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75" windowWidth="15315" windowHeight="6735" tabRatio="869"/>
  </bookViews>
  <sheets>
    <sheet name="Summary" sheetId="1" r:id="rId1"/>
    <sheet name="CCG Summary" sheetId="54" r:id="rId2"/>
    <sheet name="Data" sheetId="52" r:id="rId3"/>
    <sheet name="Notes" sheetId="17" r:id="rId4"/>
    <sheet name="Calc" sheetId="53" state="hidden" r:id="rId5"/>
    <sheet name="Validation" sheetId="46" state="hidden" r:id="rId6"/>
  </sheets>
  <definedNames>
    <definedName name="_xlnm._FilterDatabase" localSheetId="4" hidden="1">Calc!$U$13:$W$239</definedName>
    <definedName name="_xlnm._FilterDatabase" localSheetId="1" hidden="1">'CCG Summary'!$B$10:$E$236</definedName>
    <definedName name="_xlnm._FilterDatabase" localSheetId="2" hidden="1">Data!$A$2:$AA$1668</definedName>
    <definedName name="VList_AgeGroup">Validation!$B$13:$B$16</definedName>
    <definedName name="VList_Quarter">Validation!$B$3:$B$10</definedName>
    <definedName name="VTable_Group">Validation!$B$13:$C$16</definedName>
    <definedName name="VTable_Quarter">Validation!$B$3:$C$10</definedName>
  </definedNames>
  <calcPr calcId="145621"/>
</workbook>
</file>

<file path=xl/calcChain.xml><?xml version="1.0" encoding="utf-8"?>
<calcChain xmlns="http://schemas.openxmlformats.org/spreadsheetml/2006/main">
  <c r="K30" i="1" l="1"/>
  <c r="K28" i="1"/>
  <c r="K26" i="1"/>
  <c r="K24" i="1"/>
  <c r="K22" i="1"/>
  <c r="K20" i="1"/>
  <c r="K18" i="1"/>
  <c r="K16" i="1"/>
  <c r="K12" i="1"/>
  <c r="K13" i="1" s="1"/>
  <c r="K11" i="1"/>
  <c r="D11" i="1" l="1"/>
  <c r="D12" i="1"/>
  <c r="D13" i="1" s="1"/>
  <c r="AA3" i="52" l="1"/>
  <c r="W3" i="52"/>
  <c r="AA1461" i="52"/>
  <c r="AA1460" i="52"/>
  <c r="AA1459" i="52"/>
  <c r="AA1458" i="52"/>
  <c r="AA1457" i="52"/>
  <c r="AA1456" i="52"/>
  <c r="AA1455" i="52"/>
  <c r="AA1454" i="52"/>
  <c r="AA1453" i="52"/>
  <c r="AA1452" i="52"/>
  <c r="AA1451" i="52"/>
  <c r="AA1450" i="52"/>
  <c r="AA1449" i="52"/>
  <c r="AA1448" i="52"/>
  <c r="AA1447" i="52"/>
  <c r="AA1446" i="52"/>
  <c r="AA1445" i="52"/>
  <c r="AA1444" i="52"/>
  <c r="AA1443" i="52"/>
  <c r="AA1442" i="52"/>
  <c r="AA1441" i="52"/>
  <c r="AA1440" i="52"/>
  <c r="AA1439" i="52"/>
  <c r="AA1438" i="52"/>
  <c r="AA1437" i="52"/>
  <c r="AA1436" i="52"/>
  <c r="AA1435" i="52"/>
  <c r="AA1434" i="52"/>
  <c r="AA1433" i="52"/>
  <c r="AA1432" i="52"/>
  <c r="AA1431" i="52"/>
  <c r="AA1430" i="52"/>
  <c r="AA1429" i="52"/>
  <c r="AA1428" i="52"/>
  <c r="AA1427" i="52"/>
  <c r="AA1426" i="52"/>
  <c r="AA1425" i="52"/>
  <c r="AA1424" i="52"/>
  <c r="AA1423" i="52"/>
  <c r="AA1422" i="52"/>
  <c r="AA1421" i="52"/>
  <c r="AA1420" i="52"/>
  <c r="AA1419" i="52"/>
  <c r="AA1418" i="52"/>
  <c r="AA1417" i="52"/>
  <c r="AA1416" i="52"/>
  <c r="AA1415" i="52"/>
  <c r="AA1414" i="52"/>
  <c r="AA1413" i="52"/>
  <c r="AA1412" i="52"/>
  <c r="AA1411" i="52"/>
  <c r="AA1410" i="52"/>
  <c r="AA1409" i="52"/>
  <c r="AA1408" i="52"/>
  <c r="AA1407" i="52"/>
  <c r="AA1406" i="52"/>
  <c r="AA1405" i="52"/>
  <c r="AA1404" i="52"/>
  <c r="AA1403" i="52"/>
  <c r="AA1402" i="52"/>
  <c r="AA1401" i="52"/>
  <c r="AA1400" i="52"/>
  <c r="AA1399" i="52"/>
  <c r="AA1398" i="52"/>
  <c r="AA1397" i="52"/>
  <c r="AA1396" i="52"/>
  <c r="AA1395" i="52"/>
  <c r="AA1394" i="52"/>
  <c r="AA1393" i="52"/>
  <c r="AA1392" i="52"/>
  <c r="AA1391" i="52"/>
  <c r="AA1390" i="52"/>
  <c r="AA1389" i="52"/>
  <c r="AA1388" i="52"/>
  <c r="AA1387" i="52"/>
  <c r="AA1386" i="52"/>
  <c r="AA1385" i="52"/>
  <c r="AA1384" i="52"/>
  <c r="AA1383" i="52"/>
  <c r="AA1382" i="52"/>
  <c r="AA1381" i="52"/>
  <c r="AA1380" i="52"/>
  <c r="AA1379" i="52"/>
  <c r="AA1378" i="52"/>
  <c r="AA1377" i="52"/>
  <c r="AA1376" i="52"/>
  <c r="AA1375" i="52"/>
  <c r="AA1374" i="52"/>
  <c r="AA1373" i="52"/>
  <c r="AA1372" i="52"/>
  <c r="AA1371" i="52"/>
  <c r="AA1370" i="52"/>
  <c r="AA1369" i="52"/>
  <c r="AA1368" i="52"/>
  <c r="AA1367" i="52"/>
  <c r="AA1366" i="52"/>
  <c r="AA1365" i="52"/>
  <c r="AA1364" i="52"/>
  <c r="AA1363" i="52"/>
  <c r="AA1362" i="52"/>
  <c r="AA1361" i="52"/>
  <c r="AA1360" i="52"/>
  <c r="AA1359" i="52"/>
  <c r="AA1358" i="52"/>
  <c r="AA1357" i="52"/>
  <c r="AA1356" i="52"/>
  <c r="AA1355" i="52"/>
  <c r="AA1354" i="52"/>
  <c r="AA1353" i="52"/>
  <c r="AA1352" i="52"/>
  <c r="AA1351" i="52"/>
  <c r="AA1350" i="52"/>
  <c r="AA1349" i="52"/>
  <c r="AA1348" i="52"/>
  <c r="AA1347" i="52"/>
  <c r="AA1346" i="52"/>
  <c r="AA1345" i="52"/>
  <c r="AA1344" i="52"/>
  <c r="AA1343" i="52"/>
  <c r="AA1342" i="52"/>
  <c r="AA1341" i="52"/>
  <c r="AA1340" i="52"/>
  <c r="AA1339" i="52"/>
  <c r="AA1338" i="52"/>
  <c r="AA1337" i="52"/>
  <c r="AA1336" i="52"/>
  <c r="AA1335" i="52"/>
  <c r="AA1334" i="52"/>
  <c r="AA1333" i="52"/>
  <c r="AA1332" i="52"/>
  <c r="AA1331" i="52"/>
  <c r="AA1330" i="52"/>
  <c r="AA1329" i="52"/>
  <c r="AA1328" i="52"/>
  <c r="AA1327" i="52"/>
  <c r="AA1326" i="52"/>
  <c r="AA1325" i="52"/>
  <c r="AA1324" i="52"/>
  <c r="AA1323" i="52"/>
  <c r="AA1322" i="52"/>
  <c r="AA1321" i="52"/>
  <c r="AA1320" i="52"/>
  <c r="AA1319" i="52"/>
  <c r="AA1318" i="52"/>
  <c r="AA1317" i="52"/>
  <c r="AA1316" i="52"/>
  <c r="AA1315" i="52"/>
  <c r="AA1314" i="52"/>
  <c r="AA1313" i="52"/>
  <c r="AA1312" i="52"/>
  <c r="AA1311" i="52"/>
  <c r="AA1310" i="52"/>
  <c r="AA1309" i="52"/>
  <c r="AA1308" i="52"/>
  <c r="AA1307" i="52"/>
  <c r="AA1306" i="52"/>
  <c r="AA1305" i="52"/>
  <c r="AA1304" i="52"/>
  <c r="AA1303" i="52"/>
  <c r="AA1302" i="52"/>
  <c r="AA1301" i="52"/>
  <c r="AA1300" i="52"/>
  <c r="AA1299" i="52"/>
  <c r="AA1298" i="52"/>
  <c r="AA1297" i="52"/>
  <c r="AA1296" i="52"/>
  <c r="AA1295" i="52"/>
  <c r="AA1294" i="52"/>
  <c r="AA1293" i="52"/>
  <c r="AA1292" i="52"/>
  <c r="AA1291" i="52"/>
  <c r="AA1290" i="52"/>
  <c r="AA1289" i="52"/>
  <c r="AA1288" i="52"/>
  <c r="AA1287" i="52"/>
  <c r="AA1286" i="52"/>
  <c r="AA1285" i="52"/>
  <c r="AA1284" i="52"/>
  <c r="AA1283" i="52"/>
  <c r="AA1282" i="52"/>
  <c r="AA1281" i="52"/>
  <c r="AA1280" i="52"/>
  <c r="AA1279" i="52"/>
  <c r="AA1278" i="52"/>
  <c r="AA1277" i="52"/>
  <c r="AA1276" i="52"/>
  <c r="AA1275" i="52"/>
  <c r="AA1274" i="52"/>
  <c r="AA1273" i="52"/>
  <c r="AA1272" i="52"/>
  <c r="AA1271" i="52"/>
  <c r="AA1270" i="52"/>
  <c r="AA1269" i="52"/>
  <c r="AA1268" i="52"/>
  <c r="AA1267" i="52"/>
  <c r="AA1266" i="52"/>
  <c r="AA1265" i="52"/>
  <c r="AA1264" i="52"/>
  <c r="AA1263" i="52"/>
  <c r="AA1262" i="52"/>
  <c r="AA1261" i="52"/>
  <c r="AA1260" i="52"/>
  <c r="AA1259" i="52"/>
  <c r="AA1258" i="52"/>
  <c r="AA1257" i="52"/>
  <c r="AA1256" i="52"/>
  <c r="AA1255" i="52"/>
  <c r="AA1254" i="52"/>
  <c r="AA1253" i="52"/>
  <c r="AA1252" i="52"/>
  <c r="AA1251" i="52"/>
  <c r="AA1250" i="52"/>
  <c r="AA1249" i="52"/>
  <c r="AA1248" i="52"/>
  <c r="AA1247" i="52"/>
  <c r="AA1246" i="52"/>
  <c r="AA1245" i="52"/>
  <c r="AA1244" i="52"/>
  <c r="AA1243" i="52"/>
  <c r="AA1242" i="52"/>
  <c r="AA1241" i="52"/>
  <c r="AA1240" i="52"/>
  <c r="AA1239" i="52"/>
  <c r="AA1238" i="52"/>
  <c r="AA1237" i="52"/>
  <c r="AA1236" i="52"/>
  <c r="AA1235" i="52"/>
  <c r="AA1234" i="52"/>
  <c r="AA1233" i="52"/>
  <c r="AA1232" i="52"/>
  <c r="AA1231" i="52"/>
  <c r="AA1230" i="52"/>
  <c r="AA1229" i="52"/>
  <c r="AA1228" i="52"/>
  <c r="AA1227" i="52"/>
  <c r="AA1226" i="52"/>
  <c r="AA1225" i="52"/>
  <c r="AA1224" i="52"/>
  <c r="AA1223" i="52"/>
  <c r="AA1222" i="52"/>
  <c r="AA1221" i="52"/>
  <c r="AA1220" i="52"/>
  <c r="AA1219" i="52"/>
  <c r="AA1218" i="52"/>
  <c r="AA1217" i="52"/>
  <c r="AA1216" i="52"/>
  <c r="AA1215" i="52"/>
  <c r="AA1214" i="52"/>
  <c r="AA1213" i="52"/>
  <c r="AA1212" i="52"/>
  <c r="AA1211" i="52"/>
  <c r="AA1210" i="52"/>
  <c r="AA1209" i="52"/>
  <c r="AA1208" i="52"/>
  <c r="AA1207" i="52"/>
  <c r="AA1206" i="52"/>
  <c r="AA1205" i="52"/>
  <c r="AA1204" i="52"/>
  <c r="AA1203" i="52"/>
  <c r="AA1202" i="52"/>
  <c r="AA1201" i="52"/>
  <c r="AA1200" i="52"/>
  <c r="AA1199" i="52"/>
  <c r="AA1198" i="52"/>
  <c r="AA1197" i="52"/>
  <c r="AA1196" i="52"/>
  <c r="AA1195" i="52"/>
  <c r="AA1194" i="52"/>
  <c r="AA1193" i="52"/>
  <c r="AA1192" i="52"/>
  <c r="AA1191" i="52"/>
  <c r="AA1190" i="52"/>
  <c r="AA1189" i="52"/>
  <c r="AA1188" i="52"/>
  <c r="AA1187" i="52"/>
  <c r="AA1186" i="52"/>
  <c r="AA1185" i="52"/>
  <c r="AA1184" i="52"/>
  <c r="AA1183" i="52"/>
  <c r="AA1182" i="52"/>
  <c r="AA1181" i="52"/>
  <c r="AA1180" i="52"/>
  <c r="AA1179" i="52"/>
  <c r="AA1178" i="52"/>
  <c r="AA1177" i="52"/>
  <c r="AA1176" i="52"/>
  <c r="AA1175" i="52"/>
  <c r="AA1174" i="52"/>
  <c r="AA1173" i="52"/>
  <c r="AA1172" i="52"/>
  <c r="AA1171" i="52"/>
  <c r="AA1170" i="52"/>
  <c r="AA1169" i="52"/>
  <c r="AA1168" i="52"/>
  <c r="AA1167" i="52"/>
  <c r="AA1166" i="52"/>
  <c r="AA1165" i="52"/>
  <c r="AA1164" i="52"/>
  <c r="AA1163" i="52"/>
  <c r="AA1162" i="52"/>
  <c r="AA1161" i="52"/>
  <c r="AA1160" i="52"/>
  <c r="AA1159" i="52"/>
  <c r="AA1158" i="52"/>
  <c r="AA1157" i="52"/>
  <c r="AA1156" i="52"/>
  <c r="AA1155" i="52"/>
  <c r="AA1154" i="52"/>
  <c r="AA1153" i="52"/>
  <c r="AA1152" i="52"/>
  <c r="AA1151" i="52"/>
  <c r="AA1150" i="52"/>
  <c r="AA1149" i="52"/>
  <c r="AA1148" i="52"/>
  <c r="AA1147" i="52"/>
  <c r="AA1146" i="52"/>
  <c r="AA1145" i="52"/>
  <c r="AA1144" i="52"/>
  <c r="AA1143" i="52"/>
  <c r="AA1142" i="52"/>
  <c r="AA1141" i="52"/>
  <c r="AA1140" i="52"/>
  <c r="AA1139" i="52"/>
  <c r="AA1138" i="52"/>
  <c r="AA1137" i="52"/>
  <c r="AA1136" i="52"/>
  <c r="AA1135" i="52"/>
  <c r="AA1134" i="52"/>
  <c r="AA1133" i="52"/>
  <c r="AA1132" i="52"/>
  <c r="AA1131" i="52"/>
  <c r="AA1130" i="52"/>
  <c r="AA1129" i="52"/>
  <c r="AA1128" i="52"/>
  <c r="AA1127" i="52"/>
  <c r="AA1126" i="52"/>
  <c r="AA1125" i="52"/>
  <c r="AA1124" i="52"/>
  <c r="AA1123" i="52"/>
  <c r="AA1122" i="52"/>
  <c r="AA1121" i="52"/>
  <c r="AA1120" i="52"/>
  <c r="AA1119" i="52"/>
  <c r="AA1118" i="52"/>
  <c r="AA1117" i="52"/>
  <c r="AA1116" i="52"/>
  <c r="AA1115" i="52"/>
  <c r="AA1114" i="52"/>
  <c r="AA1113" i="52"/>
  <c r="AA1112" i="52"/>
  <c r="AA1111" i="52"/>
  <c r="AA1110" i="52"/>
  <c r="AA1109" i="52"/>
  <c r="AA1108" i="52"/>
  <c r="AA1107" i="52"/>
  <c r="AA1106" i="52"/>
  <c r="AA1105" i="52"/>
  <c r="AA1104" i="52"/>
  <c r="AA1103" i="52"/>
  <c r="AA1102" i="52"/>
  <c r="AA1101" i="52"/>
  <c r="AA1100" i="52"/>
  <c r="AA1099" i="52"/>
  <c r="AA1098" i="52"/>
  <c r="AA1097" i="52"/>
  <c r="AA1096" i="52"/>
  <c r="AA1095" i="52"/>
  <c r="AA1094" i="52"/>
  <c r="AA1093" i="52"/>
  <c r="AA1092" i="52"/>
  <c r="AA1091" i="52"/>
  <c r="AA1090" i="52"/>
  <c r="AA1089" i="52"/>
  <c r="AA1088" i="52"/>
  <c r="AA1087" i="52"/>
  <c r="AA1086" i="52"/>
  <c r="AA1085" i="52"/>
  <c r="AA1084" i="52"/>
  <c r="AA1083" i="52"/>
  <c r="AA1082" i="52"/>
  <c r="AA1081" i="52"/>
  <c r="AA1080" i="52"/>
  <c r="AA1079" i="52"/>
  <c r="AA1078" i="52"/>
  <c r="AA1077" i="52"/>
  <c r="AA1076" i="52"/>
  <c r="AA1075" i="52"/>
  <c r="AA1074" i="52"/>
  <c r="AA1073" i="52"/>
  <c r="AA1072" i="52"/>
  <c r="AA1071" i="52"/>
  <c r="AA1070" i="52"/>
  <c r="AA1069" i="52"/>
  <c r="AA1068" i="52"/>
  <c r="AA1067" i="52"/>
  <c r="AA1066" i="52"/>
  <c r="AA1065" i="52"/>
  <c r="AA1064" i="52"/>
  <c r="AA1063" i="52"/>
  <c r="AA1062" i="52"/>
  <c r="AA1061" i="52"/>
  <c r="AA1060" i="52"/>
  <c r="AA1059" i="52"/>
  <c r="AA1058" i="52"/>
  <c r="AA1057" i="52"/>
  <c r="AA1056" i="52"/>
  <c r="AA1055" i="52"/>
  <c r="AA1054" i="52"/>
  <c r="AA1053" i="52"/>
  <c r="AA1052" i="52"/>
  <c r="AA1051" i="52"/>
  <c r="AA1050" i="52"/>
  <c r="AA1049" i="52"/>
  <c r="AA1048" i="52"/>
  <c r="AA1047" i="52"/>
  <c r="AA1046" i="52"/>
  <c r="AA1045" i="52"/>
  <c r="AA1044" i="52"/>
  <c r="AA1043" i="52"/>
  <c r="AA1042" i="52"/>
  <c r="AA1041" i="52"/>
  <c r="AA1040" i="52"/>
  <c r="AA1039" i="52"/>
  <c r="AA1038" i="52"/>
  <c r="AA1037" i="52"/>
  <c r="AA1036" i="52"/>
  <c r="AA1035" i="52"/>
  <c r="AA1034" i="52"/>
  <c r="AA1033" i="52"/>
  <c r="AA1032" i="52"/>
  <c r="AA1031" i="52"/>
  <c r="AA1030" i="52"/>
  <c r="AA1029" i="52"/>
  <c r="AA1028" i="52"/>
  <c r="AA1027" i="52"/>
  <c r="AA1026" i="52"/>
  <c r="AA1025" i="52"/>
  <c r="AA1024" i="52"/>
  <c r="AA1023" i="52"/>
  <c r="AA1022" i="52"/>
  <c r="AA1021" i="52"/>
  <c r="AA1020" i="52"/>
  <c r="AA1019" i="52"/>
  <c r="AA1018" i="52"/>
  <c r="AA1017" i="52"/>
  <c r="AA1016" i="52"/>
  <c r="AA1015" i="52"/>
  <c r="AA1014" i="52"/>
  <c r="AA1013" i="52"/>
  <c r="AA1012" i="52"/>
  <c r="AA1011" i="52"/>
  <c r="AA1010" i="52"/>
  <c r="AA1009" i="52"/>
  <c r="AA1008" i="52"/>
  <c r="AA1007" i="52"/>
  <c r="AA1006" i="52"/>
  <c r="AA1005" i="52"/>
  <c r="AA1004" i="52"/>
  <c r="AA1003" i="52"/>
  <c r="AA1002" i="52"/>
  <c r="AA1001" i="52"/>
  <c r="AA1000" i="52"/>
  <c r="AA999" i="52"/>
  <c r="AA998" i="52"/>
  <c r="AA997" i="52"/>
  <c r="AA996" i="52"/>
  <c r="AA995" i="52"/>
  <c r="AA994" i="52"/>
  <c r="AA993" i="52"/>
  <c r="AA992" i="52"/>
  <c r="AA991" i="52"/>
  <c r="AA990" i="52"/>
  <c r="AA989" i="52"/>
  <c r="AA988" i="52"/>
  <c r="AA987" i="52"/>
  <c r="AA986" i="52"/>
  <c r="AA985" i="52"/>
  <c r="AA984" i="52"/>
  <c r="AA983" i="52"/>
  <c r="AA982" i="52"/>
  <c r="AA981" i="52"/>
  <c r="AA980" i="52"/>
  <c r="AA979" i="52"/>
  <c r="AA978" i="52"/>
  <c r="AA977" i="52"/>
  <c r="AA976" i="52"/>
  <c r="AA975" i="52"/>
  <c r="AA974" i="52"/>
  <c r="AA973" i="52"/>
  <c r="AA972" i="52"/>
  <c r="AA971" i="52"/>
  <c r="AA970" i="52"/>
  <c r="AA969" i="52"/>
  <c r="AA968" i="52"/>
  <c r="AA967" i="52"/>
  <c r="AA966" i="52"/>
  <c r="AA965" i="52"/>
  <c r="AA964" i="52"/>
  <c r="AA963" i="52"/>
  <c r="AA962" i="52"/>
  <c r="AA961" i="52"/>
  <c r="AA960" i="52"/>
  <c r="AA959" i="52"/>
  <c r="AA958" i="52"/>
  <c r="AA957" i="52"/>
  <c r="AA956" i="52"/>
  <c r="AA955" i="52"/>
  <c r="AA954" i="52"/>
  <c r="AA953" i="52"/>
  <c r="AA952" i="52"/>
  <c r="AA951" i="52"/>
  <c r="AA950" i="52"/>
  <c r="AA949" i="52"/>
  <c r="AA948" i="52"/>
  <c r="AA947" i="52"/>
  <c r="AA946" i="52"/>
  <c r="AA945" i="52"/>
  <c r="AA944" i="52"/>
  <c r="AA943" i="52"/>
  <c r="AA942" i="52"/>
  <c r="AA941" i="52"/>
  <c r="AA940" i="52"/>
  <c r="AA939" i="52"/>
  <c r="AA938" i="52"/>
  <c r="AA937" i="52"/>
  <c r="AA936" i="52"/>
  <c r="AA935" i="52"/>
  <c r="AA934" i="52"/>
  <c r="AA933" i="52"/>
  <c r="AA932" i="52"/>
  <c r="AA931" i="52"/>
  <c r="AA930" i="52"/>
  <c r="AA929" i="52"/>
  <c r="AA928" i="52"/>
  <c r="AA927" i="52"/>
  <c r="AA926" i="52"/>
  <c r="AA925" i="52"/>
  <c r="AA924" i="52"/>
  <c r="AA923" i="52"/>
  <c r="AA922" i="52"/>
  <c r="AA921" i="52"/>
  <c r="AA920" i="52"/>
  <c r="AA919" i="52"/>
  <c r="AA918" i="52"/>
  <c r="AA917" i="52"/>
  <c r="AA916" i="52"/>
  <c r="AA915" i="52"/>
  <c r="AA914" i="52"/>
  <c r="AA913" i="52"/>
  <c r="AA912" i="52"/>
  <c r="AA911" i="52"/>
  <c r="AA910" i="52"/>
  <c r="AA909" i="52"/>
  <c r="AA908" i="52"/>
  <c r="AA907" i="52"/>
  <c r="AA906" i="52"/>
  <c r="AA905" i="52"/>
  <c r="AA904" i="52"/>
  <c r="AA903" i="52"/>
  <c r="AA902" i="52"/>
  <c r="AA901" i="52"/>
  <c r="AA900" i="52"/>
  <c r="AA899" i="52"/>
  <c r="AA898" i="52"/>
  <c r="AA897" i="52"/>
  <c r="AA896" i="52"/>
  <c r="AA895" i="52"/>
  <c r="AA894" i="52"/>
  <c r="AA893" i="52"/>
  <c r="AA892" i="52"/>
  <c r="AA891" i="52"/>
  <c r="AA890" i="52"/>
  <c r="AA889" i="52"/>
  <c r="AA888" i="52"/>
  <c r="AA887" i="52"/>
  <c r="AA886" i="52"/>
  <c r="AA885" i="52"/>
  <c r="AA884" i="52"/>
  <c r="AA883" i="52"/>
  <c r="AA882" i="52"/>
  <c r="AA881" i="52"/>
  <c r="AA880" i="52"/>
  <c r="AA879" i="52"/>
  <c r="AA878" i="52"/>
  <c r="AA877" i="52"/>
  <c r="AA876" i="52"/>
  <c r="AA875" i="52"/>
  <c r="AA874" i="52"/>
  <c r="AA873" i="52"/>
  <c r="AA872" i="52"/>
  <c r="AA871" i="52"/>
  <c r="AA870" i="52"/>
  <c r="AA869" i="52"/>
  <c r="AA868" i="52"/>
  <c r="AA867" i="52"/>
  <c r="AA866" i="52"/>
  <c r="AA865" i="52"/>
  <c r="AA864" i="52"/>
  <c r="AA863" i="52"/>
  <c r="AA862" i="52"/>
  <c r="AA861" i="52"/>
  <c r="AA860" i="52"/>
  <c r="AA859" i="52"/>
  <c r="AA858" i="52"/>
  <c r="AA857" i="52"/>
  <c r="AA856" i="52"/>
  <c r="AA855" i="52"/>
  <c r="AA854" i="52"/>
  <c r="AA853" i="52"/>
  <c r="AA852" i="52"/>
  <c r="AA851" i="52"/>
  <c r="AA850" i="52"/>
  <c r="AA849" i="52"/>
  <c r="AA848" i="52"/>
  <c r="AA847" i="52"/>
  <c r="AA846" i="52"/>
  <c r="AA845" i="52"/>
  <c r="AA844" i="52"/>
  <c r="AA843" i="52"/>
  <c r="AA842" i="52"/>
  <c r="AA841" i="52"/>
  <c r="AA840" i="52"/>
  <c r="AA839" i="52"/>
  <c r="AA838" i="52"/>
  <c r="AA837" i="52"/>
  <c r="AA836" i="52"/>
  <c r="AA835" i="52"/>
  <c r="AA834" i="52"/>
  <c r="AA833" i="52"/>
  <c r="AA832" i="52"/>
  <c r="AA831" i="52"/>
  <c r="AA830" i="52"/>
  <c r="AA829" i="52"/>
  <c r="AA828" i="52"/>
  <c r="AA827" i="52"/>
  <c r="AA826" i="52"/>
  <c r="AA825" i="52"/>
  <c r="AA824" i="52"/>
  <c r="AA823" i="52"/>
  <c r="AA822" i="52"/>
  <c r="AA821" i="52"/>
  <c r="AA820" i="52"/>
  <c r="AA819" i="52"/>
  <c r="AA818" i="52"/>
  <c r="AA817" i="52"/>
  <c r="AA816" i="52"/>
  <c r="AA815" i="52"/>
  <c r="AA814" i="52"/>
  <c r="AA813" i="52"/>
  <c r="AA812" i="52"/>
  <c r="AA811" i="52"/>
  <c r="AA810" i="52"/>
  <c r="AA809" i="52"/>
  <c r="AA808" i="52"/>
  <c r="AA807" i="52"/>
  <c r="AA806" i="52"/>
  <c r="AA805" i="52"/>
  <c r="AA804" i="52"/>
  <c r="AA803" i="52"/>
  <c r="AA802" i="52"/>
  <c r="AA801" i="52"/>
  <c r="AA800" i="52"/>
  <c r="AA799" i="52"/>
  <c r="AA798" i="52"/>
  <c r="AA797" i="52"/>
  <c r="AA796" i="52"/>
  <c r="AA795" i="52"/>
  <c r="AA794" i="52"/>
  <c r="AA793" i="52"/>
  <c r="AA792" i="52"/>
  <c r="AA791" i="52"/>
  <c r="AA790" i="52"/>
  <c r="AA789" i="52"/>
  <c r="AA788" i="52"/>
  <c r="AA787" i="52"/>
  <c r="AA786" i="52"/>
  <c r="AA785" i="52"/>
  <c r="AA784" i="52"/>
  <c r="AA783" i="52"/>
  <c r="AA782" i="52"/>
  <c r="AA781" i="52"/>
  <c r="AA780" i="52"/>
  <c r="AA779" i="52"/>
  <c r="AA778" i="52"/>
  <c r="AA777" i="52"/>
  <c r="AA776" i="52"/>
  <c r="AA775" i="52"/>
  <c r="AA774" i="52"/>
  <c r="AA773" i="52"/>
  <c r="AA772" i="52"/>
  <c r="AA771" i="52"/>
  <c r="AA770" i="52"/>
  <c r="AA769" i="52"/>
  <c r="AA768" i="52"/>
  <c r="AA767" i="52"/>
  <c r="AA766" i="52"/>
  <c r="AA765" i="52"/>
  <c r="AA764" i="52"/>
  <c r="AA763" i="52"/>
  <c r="AA762" i="52"/>
  <c r="AA761" i="52"/>
  <c r="AA760" i="52"/>
  <c r="AA759" i="52"/>
  <c r="AA758" i="52"/>
  <c r="AA757" i="52"/>
  <c r="AA756" i="52"/>
  <c r="AA755" i="52"/>
  <c r="AA754" i="52"/>
  <c r="AA753" i="52"/>
  <c r="AA752" i="52"/>
  <c r="AA751" i="52"/>
  <c r="AA750" i="52"/>
  <c r="AA749" i="52"/>
  <c r="AA748" i="52"/>
  <c r="AA747" i="52"/>
  <c r="AA746" i="52"/>
  <c r="AA745" i="52"/>
  <c r="AA744" i="52"/>
  <c r="AA743" i="52"/>
  <c r="AA742" i="52"/>
  <c r="AA741" i="52"/>
  <c r="AA740" i="52"/>
  <c r="AA739" i="52"/>
  <c r="AA738" i="52"/>
  <c r="AA737" i="52"/>
  <c r="AA736" i="52"/>
  <c r="AA735" i="52"/>
  <c r="AA734" i="52"/>
  <c r="AA733" i="52"/>
  <c r="AA732" i="52"/>
  <c r="AA731" i="52"/>
  <c r="AA730" i="52"/>
  <c r="AA729" i="52"/>
  <c r="AA728" i="52"/>
  <c r="AA727" i="52"/>
  <c r="AA726" i="52"/>
  <c r="AA725" i="52"/>
  <c r="AA724" i="52"/>
  <c r="AA723" i="52"/>
  <c r="AA722" i="52"/>
  <c r="AA721" i="52"/>
  <c r="AA720" i="52"/>
  <c r="AA719" i="52"/>
  <c r="AA718" i="52"/>
  <c r="AA717" i="52"/>
  <c r="AA716" i="52"/>
  <c r="AA715" i="52"/>
  <c r="AA714" i="52"/>
  <c r="AA713" i="52"/>
  <c r="AA712" i="52"/>
  <c r="AA711" i="52"/>
  <c r="AA710" i="52"/>
  <c r="AA709" i="52"/>
  <c r="AA708" i="52"/>
  <c r="AA707" i="52"/>
  <c r="AA706" i="52"/>
  <c r="AA705" i="52"/>
  <c r="AA704" i="52"/>
  <c r="AA703" i="52"/>
  <c r="AA702" i="52"/>
  <c r="AA701" i="52"/>
  <c r="AA700" i="52"/>
  <c r="AA699" i="52"/>
  <c r="AA698" i="52"/>
  <c r="AA697" i="52"/>
  <c r="AA696" i="52"/>
  <c r="AA695" i="52"/>
  <c r="AA694" i="52"/>
  <c r="AA693" i="52"/>
  <c r="AA692" i="52"/>
  <c r="AA691" i="52"/>
  <c r="AA690" i="52"/>
  <c r="AA689" i="52"/>
  <c r="AA688" i="52"/>
  <c r="AA687" i="52"/>
  <c r="AA686" i="52"/>
  <c r="AA685" i="52"/>
  <c r="AA684" i="52"/>
  <c r="AA683" i="52"/>
  <c r="AA682" i="52"/>
  <c r="AA681" i="52"/>
  <c r="AA680" i="52"/>
  <c r="AA679" i="52"/>
  <c r="AA678" i="52"/>
  <c r="AA677" i="52"/>
  <c r="AA676" i="52"/>
  <c r="AA675" i="52"/>
  <c r="AA674" i="52"/>
  <c r="AA673" i="52"/>
  <c r="AA672" i="52"/>
  <c r="AA671" i="52"/>
  <c r="AA670" i="52"/>
  <c r="AA669" i="52"/>
  <c r="AA668" i="52"/>
  <c r="AA667" i="52"/>
  <c r="AA666" i="52"/>
  <c r="AA665" i="52"/>
  <c r="AA664" i="52"/>
  <c r="AA663" i="52"/>
  <c r="AA662" i="52"/>
  <c r="AA661" i="52"/>
  <c r="AA660" i="52"/>
  <c r="AA659" i="52"/>
  <c r="AA658" i="52"/>
  <c r="AA657" i="52"/>
  <c r="AA656" i="52"/>
  <c r="AA655" i="52"/>
  <c r="AA654" i="52"/>
  <c r="AA653" i="52"/>
  <c r="AA652" i="52"/>
  <c r="AA651" i="52"/>
  <c r="AA650" i="52"/>
  <c r="AA649" i="52"/>
  <c r="AA648" i="52"/>
  <c r="AA647" i="52"/>
  <c r="AA646" i="52"/>
  <c r="AA645" i="52"/>
  <c r="AA644" i="52"/>
  <c r="AA643" i="52"/>
  <c r="AA642" i="52"/>
  <c r="AA641" i="52"/>
  <c r="AA640" i="52"/>
  <c r="AA639" i="52"/>
  <c r="AA638" i="52"/>
  <c r="AA637" i="52"/>
  <c r="AA636" i="52"/>
  <c r="AA635" i="52"/>
  <c r="AA634" i="52"/>
  <c r="AA633" i="52"/>
  <c r="AA632" i="52"/>
  <c r="AA631" i="52"/>
  <c r="AA630" i="52"/>
  <c r="AA629" i="52"/>
  <c r="AA628" i="52"/>
  <c r="AA627" i="52"/>
  <c r="AA626" i="52"/>
  <c r="AA625" i="52"/>
  <c r="AA624" i="52"/>
  <c r="AA623" i="52"/>
  <c r="AA622" i="52"/>
  <c r="AA621" i="52"/>
  <c r="AA620" i="52"/>
  <c r="AA619" i="52"/>
  <c r="AA618" i="52"/>
  <c r="AA617" i="52"/>
  <c r="AA616" i="52"/>
  <c r="AA615" i="52"/>
  <c r="AA614" i="52"/>
  <c r="AA613" i="52"/>
  <c r="AA612" i="52"/>
  <c r="AA611" i="52"/>
  <c r="AA610" i="52"/>
  <c r="AA609" i="52"/>
  <c r="AA608" i="52"/>
  <c r="AA607" i="52"/>
  <c r="AA606" i="52"/>
  <c r="AA605" i="52"/>
  <c r="AA604" i="52"/>
  <c r="AA603" i="52"/>
  <c r="AA602" i="52"/>
  <c r="AA601" i="52"/>
  <c r="AA600" i="52"/>
  <c r="AA599" i="52"/>
  <c r="AA598" i="52"/>
  <c r="AA597" i="52"/>
  <c r="AA596" i="52"/>
  <c r="AA595" i="52"/>
  <c r="AA594" i="52"/>
  <c r="AA593" i="52"/>
  <c r="AA592" i="52"/>
  <c r="AA591" i="52"/>
  <c r="AA590" i="52"/>
  <c r="AA589" i="52"/>
  <c r="AA588" i="52"/>
  <c r="AA587" i="52"/>
  <c r="AA586" i="52"/>
  <c r="AA585" i="52"/>
  <c r="AA584" i="52"/>
  <c r="AA583" i="52"/>
  <c r="AA582" i="52"/>
  <c r="AA581" i="52"/>
  <c r="AA580" i="52"/>
  <c r="AA579" i="52"/>
  <c r="AA578" i="52"/>
  <c r="AA577" i="52"/>
  <c r="AA576" i="52"/>
  <c r="AA575" i="52"/>
  <c r="AA574" i="52"/>
  <c r="AA573" i="52"/>
  <c r="AA572" i="52"/>
  <c r="AA571" i="52"/>
  <c r="AA570" i="52"/>
  <c r="AA569" i="52"/>
  <c r="AA568" i="52"/>
  <c r="AA567" i="52"/>
  <c r="AA566" i="52"/>
  <c r="AA565" i="52"/>
  <c r="AA564" i="52"/>
  <c r="AA563" i="52"/>
  <c r="AA562" i="52"/>
  <c r="AA561" i="52"/>
  <c r="AA560" i="52"/>
  <c r="AA559" i="52"/>
  <c r="AA558" i="52"/>
  <c r="AA557" i="52"/>
  <c r="AA556" i="52"/>
  <c r="AA555" i="52"/>
  <c r="AA554" i="52"/>
  <c r="AA553" i="52"/>
  <c r="AA552" i="52"/>
  <c r="AA551" i="52"/>
  <c r="AA550" i="52"/>
  <c r="AA549" i="52"/>
  <c r="AA548" i="52"/>
  <c r="AA547" i="52"/>
  <c r="AA546" i="52"/>
  <c r="AA545" i="52"/>
  <c r="AA544" i="52"/>
  <c r="AA543" i="52"/>
  <c r="AA542" i="52"/>
  <c r="AA541" i="52"/>
  <c r="AA540" i="52"/>
  <c r="AA539" i="52"/>
  <c r="AA538" i="52"/>
  <c r="AA537" i="52"/>
  <c r="AA536" i="52"/>
  <c r="AA535" i="52"/>
  <c r="AA534" i="52"/>
  <c r="AA533" i="52"/>
  <c r="AA532" i="52"/>
  <c r="AA531" i="52"/>
  <c r="AA530" i="52"/>
  <c r="AA529" i="52"/>
  <c r="AA528" i="52"/>
  <c r="AA527" i="52"/>
  <c r="AA526" i="52"/>
  <c r="AA525" i="52"/>
  <c r="AA524" i="52"/>
  <c r="AA523" i="52"/>
  <c r="AA522" i="52"/>
  <c r="AA521" i="52"/>
  <c r="AA520" i="52"/>
  <c r="AA519" i="52"/>
  <c r="AA518" i="52"/>
  <c r="AA517" i="52"/>
  <c r="AA516" i="52"/>
  <c r="AA515" i="52"/>
  <c r="AA514" i="52"/>
  <c r="AA513" i="52"/>
  <c r="AA512" i="52"/>
  <c r="AA511" i="52"/>
  <c r="AA510" i="52"/>
  <c r="AA509" i="52"/>
  <c r="AA508" i="52"/>
  <c r="AA507" i="52"/>
  <c r="AA506" i="52"/>
  <c r="AA505" i="52"/>
  <c r="AA504" i="52"/>
  <c r="AA503" i="52"/>
  <c r="AA502" i="52"/>
  <c r="AA501" i="52"/>
  <c r="AA500" i="52"/>
  <c r="AA499" i="52"/>
  <c r="AA498" i="52"/>
  <c r="AA497" i="52"/>
  <c r="AA496" i="52"/>
  <c r="AA495" i="52"/>
  <c r="AA494" i="52"/>
  <c r="AA493" i="52"/>
  <c r="AA492" i="52"/>
  <c r="AA491" i="52"/>
  <c r="AA490" i="52"/>
  <c r="AA489" i="52"/>
  <c r="AA488" i="52"/>
  <c r="AA487" i="52"/>
  <c r="AA486" i="52"/>
  <c r="AA485" i="52"/>
  <c r="AA484" i="52"/>
  <c r="AA483" i="52"/>
  <c r="AA482" i="52"/>
  <c r="AA481" i="52"/>
  <c r="AA480" i="52"/>
  <c r="AA479" i="52"/>
  <c r="AA478" i="52"/>
  <c r="AA477" i="52"/>
  <c r="AA476" i="52"/>
  <c r="AA475" i="52"/>
  <c r="AA474" i="52"/>
  <c r="AA473" i="52"/>
  <c r="AA472" i="52"/>
  <c r="AA471" i="52"/>
  <c r="AA470" i="52"/>
  <c r="AA469" i="52"/>
  <c r="AA468" i="52"/>
  <c r="AA467" i="52"/>
  <c r="AA466" i="52"/>
  <c r="AA465" i="52"/>
  <c r="AA464" i="52"/>
  <c r="AA463" i="52"/>
  <c r="AA462" i="52"/>
  <c r="AA461" i="52"/>
  <c r="AA460" i="52"/>
  <c r="AA459" i="52"/>
  <c r="AA458" i="52"/>
  <c r="AA457" i="52"/>
  <c r="AA456" i="52"/>
  <c r="AA455" i="52"/>
  <c r="AA454" i="52"/>
  <c r="AA453" i="52"/>
  <c r="AA452" i="52"/>
  <c r="AA451" i="52"/>
  <c r="AA450" i="52"/>
  <c r="AA449" i="52"/>
  <c r="AA448" i="52"/>
  <c r="AA447" i="52"/>
  <c r="AA446" i="52"/>
  <c r="AA445" i="52"/>
  <c r="AA444" i="52"/>
  <c r="AA443" i="52"/>
  <c r="AA442" i="52"/>
  <c r="AA441" i="52"/>
  <c r="AA440" i="52"/>
  <c r="AA439" i="52"/>
  <c r="AA438" i="52"/>
  <c r="AA437" i="52"/>
  <c r="AA436" i="52"/>
  <c r="AA435" i="52"/>
  <c r="AA434" i="52"/>
  <c r="AA433" i="52"/>
  <c r="AA432" i="52"/>
  <c r="AA431" i="52"/>
  <c r="AA430" i="52"/>
  <c r="AA429" i="52"/>
  <c r="AA428" i="52"/>
  <c r="AA427" i="52"/>
  <c r="AA426" i="52"/>
  <c r="AA425" i="52"/>
  <c r="AA424" i="52"/>
  <c r="AA423" i="52"/>
  <c r="AA422" i="52"/>
  <c r="AA421" i="52"/>
  <c r="AA420" i="52"/>
  <c r="AA419" i="52"/>
  <c r="AA418" i="52"/>
  <c r="AA417" i="52"/>
  <c r="AA416" i="52"/>
  <c r="AA415" i="52"/>
  <c r="AA414" i="52"/>
  <c r="AA413" i="52"/>
  <c r="AA412" i="52"/>
  <c r="AA411" i="52"/>
  <c r="AA410" i="52"/>
  <c r="AA409" i="52"/>
  <c r="AA408" i="52"/>
  <c r="AA407" i="52"/>
  <c r="AA406" i="52"/>
  <c r="AA405" i="52"/>
  <c r="AA404" i="52"/>
  <c r="AA403" i="52"/>
  <c r="AA402" i="52"/>
  <c r="AA401" i="52"/>
  <c r="AA400" i="52"/>
  <c r="AA399" i="52"/>
  <c r="AA398" i="52"/>
  <c r="AA397" i="52"/>
  <c r="AA396" i="52"/>
  <c r="AA395" i="52"/>
  <c r="AA394" i="52"/>
  <c r="AA393" i="52"/>
  <c r="AA392" i="52"/>
  <c r="AA391" i="52"/>
  <c r="AA390" i="52"/>
  <c r="AA389" i="52"/>
  <c r="AA388" i="52"/>
  <c r="AA387" i="52"/>
  <c r="AA386" i="52"/>
  <c r="AA385" i="52"/>
  <c r="AA384" i="52"/>
  <c r="AA383" i="52"/>
  <c r="AA382" i="52"/>
  <c r="AA381" i="52"/>
  <c r="AA380" i="52"/>
  <c r="AA379" i="52"/>
  <c r="AA378" i="52"/>
  <c r="AA377" i="52"/>
  <c r="AA376" i="52"/>
  <c r="AA375" i="52"/>
  <c r="AA374" i="52"/>
  <c r="AA373" i="52"/>
  <c r="AA372" i="52"/>
  <c r="AA371" i="52"/>
  <c r="AA370" i="52"/>
  <c r="AA369" i="52"/>
  <c r="AA368" i="52"/>
  <c r="AA367" i="52"/>
  <c r="AA366" i="52"/>
  <c r="AA365" i="52"/>
  <c r="AA364" i="52"/>
  <c r="AA363" i="52"/>
  <c r="AA362" i="52"/>
  <c r="AA361" i="52"/>
  <c r="AA360" i="52"/>
  <c r="AA359" i="52"/>
  <c r="AA358" i="52"/>
  <c r="AA357" i="52"/>
  <c r="AA356" i="52"/>
  <c r="AA355" i="52"/>
  <c r="AA354" i="52"/>
  <c r="AA353" i="52"/>
  <c r="AA352" i="52"/>
  <c r="AA351" i="52"/>
  <c r="AA350" i="52"/>
  <c r="AA349" i="52"/>
  <c r="AA348" i="52"/>
  <c r="AA347" i="52"/>
  <c r="AA346" i="52"/>
  <c r="AA345" i="52"/>
  <c r="AA344" i="52"/>
  <c r="AA343" i="52"/>
  <c r="AA342" i="52"/>
  <c r="AA341" i="52"/>
  <c r="AA340" i="52"/>
  <c r="AA339" i="52"/>
  <c r="AA338" i="52"/>
  <c r="AA337" i="52"/>
  <c r="AA336" i="52"/>
  <c r="AA335" i="52"/>
  <c r="AA334" i="52"/>
  <c r="AA333" i="52"/>
  <c r="AA332" i="52"/>
  <c r="AA331" i="52"/>
  <c r="AA330" i="52"/>
  <c r="AA329" i="52"/>
  <c r="AA328" i="52"/>
  <c r="AA327" i="52"/>
  <c r="AA326" i="52"/>
  <c r="AA325" i="52"/>
  <c r="AA324" i="52"/>
  <c r="AA323" i="52"/>
  <c r="AA322" i="52"/>
  <c r="AA321" i="52"/>
  <c r="AA320" i="52"/>
  <c r="AA319" i="52"/>
  <c r="AA318" i="52"/>
  <c r="AA317" i="52"/>
  <c r="AA316" i="52"/>
  <c r="AA315" i="52"/>
  <c r="AA314" i="52"/>
  <c r="AA313" i="52"/>
  <c r="AA312" i="52"/>
  <c r="AA311" i="52"/>
  <c r="AA310" i="52"/>
  <c r="AA309" i="52"/>
  <c r="AA308" i="52"/>
  <c r="AA307" i="52"/>
  <c r="AA306" i="52"/>
  <c r="AA305" i="52"/>
  <c r="AA304" i="52"/>
  <c r="AA303" i="52"/>
  <c r="AA302" i="52"/>
  <c r="AA301" i="52"/>
  <c r="AA300" i="52"/>
  <c r="AA299" i="52"/>
  <c r="AA298" i="52"/>
  <c r="AA297" i="52"/>
  <c r="AA296" i="52"/>
  <c r="AA295" i="52"/>
  <c r="AA294" i="52"/>
  <c r="AA293" i="52"/>
  <c r="AA292" i="52"/>
  <c r="AA291" i="52"/>
  <c r="AA290" i="52"/>
  <c r="AA289" i="52"/>
  <c r="AA288" i="52"/>
  <c r="AA287" i="52"/>
  <c r="AA286" i="52"/>
  <c r="AA285" i="52"/>
  <c r="AA284" i="52"/>
  <c r="AA283" i="52"/>
  <c r="AA282" i="52"/>
  <c r="AA281" i="52"/>
  <c r="AA280" i="52"/>
  <c r="AA279" i="52"/>
  <c r="AA278" i="52"/>
  <c r="AA277" i="52"/>
  <c r="AA276" i="52"/>
  <c r="AA275" i="52"/>
  <c r="AA274" i="52"/>
  <c r="AA273" i="52"/>
  <c r="AA272" i="52"/>
  <c r="AA271" i="52"/>
  <c r="AA270" i="52"/>
  <c r="AA269" i="52"/>
  <c r="AA268" i="52"/>
  <c r="AA267" i="52"/>
  <c r="AA266" i="52"/>
  <c r="AA265" i="52"/>
  <c r="AA264" i="52"/>
  <c r="AA263" i="52"/>
  <c r="AA262" i="52"/>
  <c r="AA261" i="52"/>
  <c r="AA260" i="52"/>
  <c r="AA259" i="52"/>
  <c r="AA258" i="52"/>
  <c r="AA257" i="52"/>
  <c r="AA256" i="52"/>
  <c r="AA255" i="52"/>
  <c r="AA254" i="52"/>
  <c r="AA253" i="52"/>
  <c r="AA252" i="52"/>
  <c r="AA251" i="52"/>
  <c r="AA250" i="52"/>
  <c r="AA249" i="52"/>
  <c r="AA248" i="52"/>
  <c r="AA247" i="52"/>
  <c r="AA246" i="52"/>
  <c r="AA245" i="52"/>
  <c r="AA244" i="52"/>
  <c r="AA243" i="52"/>
  <c r="AA242" i="52"/>
  <c r="AA241" i="52"/>
  <c r="AA240" i="52"/>
  <c r="AA239" i="52"/>
  <c r="AA238" i="52"/>
  <c r="AA237" i="52"/>
  <c r="AA236" i="52"/>
  <c r="AA235" i="52"/>
  <c r="AA234" i="52"/>
  <c r="AA233" i="52"/>
  <c r="AA232" i="52"/>
  <c r="AA231" i="52"/>
  <c r="AA230" i="52"/>
  <c r="AA229" i="52"/>
  <c r="AA228" i="52"/>
  <c r="AA227" i="52"/>
  <c r="AA226" i="52"/>
  <c r="AA225" i="52"/>
  <c r="AA224" i="52"/>
  <c r="AA223" i="52"/>
  <c r="AA222" i="52"/>
  <c r="AA221" i="52"/>
  <c r="AA220" i="52"/>
  <c r="AA219" i="52"/>
  <c r="AA218" i="52"/>
  <c r="AA217" i="52"/>
  <c r="AA216" i="52"/>
  <c r="AA215" i="52"/>
  <c r="AA214" i="52"/>
  <c r="AA213" i="52"/>
  <c r="AA212" i="52"/>
  <c r="AA211" i="52"/>
  <c r="AA210" i="52"/>
  <c r="AA209" i="52"/>
  <c r="AA208" i="52"/>
  <c r="AA207" i="52"/>
  <c r="AA206" i="52"/>
  <c r="AA205" i="52"/>
  <c r="AA204" i="52"/>
  <c r="AA203" i="52"/>
  <c r="AA202" i="52"/>
  <c r="AA201" i="52"/>
  <c r="AA200" i="52"/>
  <c r="AA199" i="52"/>
  <c r="AA198" i="52"/>
  <c r="AA197" i="52"/>
  <c r="AA196" i="52"/>
  <c r="AA195" i="52"/>
  <c r="AA194" i="52"/>
  <c r="AA193" i="52"/>
  <c r="AA192" i="52"/>
  <c r="AA191" i="52"/>
  <c r="AA190" i="52"/>
  <c r="AA189" i="52"/>
  <c r="AA188" i="52"/>
  <c r="AA187" i="52"/>
  <c r="AA186" i="52"/>
  <c r="AA185" i="52"/>
  <c r="AA184" i="52"/>
  <c r="AA183" i="52"/>
  <c r="AA182" i="52"/>
  <c r="AA181" i="52"/>
  <c r="AA180" i="52"/>
  <c r="AA179" i="52"/>
  <c r="AA178" i="52"/>
  <c r="AA177" i="52"/>
  <c r="AA176" i="52"/>
  <c r="AA175" i="52"/>
  <c r="AA174" i="52"/>
  <c r="AA173" i="52"/>
  <c r="AA172" i="52"/>
  <c r="AA171" i="52"/>
  <c r="AA170" i="52"/>
  <c r="AA169" i="52"/>
  <c r="AA168" i="52"/>
  <c r="AA167" i="52"/>
  <c r="AA166" i="52"/>
  <c r="AA165" i="52"/>
  <c r="AA164" i="52"/>
  <c r="AA163" i="52"/>
  <c r="AA162" i="52"/>
  <c r="AA161" i="52"/>
  <c r="AA160" i="52"/>
  <c r="AA159" i="52"/>
  <c r="AA158" i="52"/>
  <c r="AA157" i="52"/>
  <c r="AA156" i="52"/>
  <c r="AA155" i="52"/>
  <c r="AA154" i="52"/>
  <c r="AA153" i="52"/>
  <c r="AA152" i="52"/>
  <c r="AA151" i="52"/>
  <c r="AA150" i="52"/>
  <c r="AA149" i="52"/>
  <c r="AA148" i="52"/>
  <c r="AA147" i="52"/>
  <c r="AA146" i="52"/>
  <c r="AA145" i="52"/>
  <c r="AA144" i="52"/>
  <c r="AA143" i="52"/>
  <c r="AA142" i="52"/>
  <c r="AA141" i="52"/>
  <c r="AA140" i="52"/>
  <c r="AA139" i="52"/>
  <c r="AA138" i="52"/>
  <c r="AA137" i="52"/>
  <c r="AA136" i="52"/>
  <c r="AA135" i="52"/>
  <c r="AA134" i="52"/>
  <c r="AA133" i="52"/>
  <c r="AA132" i="52"/>
  <c r="AA131" i="52"/>
  <c r="AA130" i="52"/>
  <c r="AA129" i="52"/>
  <c r="AA128" i="52"/>
  <c r="AA127" i="52"/>
  <c r="AA126" i="52"/>
  <c r="AA125" i="52"/>
  <c r="AA124" i="52"/>
  <c r="AA123" i="52"/>
  <c r="AA122" i="52"/>
  <c r="AA121" i="52"/>
  <c r="AA120" i="52"/>
  <c r="AA119" i="52"/>
  <c r="AA118" i="52"/>
  <c r="AA117" i="52"/>
  <c r="AA116" i="52"/>
  <c r="AA115" i="52"/>
  <c r="AA114" i="52"/>
  <c r="AA113" i="52"/>
  <c r="AA112" i="52"/>
  <c r="AA111" i="52"/>
  <c r="AA110" i="52"/>
  <c r="AA109" i="52"/>
  <c r="AA108" i="52"/>
  <c r="AA107" i="52"/>
  <c r="AA106" i="52"/>
  <c r="AA105" i="52"/>
  <c r="AA104" i="52"/>
  <c r="AA103" i="52"/>
  <c r="AA102" i="52"/>
  <c r="AA101" i="52"/>
  <c r="AA100" i="52"/>
  <c r="AA99" i="52"/>
  <c r="AA98" i="52"/>
  <c r="AA97" i="52"/>
  <c r="AA96" i="52"/>
  <c r="AA95" i="52"/>
  <c r="AA94" i="52"/>
  <c r="AA93" i="52"/>
  <c r="AA92" i="52"/>
  <c r="AA91" i="52"/>
  <c r="AA90" i="52"/>
  <c r="AA89" i="52"/>
  <c r="AA88" i="52"/>
  <c r="AA87" i="52"/>
  <c r="AA86" i="52"/>
  <c r="AA85" i="52"/>
  <c r="AA84" i="52"/>
  <c r="AA83" i="52"/>
  <c r="AA82" i="52"/>
  <c r="AA81" i="52"/>
  <c r="AA80" i="52"/>
  <c r="AA79" i="52"/>
  <c r="AA78" i="52"/>
  <c r="AA77" i="52"/>
  <c r="AA76" i="52"/>
  <c r="AA75" i="52"/>
  <c r="AA74" i="52"/>
  <c r="AA73" i="52"/>
  <c r="AA72" i="52"/>
  <c r="AA71" i="52"/>
  <c r="AA70" i="52"/>
  <c r="AA69" i="52"/>
  <c r="AA68" i="52"/>
  <c r="AA67" i="52"/>
  <c r="AA66" i="52"/>
  <c r="AA65" i="52"/>
  <c r="AA64" i="52"/>
  <c r="AA63" i="52"/>
  <c r="AA62" i="52"/>
  <c r="AA61" i="52"/>
  <c r="AA60" i="52"/>
  <c r="AA59" i="52"/>
  <c r="AA58" i="52"/>
  <c r="AA57" i="52"/>
  <c r="AA56" i="52"/>
  <c r="AA55" i="52"/>
  <c r="AA54" i="52"/>
  <c r="AA53" i="52"/>
  <c r="AA52" i="52"/>
  <c r="AA51" i="52"/>
  <c r="AA50" i="52"/>
  <c r="AA49" i="52"/>
  <c r="AA48" i="52"/>
  <c r="AA47" i="52"/>
  <c r="AA46" i="52"/>
  <c r="AA45" i="52"/>
  <c r="AA44" i="52"/>
  <c r="AA43" i="52"/>
  <c r="AA42" i="52"/>
  <c r="AA41" i="52"/>
  <c r="AA40" i="52"/>
  <c r="AA39" i="52"/>
  <c r="AA38" i="52"/>
  <c r="AA37" i="52"/>
  <c r="AA36" i="52"/>
  <c r="AA35" i="52"/>
  <c r="AA34" i="52"/>
  <c r="AA33" i="52"/>
  <c r="AA32" i="52"/>
  <c r="AA31" i="52"/>
  <c r="AA30" i="52"/>
  <c r="AA29" i="52"/>
  <c r="AA28" i="52"/>
  <c r="AA27" i="52"/>
  <c r="AA26" i="52"/>
  <c r="AA25" i="52"/>
  <c r="AA24" i="52"/>
  <c r="AA23" i="52"/>
  <c r="AA22" i="52"/>
  <c r="AA21" i="52"/>
  <c r="AA20" i="52"/>
  <c r="AA19" i="52"/>
  <c r="AA18" i="52"/>
  <c r="AA17" i="52"/>
  <c r="AA16" i="52"/>
  <c r="AA15" i="52"/>
  <c r="AA14" i="52"/>
  <c r="AA13" i="52"/>
  <c r="AA12" i="52"/>
  <c r="AA11" i="52"/>
  <c r="AA10" i="52"/>
  <c r="AA9" i="52"/>
  <c r="AA8" i="52"/>
  <c r="AA7" i="52"/>
  <c r="AA6" i="52"/>
  <c r="AA5" i="52"/>
  <c r="AA4" i="52"/>
  <c r="W1461" i="52"/>
  <c r="W1460" i="52"/>
  <c r="W1459" i="52"/>
  <c r="W1458" i="52"/>
  <c r="W1457" i="52"/>
  <c r="W1456" i="52"/>
  <c r="W1455" i="52"/>
  <c r="W1454" i="52"/>
  <c r="W1453" i="52"/>
  <c r="W1452" i="52"/>
  <c r="W1451" i="52"/>
  <c r="W1450" i="52"/>
  <c r="W1449" i="52"/>
  <c r="W1448" i="52"/>
  <c r="W1447" i="52"/>
  <c r="W1446" i="52"/>
  <c r="W1445" i="52"/>
  <c r="W1444" i="52"/>
  <c r="W1443" i="52"/>
  <c r="W1442" i="52"/>
  <c r="W1441" i="52"/>
  <c r="W1440" i="52"/>
  <c r="W1439" i="52"/>
  <c r="W1438" i="52"/>
  <c r="W1437" i="52"/>
  <c r="W1436" i="52"/>
  <c r="W1435" i="52"/>
  <c r="W1434" i="52"/>
  <c r="W1433" i="52"/>
  <c r="W1432" i="52"/>
  <c r="W1431" i="52"/>
  <c r="W1430" i="52"/>
  <c r="W1429" i="52"/>
  <c r="W1428" i="52"/>
  <c r="W1427" i="52"/>
  <c r="W1426" i="52"/>
  <c r="W1425" i="52"/>
  <c r="W1424" i="52"/>
  <c r="W1423" i="52"/>
  <c r="W1422" i="52"/>
  <c r="W1421" i="52"/>
  <c r="W1420" i="52"/>
  <c r="W1419" i="52"/>
  <c r="W1418" i="52"/>
  <c r="W1417" i="52"/>
  <c r="W1416" i="52"/>
  <c r="W1415" i="52"/>
  <c r="W1414" i="52"/>
  <c r="W1413" i="52"/>
  <c r="W1412" i="52"/>
  <c r="W1411" i="52"/>
  <c r="W1410" i="52"/>
  <c r="W1409" i="52"/>
  <c r="W1408" i="52"/>
  <c r="W1407" i="52"/>
  <c r="W1406" i="52"/>
  <c r="W1405" i="52"/>
  <c r="W1404" i="52"/>
  <c r="W1403" i="52"/>
  <c r="W1402" i="52"/>
  <c r="W1401" i="52"/>
  <c r="W1400" i="52"/>
  <c r="W1399" i="52"/>
  <c r="W1398" i="52"/>
  <c r="W1397" i="52"/>
  <c r="W1396" i="52"/>
  <c r="W1395" i="52"/>
  <c r="W1394" i="52"/>
  <c r="W1393" i="52"/>
  <c r="W1392" i="52"/>
  <c r="W1391" i="52"/>
  <c r="W1390" i="52"/>
  <c r="W1389" i="52"/>
  <c r="W1388" i="52"/>
  <c r="W1387" i="52"/>
  <c r="W1386" i="52"/>
  <c r="W1385" i="52"/>
  <c r="W1384" i="52"/>
  <c r="W1383" i="52"/>
  <c r="W1382" i="52"/>
  <c r="W1381" i="52"/>
  <c r="W1380" i="52"/>
  <c r="W1379" i="52"/>
  <c r="W1378" i="52"/>
  <c r="W1377" i="52"/>
  <c r="W1376" i="52"/>
  <c r="W1375" i="52"/>
  <c r="W1374" i="52"/>
  <c r="W1373" i="52"/>
  <c r="W1372" i="52"/>
  <c r="W1371" i="52"/>
  <c r="W1370" i="52"/>
  <c r="W1369" i="52"/>
  <c r="W1368" i="52"/>
  <c r="W1367" i="52"/>
  <c r="W1366" i="52"/>
  <c r="W1365" i="52"/>
  <c r="W1364" i="52"/>
  <c r="W1363" i="52"/>
  <c r="W1362" i="52"/>
  <c r="W1361" i="52"/>
  <c r="W1360" i="52"/>
  <c r="W1359" i="52"/>
  <c r="W1358" i="52"/>
  <c r="W1357" i="52"/>
  <c r="W1356" i="52"/>
  <c r="W1355" i="52"/>
  <c r="W1354" i="52"/>
  <c r="W1353" i="52"/>
  <c r="W1352" i="52"/>
  <c r="W1351" i="52"/>
  <c r="W1350" i="52"/>
  <c r="W1349" i="52"/>
  <c r="W1348" i="52"/>
  <c r="W1347" i="52"/>
  <c r="W1346" i="52"/>
  <c r="W1345" i="52"/>
  <c r="W1344" i="52"/>
  <c r="W1343" i="52"/>
  <c r="W1342" i="52"/>
  <c r="W1341" i="52"/>
  <c r="W1340" i="52"/>
  <c r="W1339" i="52"/>
  <c r="W1338" i="52"/>
  <c r="W1337" i="52"/>
  <c r="W1336" i="52"/>
  <c r="W1335" i="52"/>
  <c r="W1334" i="52"/>
  <c r="W1333" i="52"/>
  <c r="W1332" i="52"/>
  <c r="W1331" i="52"/>
  <c r="W1330" i="52"/>
  <c r="W1329" i="52"/>
  <c r="W1328" i="52"/>
  <c r="W1327" i="52"/>
  <c r="W1326" i="52"/>
  <c r="W1325" i="52"/>
  <c r="W1324" i="52"/>
  <c r="W1323" i="52"/>
  <c r="W1322" i="52"/>
  <c r="W1321" i="52"/>
  <c r="W1320" i="52"/>
  <c r="W1319" i="52"/>
  <c r="W1318" i="52"/>
  <c r="W1317" i="52"/>
  <c r="W1316" i="52"/>
  <c r="W1315" i="52"/>
  <c r="W1314" i="52"/>
  <c r="W1313" i="52"/>
  <c r="W1312" i="52"/>
  <c r="W1311" i="52"/>
  <c r="W1310" i="52"/>
  <c r="W1309" i="52"/>
  <c r="W1308" i="52"/>
  <c r="W1307" i="52"/>
  <c r="W1306" i="52"/>
  <c r="W1305" i="52"/>
  <c r="W1304" i="52"/>
  <c r="W1303" i="52"/>
  <c r="W1302" i="52"/>
  <c r="W1301" i="52"/>
  <c r="W1300" i="52"/>
  <c r="W1299" i="52"/>
  <c r="W1298" i="52"/>
  <c r="W1297" i="52"/>
  <c r="W1296" i="52"/>
  <c r="W1295" i="52"/>
  <c r="W1294" i="52"/>
  <c r="W1293" i="52"/>
  <c r="W1292" i="52"/>
  <c r="W1291" i="52"/>
  <c r="W1290" i="52"/>
  <c r="W1289" i="52"/>
  <c r="W1288" i="52"/>
  <c r="W1287" i="52"/>
  <c r="W1286" i="52"/>
  <c r="W1285" i="52"/>
  <c r="W1284" i="52"/>
  <c r="W1283" i="52"/>
  <c r="W1282" i="52"/>
  <c r="W1281" i="52"/>
  <c r="W1280" i="52"/>
  <c r="W1279" i="52"/>
  <c r="W1278" i="52"/>
  <c r="W1277" i="52"/>
  <c r="W1276" i="52"/>
  <c r="W1275" i="52"/>
  <c r="W1274" i="52"/>
  <c r="W1273" i="52"/>
  <c r="W1272" i="52"/>
  <c r="W1271" i="52"/>
  <c r="W1270" i="52"/>
  <c r="W1269" i="52"/>
  <c r="W1268" i="52"/>
  <c r="W1267" i="52"/>
  <c r="W1266" i="52"/>
  <c r="W1265" i="52"/>
  <c r="W1264" i="52"/>
  <c r="W1263" i="52"/>
  <c r="W1262" i="52"/>
  <c r="W1261" i="52"/>
  <c r="W1260" i="52"/>
  <c r="W1259" i="52"/>
  <c r="W1258" i="52"/>
  <c r="W1257" i="52"/>
  <c r="W1256" i="52"/>
  <c r="W1255" i="52"/>
  <c r="W1254" i="52"/>
  <c r="W1253" i="52"/>
  <c r="W1252" i="52"/>
  <c r="W1251" i="52"/>
  <c r="W1250" i="52"/>
  <c r="W1249" i="52"/>
  <c r="W1248" i="52"/>
  <c r="W1247" i="52"/>
  <c r="W1246" i="52"/>
  <c r="W1245" i="52"/>
  <c r="W1244" i="52"/>
  <c r="W1243" i="52"/>
  <c r="W1242" i="52"/>
  <c r="W1241" i="52"/>
  <c r="W1240" i="52"/>
  <c r="W1239" i="52"/>
  <c r="W1238" i="52"/>
  <c r="W1237" i="52"/>
  <c r="W1236" i="52"/>
  <c r="W1235" i="52"/>
  <c r="W1234" i="52"/>
  <c r="W1233" i="52"/>
  <c r="W1232" i="52"/>
  <c r="W1231" i="52"/>
  <c r="W1230" i="52"/>
  <c r="W1229" i="52"/>
  <c r="W1228" i="52"/>
  <c r="W1227" i="52"/>
  <c r="W1226" i="52"/>
  <c r="W1225" i="52"/>
  <c r="W1224" i="52"/>
  <c r="W1223" i="52"/>
  <c r="W1222" i="52"/>
  <c r="W1221" i="52"/>
  <c r="W1220" i="52"/>
  <c r="W1219" i="52"/>
  <c r="W1218" i="52"/>
  <c r="W1217" i="52"/>
  <c r="W1216" i="52"/>
  <c r="W1215" i="52"/>
  <c r="W1214" i="52"/>
  <c r="W1213" i="52"/>
  <c r="W1212" i="52"/>
  <c r="W1211" i="52"/>
  <c r="W1210" i="52"/>
  <c r="W1209" i="52"/>
  <c r="W1208" i="52"/>
  <c r="W1207" i="52"/>
  <c r="W1206" i="52"/>
  <c r="W1205" i="52"/>
  <c r="W1204" i="52"/>
  <c r="W1203" i="52"/>
  <c r="W1202" i="52"/>
  <c r="W1201" i="52"/>
  <c r="W1200" i="52"/>
  <c r="W1199" i="52"/>
  <c r="W1198" i="52"/>
  <c r="W1197" i="52"/>
  <c r="W1196" i="52"/>
  <c r="W1195" i="52"/>
  <c r="W1194" i="52"/>
  <c r="W1193" i="52"/>
  <c r="W1192" i="52"/>
  <c r="W1191" i="52"/>
  <c r="W1190" i="52"/>
  <c r="W1189" i="52"/>
  <c r="W1188" i="52"/>
  <c r="W1187" i="52"/>
  <c r="W1186" i="52"/>
  <c r="W1185" i="52"/>
  <c r="W1184" i="52"/>
  <c r="W1183" i="52"/>
  <c r="W1182" i="52"/>
  <c r="W1181" i="52"/>
  <c r="W1180" i="52"/>
  <c r="W1179" i="52"/>
  <c r="W1178" i="52"/>
  <c r="W1177" i="52"/>
  <c r="W1176" i="52"/>
  <c r="W1175" i="52"/>
  <c r="W1174" i="52"/>
  <c r="W1173" i="52"/>
  <c r="W1172" i="52"/>
  <c r="W1171" i="52"/>
  <c r="W1170" i="52"/>
  <c r="W1169" i="52"/>
  <c r="W1168" i="52"/>
  <c r="W1167" i="52"/>
  <c r="W1166" i="52"/>
  <c r="W1165" i="52"/>
  <c r="W1164" i="52"/>
  <c r="W1163" i="52"/>
  <c r="W1162" i="52"/>
  <c r="W1161" i="52"/>
  <c r="W1160" i="52"/>
  <c r="W1159" i="52"/>
  <c r="W1158" i="52"/>
  <c r="W1157" i="52"/>
  <c r="W1156" i="52"/>
  <c r="W1155" i="52"/>
  <c r="W1154" i="52"/>
  <c r="W1153" i="52"/>
  <c r="W1152" i="52"/>
  <c r="W1151" i="52"/>
  <c r="W1150" i="52"/>
  <c r="W1149" i="52"/>
  <c r="W1148" i="52"/>
  <c r="W1147" i="52"/>
  <c r="W1146" i="52"/>
  <c r="W1145" i="52"/>
  <c r="W1144" i="52"/>
  <c r="W1143" i="52"/>
  <c r="W1142" i="52"/>
  <c r="W1141" i="52"/>
  <c r="W1140" i="52"/>
  <c r="W1139" i="52"/>
  <c r="W1138" i="52"/>
  <c r="W1137" i="52"/>
  <c r="W1136" i="52"/>
  <c r="W1135" i="52"/>
  <c r="W1134" i="52"/>
  <c r="W1133" i="52"/>
  <c r="W1132" i="52"/>
  <c r="W1131" i="52"/>
  <c r="W1130" i="52"/>
  <c r="W1129" i="52"/>
  <c r="W1128" i="52"/>
  <c r="W1127" i="52"/>
  <c r="W1126" i="52"/>
  <c r="W1125" i="52"/>
  <c r="W1124" i="52"/>
  <c r="W1123" i="52"/>
  <c r="W1122" i="52"/>
  <c r="W1121" i="52"/>
  <c r="W1120" i="52"/>
  <c r="W1119" i="52"/>
  <c r="W1118" i="52"/>
  <c r="W1117" i="52"/>
  <c r="W1116" i="52"/>
  <c r="W1115" i="52"/>
  <c r="W1114" i="52"/>
  <c r="W1113" i="52"/>
  <c r="W1112" i="52"/>
  <c r="W1111" i="52"/>
  <c r="W1110" i="52"/>
  <c r="W1109" i="52"/>
  <c r="W1108" i="52"/>
  <c r="W1107" i="52"/>
  <c r="W1106" i="52"/>
  <c r="W1105" i="52"/>
  <c r="W1104" i="52"/>
  <c r="W1103" i="52"/>
  <c r="W1102" i="52"/>
  <c r="W1101" i="52"/>
  <c r="W1100" i="52"/>
  <c r="W1099" i="52"/>
  <c r="W1098" i="52"/>
  <c r="W1097" i="52"/>
  <c r="W1096" i="52"/>
  <c r="W1095" i="52"/>
  <c r="W1094" i="52"/>
  <c r="W1093" i="52"/>
  <c r="W1092" i="52"/>
  <c r="W1091" i="52"/>
  <c r="W1090" i="52"/>
  <c r="W1089" i="52"/>
  <c r="W1088" i="52"/>
  <c r="W1087" i="52"/>
  <c r="W1086" i="52"/>
  <c r="W1085" i="52"/>
  <c r="W1084" i="52"/>
  <c r="W1083" i="52"/>
  <c r="W1082" i="52"/>
  <c r="W1081" i="52"/>
  <c r="W1080" i="52"/>
  <c r="W1079" i="52"/>
  <c r="W1078" i="52"/>
  <c r="W1077" i="52"/>
  <c r="W1076" i="52"/>
  <c r="W1075" i="52"/>
  <c r="W1074" i="52"/>
  <c r="W1073" i="52"/>
  <c r="W1072" i="52"/>
  <c r="W1071" i="52"/>
  <c r="W1070" i="52"/>
  <c r="W1069" i="52"/>
  <c r="W1068" i="52"/>
  <c r="W1067" i="52"/>
  <c r="W1066" i="52"/>
  <c r="W1065" i="52"/>
  <c r="W1064" i="52"/>
  <c r="W1063" i="52"/>
  <c r="W1062" i="52"/>
  <c r="W1061" i="52"/>
  <c r="W1060" i="52"/>
  <c r="W1059" i="52"/>
  <c r="W1058" i="52"/>
  <c r="W1057" i="52"/>
  <c r="W1056" i="52"/>
  <c r="W1055" i="52"/>
  <c r="W1054" i="52"/>
  <c r="W1053" i="52"/>
  <c r="W1052" i="52"/>
  <c r="W1051" i="52"/>
  <c r="W1050" i="52"/>
  <c r="W1049" i="52"/>
  <c r="W1048" i="52"/>
  <c r="W1047" i="52"/>
  <c r="W1046" i="52"/>
  <c r="W1045" i="52"/>
  <c r="W1044" i="52"/>
  <c r="W1043" i="52"/>
  <c r="W1042" i="52"/>
  <c r="W1041" i="52"/>
  <c r="W1040" i="52"/>
  <c r="W1039" i="52"/>
  <c r="W1038" i="52"/>
  <c r="W1037" i="52"/>
  <c r="W1036" i="52"/>
  <c r="W1035" i="52"/>
  <c r="W1034" i="52"/>
  <c r="W1033" i="52"/>
  <c r="W1032" i="52"/>
  <c r="W1031" i="52"/>
  <c r="W1030" i="52"/>
  <c r="W1029" i="52"/>
  <c r="W1028" i="52"/>
  <c r="W1027" i="52"/>
  <c r="W1026" i="52"/>
  <c r="W1025" i="52"/>
  <c r="W1024" i="52"/>
  <c r="W1023" i="52"/>
  <c r="W1022" i="52"/>
  <c r="W1021" i="52"/>
  <c r="W1020" i="52"/>
  <c r="W1019" i="52"/>
  <c r="W1018" i="52"/>
  <c r="W1017" i="52"/>
  <c r="W1016" i="52"/>
  <c r="W1015" i="52"/>
  <c r="W1014" i="52"/>
  <c r="W1013" i="52"/>
  <c r="W1012" i="52"/>
  <c r="W1011" i="52"/>
  <c r="W1010" i="52"/>
  <c r="W1009" i="52"/>
  <c r="W1008" i="52"/>
  <c r="W1007" i="52"/>
  <c r="W1006" i="52"/>
  <c r="W1005" i="52"/>
  <c r="W1004" i="52"/>
  <c r="W1003" i="52"/>
  <c r="W1002" i="52"/>
  <c r="W1001" i="52"/>
  <c r="W1000" i="52"/>
  <c r="W999" i="52"/>
  <c r="W998" i="52"/>
  <c r="W997" i="52"/>
  <c r="W996" i="52"/>
  <c r="W995" i="52"/>
  <c r="W994" i="52"/>
  <c r="W993" i="52"/>
  <c r="W992" i="52"/>
  <c r="W991" i="52"/>
  <c r="W990" i="52"/>
  <c r="W989" i="52"/>
  <c r="W988" i="52"/>
  <c r="W987" i="52"/>
  <c r="W986" i="52"/>
  <c r="W985" i="52"/>
  <c r="W984" i="52"/>
  <c r="W983" i="52"/>
  <c r="W982" i="52"/>
  <c r="W981" i="52"/>
  <c r="W980" i="52"/>
  <c r="W979" i="52"/>
  <c r="W978" i="52"/>
  <c r="W977" i="52"/>
  <c r="W976" i="52"/>
  <c r="W975" i="52"/>
  <c r="W974" i="52"/>
  <c r="W973" i="52"/>
  <c r="W972" i="52"/>
  <c r="W971" i="52"/>
  <c r="W970" i="52"/>
  <c r="W969" i="52"/>
  <c r="W968" i="52"/>
  <c r="W967" i="52"/>
  <c r="W966" i="52"/>
  <c r="W965" i="52"/>
  <c r="W964" i="52"/>
  <c r="W963" i="52"/>
  <c r="W962" i="52"/>
  <c r="W961" i="52"/>
  <c r="W960" i="52"/>
  <c r="W959" i="52"/>
  <c r="W958" i="52"/>
  <c r="W957" i="52"/>
  <c r="W956" i="52"/>
  <c r="W955" i="52"/>
  <c r="W954" i="52"/>
  <c r="W953" i="52"/>
  <c r="W952" i="52"/>
  <c r="W951" i="52"/>
  <c r="W950" i="52"/>
  <c r="W949" i="52"/>
  <c r="W948" i="52"/>
  <c r="W947" i="52"/>
  <c r="W946" i="52"/>
  <c r="W945" i="52"/>
  <c r="W944" i="52"/>
  <c r="W943" i="52"/>
  <c r="W942" i="52"/>
  <c r="W941" i="52"/>
  <c r="W940" i="52"/>
  <c r="W939" i="52"/>
  <c r="W938" i="52"/>
  <c r="W937" i="52"/>
  <c r="W936" i="52"/>
  <c r="W935" i="52"/>
  <c r="W934" i="52"/>
  <c r="W933" i="52"/>
  <c r="W932" i="52"/>
  <c r="W931" i="52"/>
  <c r="W930" i="52"/>
  <c r="W929" i="52"/>
  <c r="W928" i="52"/>
  <c r="W927" i="52"/>
  <c r="W926" i="52"/>
  <c r="W925" i="52"/>
  <c r="W924" i="52"/>
  <c r="W923" i="52"/>
  <c r="W922" i="52"/>
  <c r="W921" i="52"/>
  <c r="W920" i="52"/>
  <c r="W919" i="52"/>
  <c r="W918" i="52"/>
  <c r="W917" i="52"/>
  <c r="W916" i="52"/>
  <c r="W915" i="52"/>
  <c r="W914" i="52"/>
  <c r="W913" i="52"/>
  <c r="W912" i="52"/>
  <c r="W911" i="52"/>
  <c r="W910" i="52"/>
  <c r="W909" i="52"/>
  <c r="W908" i="52"/>
  <c r="W907" i="52"/>
  <c r="W906" i="52"/>
  <c r="W905" i="52"/>
  <c r="W904" i="52"/>
  <c r="W903" i="52"/>
  <c r="W902" i="52"/>
  <c r="W901" i="52"/>
  <c r="W900" i="52"/>
  <c r="W899" i="52"/>
  <c r="W898" i="52"/>
  <c r="W897" i="52"/>
  <c r="W896" i="52"/>
  <c r="W895" i="52"/>
  <c r="W894" i="52"/>
  <c r="W893" i="52"/>
  <c r="W892" i="52"/>
  <c r="W891" i="52"/>
  <c r="W890" i="52"/>
  <c r="W889" i="52"/>
  <c r="W888" i="52"/>
  <c r="W887" i="52"/>
  <c r="W886" i="52"/>
  <c r="W885" i="52"/>
  <c r="W884" i="52"/>
  <c r="W883" i="52"/>
  <c r="W882" i="52"/>
  <c r="W881" i="52"/>
  <c r="W880" i="52"/>
  <c r="W879" i="52"/>
  <c r="W878" i="52"/>
  <c r="W877" i="52"/>
  <c r="W876" i="52"/>
  <c r="W875" i="52"/>
  <c r="W874" i="52"/>
  <c r="W873" i="52"/>
  <c r="W872" i="52"/>
  <c r="W871" i="52"/>
  <c r="W870" i="52"/>
  <c r="W869" i="52"/>
  <c r="W868" i="52"/>
  <c r="W867" i="52"/>
  <c r="W866" i="52"/>
  <c r="W865" i="52"/>
  <c r="W864" i="52"/>
  <c r="W863" i="52"/>
  <c r="W862" i="52"/>
  <c r="W861" i="52"/>
  <c r="W860" i="52"/>
  <c r="W859" i="52"/>
  <c r="W858" i="52"/>
  <c r="W857" i="52"/>
  <c r="W856" i="52"/>
  <c r="W855" i="52"/>
  <c r="W854" i="52"/>
  <c r="W853" i="52"/>
  <c r="W852" i="52"/>
  <c r="W851" i="52"/>
  <c r="W850" i="52"/>
  <c r="W849" i="52"/>
  <c r="W848" i="52"/>
  <c r="W847" i="52"/>
  <c r="W846" i="52"/>
  <c r="W845" i="52"/>
  <c r="W844" i="52"/>
  <c r="W843" i="52"/>
  <c r="W842" i="52"/>
  <c r="W841" i="52"/>
  <c r="W840" i="52"/>
  <c r="W839" i="52"/>
  <c r="W838" i="52"/>
  <c r="W837" i="52"/>
  <c r="W836" i="52"/>
  <c r="W835" i="52"/>
  <c r="W834" i="52"/>
  <c r="W833" i="52"/>
  <c r="W832" i="52"/>
  <c r="W831" i="52"/>
  <c r="W830" i="52"/>
  <c r="W829" i="52"/>
  <c r="W828" i="52"/>
  <c r="W827" i="52"/>
  <c r="W826" i="52"/>
  <c r="W825" i="52"/>
  <c r="W824" i="52"/>
  <c r="W823" i="52"/>
  <c r="W822" i="52"/>
  <c r="W821" i="52"/>
  <c r="W820" i="52"/>
  <c r="W819" i="52"/>
  <c r="W818" i="52"/>
  <c r="W817" i="52"/>
  <c r="W816" i="52"/>
  <c r="W815" i="52"/>
  <c r="W814" i="52"/>
  <c r="W813" i="52"/>
  <c r="W812" i="52"/>
  <c r="W811" i="52"/>
  <c r="W810" i="52"/>
  <c r="W809" i="52"/>
  <c r="W808" i="52"/>
  <c r="W807" i="52"/>
  <c r="W806" i="52"/>
  <c r="W805" i="52"/>
  <c r="W804" i="52"/>
  <c r="W803" i="52"/>
  <c r="W802" i="52"/>
  <c r="W801" i="52"/>
  <c r="W800" i="52"/>
  <c r="W799" i="52"/>
  <c r="W798" i="52"/>
  <c r="W797" i="52"/>
  <c r="W796" i="52"/>
  <c r="W795" i="52"/>
  <c r="W794" i="52"/>
  <c r="W793" i="52"/>
  <c r="W792" i="52"/>
  <c r="W791" i="52"/>
  <c r="W790" i="52"/>
  <c r="W789" i="52"/>
  <c r="W788" i="52"/>
  <c r="W787" i="52"/>
  <c r="W786" i="52"/>
  <c r="W785" i="52"/>
  <c r="W784" i="52"/>
  <c r="W783" i="52"/>
  <c r="W782" i="52"/>
  <c r="W781" i="52"/>
  <c r="W780" i="52"/>
  <c r="W779" i="52"/>
  <c r="W778" i="52"/>
  <c r="W777" i="52"/>
  <c r="W776" i="52"/>
  <c r="W775" i="52"/>
  <c r="W774" i="52"/>
  <c r="W773" i="52"/>
  <c r="W772" i="52"/>
  <c r="W771" i="52"/>
  <c r="W770" i="52"/>
  <c r="W769" i="52"/>
  <c r="W768" i="52"/>
  <c r="W767" i="52"/>
  <c r="W766" i="52"/>
  <c r="W765" i="52"/>
  <c r="W764" i="52"/>
  <c r="W763" i="52"/>
  <c r="W762" i="52"/>
  <c r="W761" i="52"/>
  <c r="W760" i="52"/>
  <c r="W759" i="52"/>
  <c r="W758" i="52"/>
  <c r="W757" i="52"/>
  <c r="W756" i="52"/>
  <c r="W755" i="52"/>
  <c r="W754" i="52"/>
  <c r="W753" i="52"/>
  <c r="W752" i="52"/>
  <c r="W751" i="52"/>
  <c r="W750" i="52"/>
  <c r="W749" i="52"/>
  <c r="W748" i="52"/>
  <c r="W747" i="52"/>
  <c r="W746" i="52"/>
  <c r="W745" i="52"/>
  <c r="W744" i="52"/>
  <c r="W743" i="52"/>
  <c r="W742" i="52"/>
  <c r="W741" i="52"/>
  <c r="W740" i="52"/>
  <c r="W739" i="52"/>
  <c r="W738" i="52"/>
  <c r="W737" i="52"/>
  <c r="W736" i="52"/>
  <c r="W735" i="52"/>
  <c r="W734" i="52"/>
  <c r="W733" i="52"/>
  <c r="W732" i="52"/>
  <c r="W731" i="52"/>
  <c r="W730" i="52"/>
  <c r="W729" i="52"/>
  <c r="W728" i="52"/>
  <c r="W727" i="52"/>
  <c r="W726" i="52"/>
  <c r="W725" i="52"/>
  <c r="W724" i="52"/>
  <c r="W723" i="52"/>
  <c r="W722" i="52"/>
  <c r="W721" i="52"/>
  <c r="W720" i="52"/>
  <c r="W719" i="52"/>
  <c r="W718" i="52"/>
  <c r="W717" i="52"/>
  <c r="W716" i="52"/>
  <c r="W715" i="52"/>
  <c r="W714" i="52"/>
  <c r="W713" i="52"/>
  <c r="W712" i="52"/>
  <c r="W711" i="52"/>
  <c r="W710" i="52"/>
  <c r="W709" i="52"/>
  <c r="W708" i="52"/>
  <c r="W707" i="52"/>
  <c r="W706" i="52"/>
  <c r="W705" i="52"/>
  <c r="W704" i="52"/>
  <c r="W703" i="52"/>
  <c r="W702" i="52"/>
  <c r="W701" i="52"/>
  <c r="W700" i="52"/>
  <c r="W699" i="52"/>
  <c r="W698" i="52"/>
  <c r="W697" i="52"/>
  <c r="W696" i="52"/>
  <c r="W695" i="52"/>
  <c r="W694" i="52"/>
  <c r="W693" i="52"/>
  <c r="W692" i="52"/>
  <c r="W691" i="52"/>
  <c r="W690" i="52"/>
  <c r="W689" i="52"/>
  <c r="W688" i="52"/>
  <c r="W687" i="52"/>
  <c r="W686" i="52"/>
  <c r="W685" i="52"/>
  <c r="W684" i="52"/>
  <c r="W683" i="52"/>
  <c r="W682" i="52"/>
  <c r="W681" i="52"/>
  <c r="W680" i="52"/>
  <c r="W679" i="52"/>
  <c r="W678" i="52"/>
  <c r="W677" i="52"/>
  <c r="W676" i="52"/>
  <c r="W675" i="52"/>
  <c r="W674" i="52"/>
  <c r="W673" i="52"/>
  <c r="W672" i="52"/>
  <c r="W671" i="52"/>
  <c r="W670" i="52"/>
  <c r="W669" i="52"/>
  <c r="W668" i="52"/>
  <c r="W667" i="52"/>
  <c r="W666" i="52"/>
  <c r="W665" i="52"/>
  <c r="W664" i="52"/>
  <c r="W663" i="52"/>
  <c r="W662" i="52"/>
  <c r="W661" i="52"/>
  <c r="W660" i="52"/>
  <c r="W659" i="52"/>
  <c r="W658" i="52"/>
  <c r="W657" i="52"/>
  <c r="W656" i="52"/>
  <c r="W655" i="52"/>
  <c r="W654" i="52"/>
  <c r="W653" i="52"/>
  <c r="W652" i="52"/>
  <c r="W651" i="52"/>
  <c r="W650" i="52"/>
  <c r="W649" i="52"/>
  <c r="W648" i="52"/>
  <c r="W647" i="52"/>
  <c r="W646" i="52"/>
  <c r="W645" i="52"/>
  <c r="W644" i="52"/>
  <c r="W643" i="52"/>
  <c r="W642" i="52"/>
  <c r="W641" i="52"/>
  <c r="W640" i="52"/>
  <c r="W639" i="52"/>
  <c r="W638" i="52"/>
  <c r="W637" i="52"/>
  <c r="W636" i="52"/>
  <c r="W635" i="52"/>
  <c r="W634" i="52"/>
  <c r="W633" i="52"/>
  <c r="W632" i="52"/>
  <c r="W631" i="52"/>
  <c r="W630" i="52"/>
  <c r="W629" i="52"/>
  <c r="W628" i="52"/>
  <c r="W627" i="52"/>
  <c r="W626" i="52"/>
  <c r="W625" i="52"/>
  <c r="W624" i="52"/>
  <c r="W623" i="52"/>
  <c r="W622" i="52"/>
  <c r="W621" i="52"/>
  <c r="W620" i="52"/>
  <c r="W619" i="52"/>
  <c r="W618" i="52"/>
  <c r="W617" i="52"/>
  <c r="W616" i="52"/>
  <c r="W615" i="52"/>
  <c r="W614" i="52"/>
  <c r="W613" i="52"/>
  <c r="W612" i="52"/>
  <c r="W611" i="52"/>
  <c r="W610" i="52"/>
  <c r="W609" i="52"/>
  <c r="W608" i="52"/>
  <c r="W607" i="52"/>
  <c r="W606" i="52"/>
  <c r="W605" i="52"/>
  <c r="W604" i="52"/>
  <c r="W603" i="52"/>
  <c r="W602" i="52"/>
  <c r="W601" i="52"/>
  <c r="W600" i="52"/>
  <c r="W599" i="52"/>
  <c r="W598" i="52"/>
  <c r="W597" i="52"/>
  <c r="W596" i="52"/>
  <c r="W595" i="52"/>
  <c r="W594" i="52"/>
  <c r="W593" i="52"/>
  <c r="W592" i="52"/>
  <c r="W591" i="52"/>
  <c r="W590" i="52"/>
  <c r="W589" i="52"/>
  <c r="W588" i="52"/>
  <c r="W587" i="52"/>
  <c r="W586" i="52"/>
  <c r="W585" i="52"/>
  <c r="W584" i="52"/>
  <c r="W583" i="52"/>
  <c r="W582" i="52"/>
  <c r="W581" i="52"/>
  <c r="W580" i="52"/>
  <c r="W579" i="52"/>
  <c r="W578" i="52"/>
  <c r="W577" i="52"/>
  <c r="W576" i="52"/>
  <c r="W575" i="52"/>
  <c r="W574" i="52"/>
  <c r="W573" i="52"/>
  <c r="W572" i="52"/>
  <c r="W571" i="52"/>
  <c r="W570" i="52"/>
  <c r="W569" i="52"/>
  <c r="W568" i="52"/>
  <c r="W567" i="52"/>
  <c r="W566" i="52"/>
  <c r="W565" i="52"/>
  <c r="W564" i="52"/>
  <c r="W563" i="52"/>
  <c r="W562" i="52"/>
  <c r="W561" i="52"/>
  <c r="W560" i="52"/>
  <c r="W559" i="52"/>
  <c r="W558" i="52"/>
  <c r="W557" i="52"/>
  <c r="W556" i="52"/>
  <c r="W555" i="52"/>
  <c r="W554" i="52"/>
  <c r="W553" i="52"/>
  <c r="W552" i="52"/>
  <c r="W551" i="52"/>
  <c r="W550" i="52"/>
  <c r="W549" i="52"/>
  <c r="W548" i="52"/>
  <c r="W547" i="52"/>
  <c r="W546" i="52"/>
  <c r="W545" i="52"/>
  <c r="W544" i="52"/>
  <c r="W543" i="52"/>
  <c r="W542" i="52"/>
  <c r="W541" i="52"/>
  <c r="W540" i="52"/>
  <c r="W539" i="52"/>
  <c r="W538" i="52"/>
  <c r="W537" i="52"/>
  <c r="W536" i="52"/>
  <c r="W535" i="52"/>
  <c r="W534" i="52"/>
  <c r="W533" i="52"/>
  <c r="W532" i="52"/>
  <c r="W531" i="52"/>
  <c r="W530" i="52"/>
  <c r="W529" i="52"/>
  <c r="W528" i="52"/>
  <c r="W527" i="52"/>
  <c r="W526" i="52"/>
  <c r="W525" i="52"/>
  <c r="W524" i="52"/>
  <c r="W523" i="52"/>
  <c r="W522" i="52"/>
  <c r="W521" i="52"/>
  <c r="W520" i="52"/>
  <c r="W519" i="52"/>
  <c r="W518" i="52"/>
  <c r="W517" i="52"/>
  <c r="W516" i="52"/>
  <c r="W515" i="52"/>
  <c r="W514" i="52"/>
  <c r="W513" i="52"/>
  <c r="W512" i="52"/>
  <c r="W511" i="52"/>
  <c r="W510" i="52"/>
  <c r="W509" i="52"/>
  <c r="W508" i="52"/>
  <c r="W507" i="52"/>
  <c r="W506" i="52"/>
  <c r="W505" i="52"/>
  <c r="W504" i="52"/>
  <c r="W503" i="52"/>
  <c r="W502" i="52"/>
  <c r="W501" i="52"/>
  <c r="W500" i="52"/>
  <c r="W499" i="52"/>
  <c r="W498" i="52"/>
  <c r="W497" i="52"/>
  <c r="W496" i="52"/>
  <c r="W495" i="52"/>
  <c r="W494" i="52"/>
  <c r="W493" i="52"/>
  <c r="W492" i="52"/>
  <c r="W491" i="52"/>
  <c r="W490" i="52"/>
  <c r="W489" i="52"/>
  <c r="W488" i="52"/>
  <c r="W487" i="52"/>
  <c r="W486" i="52"/>
  <c r="W485" i="52"/>
  <c r="W484" i="52"/>
  <c r="W483" i="52"/>
  <c r="W482" i="52"/>
  <c r="W481" i="52"/>
  <c r="W480" i="52"/>
  <c r="W479" i="52"/>
  <c r="W478" i="52"/>
  <c r="W477" i="52"/>
  <c r="W476" i="52"/>
  <c r="W475" i="52"/>
  <c r="W474" i="52"/>
  <c r="W473" i="52"/>
  <c r="W472" i="52"/>
  <c r="W471" i="52"/>
  <c r="W470" i="52"/>
  <c r="W469" i="52"/>
  <c r="W468" i="52"/>
  <c r="W467" i="52"/>
  <c r="W466" i="52"/>
  <c r="W465" i="52"/>
  <c r="W464" i="52"/>
  <c r="W463" i="52"/>
  <c r="W462" i="52"/>
  <c r="W461" i="52"/>
  <c r="W460" i="52"/>
  <c r="W459" i="52"/>
  <c r="W458" i="52"/>
  <c r="W457" i="52"/>
  <c r="W456" i="52"/>
  <c r="W455" i="52"/>
  <c r="W454" i="52"/>
  <c r="W453" i="52"/>
  <c r="W452" i="52"/>
  <c r="W451" i="52"/>
  <c r="W450" i="52"/>
  <c r="W449" i="52"/>
  <c r="W448" i="52"/>
  <c r="W447" i="52"/>
  <c r="W446" i="52"/>
  <c r="W445" i="52"/>
  <c r="W444" i="52"/>
  <c r="W443" i="52"/>
  <c r="W442" i="52"/>
  <c r="W441" i="52"/>
  <c r="W440" i="52"/>
  <c r="W439" i="52"/>
  <c r="W438" i="52"/>
  <c r="W437" i="52"/>
  <c r="W436" i="52"/>
  <c r="W435" i="52"/>
  <c r="W434" i="52"/>
  <c r="W433" i="52"/>
  <c r="W432" i="52"/>
  <c r="W431" i="52"/>
  <c r="W430" i="52"/>
  <c r="W429" i="52"/>
  <c r="W428" i="52"/>
  <c r="W427" i="52"/>
  <c r="W426" i="52"/>
  <c r="W425" i="52"/>
  <c r="W424" i="52"/>
  <c r="W423" i="52"/>
  <c r="W422" i="52"/>
  <c r="W421" i="52"/>
  <c r="W420" i="52"/>
  <c r="W419" i="52"/>
  <c r="W418" i="52"/>
  <c r="W417" i="52"/>
  <c r="W416" i="52"/>
  <c r="W415" i="52"/>
  <c r="W414" i="52"/>
  <c r="W413" i="52"/>
  <c r="W412" i="52"/>
  <c r="W411" i="52"/>
  <c r="W410" i="52"/>
  <c r="W409" i="52"/>
  <c r="W408" i="52"/>
  <c r="W407" i="52"/>
  <c r="W406" i="52"/>
  <c r="W405" i="52"/>
  <c r="W404" i="52"/>
  <c r="W403" i="52"/>
  <c r="W402" i="52"/>
  <c r="W401" i="52"/>
  <c r="W400" i="52"/>
  <c r="W399" i="52"/>
  <c r="W398" i="52"/>
  <c r="W397" i="52"/>
  <c r="W396" i="52"/>
  <c r="W395" i="52"/>
  <c r="W394" i="52"/>
  <c r="W393" i="52"/>
  <c r="W392" i="52"/>
  <c r="W391" i="52"/>
  <c r="W390" i="52"/>
  <c r="W389" i="52"/>
  <c r="W388" i="52"/>
  <c r="W387" i="52"/>
  <c r="W386" i="52"/>
  <c r="W385" i="52"/>
  <c r="W384" i="52"/>
  <c r="W383" i="52"/>
  <c r="W382" i="52"/>
  <c r="W381" i="52"/>
  <c r="W380" i="52"/>
  <c r="W379" i="52"/>
  <c r="W378" i="52"/>
  <c r="W377" i="52"/>
  <c r="W376" i="52"/>
  <c r="W375" i="52"/>
  <c r="W374" i="52"/>
  <c r="W373" i="52"/>
  <c r="W372" i="52"/>
  <c r="W371" i="52"/>
  <c r="W370" i="52"/>
  <c r="W369" i="52"/>
  <c r="W368" i="52"/>
  <c r="W367" i="52"/>
  <c r="W366" i="52"/>
  <c r="W365" i="52"/>
  <c r="W364" i="52"/>
  <c r="W363" i="52"/>
  <c r="W362" i="52"/>
  <c r="W361" i="52"/>
  <c r="W360" i="52"/>
  <c r="W359" i="52"/>
  <c r="W358" i="52"/>
  <c r="W357" i="52"/>
  <c r="W356" i="52"/>
  <c r="W355" i="52"/>
  <c r="W354" i="52"/>
  <c r="W353" i="52"/>
  <c r="W352" i="52"/>
  <c r="W351" i="52"/>
  <c r="W350" i="52"/>
  <c r="W349" i="52"/>
  <c r="W348" i="52"/>
  <c r="W347" i="52"/>
  <c r="W346" i="52"/>
  <c r="W345" i="52"/>
  <c r="W344" i="52"/>
  <c r="W343" i="52"/>
  <c r="W342" i="52"/>
  <c r="W341" i="52"/>
  <c r="W340" i="52"/>
  <c r="W339" i="52"/>
  <c r="W338" i="52"/>
  <c r="W337" i="52"/>
  <c r="W336" i="52"/>
  <c r="W335" i="52"/>
  <c r="W334" i="52"/>
  <c r="W333" i="52"/>
  <c r="W332" i="52"/>
  <c r="W331" i="52"/>
  <c r="W330" i="52"/>
  <c r="W329" i="52"/>
  <c r="W328" i="52"/>
  <c r="W327" i="52"/>
  <c r="W326" i="52"/>
  <c r="W325" i="52"/>
  <c r="W324" i="52"/>
  <c r="W323" i="52"/>
  <c r="W322" i="52"/>
  <c r="W321" i="52"/>
  <c r="W320" i="52"/>
  <c r="W319" i="52"/>
  <c r="W318" i="52"/>
  <c r="W317" i="52"/>
  <c r="W316" i="52"/>
  <c r="W315" i="52"/>
  <c r="W314" i="52"/>
  <c r="W313" i="52"/>
  <c r="W312" i="52"/>
  <c r="W311" i="52"/>
  <c r="W310" i="52"/>
  <c r="W309" i="52"/>
  <c r="W308" i="52"/>
  <c r="W307" i="52"/>
  <c r="W306" i="52"/>
  <c r="W305" i="52"/>
  <c r="W304" i="52"/>
  <c r="W303" i="52"/>
  <c r="W302" i="52"/>
  <c r="W301" i="52"/>
  <c r="W300" i="52"/>
  <c r="W299" i="52"/>
  <c r="W298" i="52"/>
  <c r="W297" i="52"/>
  <c r="W296" i="52"/>
  <c r="W295" i="52"/>
  <c r="W294" i="52"/>
  <c r="W293" i="52"/>
  <c r="W292" i="52"/>
  <c r="W291" i="52"/>
  <c r="W290" i="52"/>
  <c r="W289" i="52"/>
  <c r="W288" i="52"/>
  <c r="W287" i="52"/>
  <c r="W286" i="52"/>
  <c r="W285" i="52"/>
  <c r="W284" i="52"/>
  <c r="W283" i="52"/>
  <c r="W282" i="52"/>
  <c r="W281" i="52"/>
  <c r="W280" i="52"/>
  <c r="W279" i="52"/>
  <c r="W278" i="52"/>
  <c r="W277" i="52"/>
  <c r="W276" i="52"/>
  <c r="W275" i="52"/>
  <c r="W274" i="52"/>
  <c r="W273" i="52"/>
  <c r="W272" i="52"/>
  <c r="W271" i="52"/>
  <c r="W270" i="52"/>
  <c r="W269" i="52"/>
  <c r="W268" i="52"/>
  <c r="W267" i="52"/>
  <c r="W266" i="52"/>
  <c r="W265" i="52"/>
  <c r="W264" i="52"/>
  <c r="W263" i="52"/>
  <c r="W262" i="52"/>
  <c r="W261" i="52"/>
  <c r="W260" i="52"/>
  <c r="W259" i="52"/>
  <c r="W258" i="52"/>
  <c r="W257" i="52"/>
  <c r="W256" i="52"/>
  <c r="W255" i="52"/>
  <c r="W254" i="52"/>
  <c r="W253" i="52"/>
  <c r="W252" i="52"/>
  <c r="W251" i="52"/>
  <c r="W250" i="52"/>
  <c r="W249" i="52"/>
  <c r="W248" i="52"/>
  <c r="W247" i="52"/>
  <c r="W246" i="52"/>
  <c r="W245" i="52"/>
  <c r="W244" i="52"/>
  <c r="W243" i="52"/>
  <c r="W242" i="52"/>
  <c r="W241" i="52"/>
  <c r="W240" i="52"/>
  <c r="W239" i="52"/>
  <c r="W238" i="52"/>
  <c r="W237" i="52"/>
  <c r="W236" i="52"/>
  <c r="W235" i="52"/>
  <c r="W234" i="52"/>
  <c r="W233" i="52"/>
  <c r="W232" i="52"/>
  <c r="W231" i="52"/>
  <c r="W230" i="52"/>
  <c r="W229" i="52"/>
  <c r="W228" i="52"/>
  <c r="W227" i="52"/>
  <c r="W226" i="52"/>
  <c r="W225" i="52"/>
  <c r="W224" i="52"/>
  <c r="W223" i="52"/>
  <c r="W222" i="52"/>
  <c r="W221" i="52"/>
  <c r="W220" i="52"/>
  <c r="W219" i="52"/>
  <c r="W218" i="52"/>
  <c r="W217" i="52"/>
  <c r="W216" i="52"/>
  <c r="W215" i="52"/>
  <c r="W214" i="52"/>
  <c r="W213" i="52"/>
  <c r="W212" i="52"/>
  <c r="W211" i="52"/>
  <c r="W210" i="52"/>
  <c r="W209" i="52"/>
  <c r="W208" i="52"/>
  <c r="W207" i="52"/>
  <c r="W206" i="52"/>
  <c r="W205" i="52"/>
  <c r="W204" i="52"/>
  <c r="W203" i="52"/>
  <c r="W202" i="52"/>
  <c r="W201" i="52"/>
  <c r="W200" i="52"/>
  <c r="W199" i="52"/>
  <c r="W198" i="52"/>
  <c r="W197" i="52"/>
  <c r="W196" i="52"/>
  <c r="W195" i="52"/>
  <c r="W194" i="52"/>
  <c r="W193" i="52"/>
  <c r="W192" i="52"/>
  <c r="W191" i="52"/>
  <c r="W190" i="52"/>
  <c r="W189" i="52"/>
  <c r="W188" i="52"/>
  <c r="W187" i="52"/>
  <c r="W186" i="52"/>
  <c r="W185" i="52"/>
  <c r="W184" i="52"/>
  <c r="W183" i="52"/>
  <c r="W182" i="52"/>
  <c r="W181" i="52"/>
  <c r="W180" i="52"/>
  <c r="W179" i="52"/>
  <c r="W178" i="52"/>
  <c r="W177" i="52"/>
  <c r="W176" i="52"/>
  <c r="W175" i="52"/>
  <c r="W174" i="52"/>
  <c r="W173" i="52"/>
  <c r="W172" i="52"/>
  <c r="W171" i="52"/>
  <c r="W170" i="52"/>
  <c r="W169" i="52"/>
  <c r="W168" i="52"/>
  <c r="W167" i="52"/>
  <c r="W166" i="52"/>
  <c r="W165" i="52"/>
  <c r="W164" i="52"/>
  <c r="W163" i="52"/>
  <c r="W162" i="52"/>
  <c r="W161" i="52"/>
  <c r="W160" i="52"/>
  <c r="W159" i="52"/>
  <c r="W158" i="52"/>
  <c r="W157" i="52"/>
  <c r="W156" i="52"/>
  <c r="W155" i="52"/>
  <c r="W154" i="52"/>
  <c r="W153" i="52"/>
  <c r="W152" i="52"/>
  <c r="W151" i="52"/>
  <c r="W150" i="52"/>
  <c r="W149" i="52"/>
  <c r="W148" i="52"/>
  <c r="W147" i="52"/>
  <c r="W146" i="52"/>
  <c r="W145" i="52"/>
  <c r="W144" i="52"/>
  <c r="W143" i="52"/>
  <c r="W142" i="52"/>
  <c r="W141" i="52"/>
  <c r="W140" i="52"/>
  <c r="W139" i="52"/>
  <c r="W138" i="52"/>
  <c r="W137" i="52"/>
  <c r="W136" i="52"/>
  <c r="W135" i="52"/>
  <c r="W134" i="52"/>
  <c r="W133" i="52"/>
  <c r="W132" i="52"/>
  <c r="W131" i="52"/>
  <c r="W130" i="52"/>
  <c r="W129" i="52"/>
  <c r="W128" i="52"/>
  <c r="W127" i="52"/>
  <c r="W126" i="52"/>
  <c r="W125" i="52"/>
  <c r="W124" i="52"/>
  <c r="W123" i="52"/>
  <c r="W122" i="52"/>
  <c r="W121" i="52"/>
  <c r="W120" i="52"/>
  <c r="W119" i="52"/>
  <c r="W118" i="52"/>
  <c r="W117" i="52"/>
  <c r="W116" i="52"/>
  <c r="W115" i="52"/>
  <c r="W114" i="52"/>
  <c r="W113" i="52"/>
  <c r="W112" i="52"/>
  <c r="W111" i="52"/>
  <c r="W110" i="52"/>
  <c r="W109" i="52"/>
  <c r="W108" i="52"/>
  <c r="W107" i="52"/>
  <c r="W106" i="52"/>
  <c r="W105" i="52"/>
  <c r="W104" i="52"/>
  <c r="W103" i="52"/>
  <c r="W102" i="52"/>
  <c r="W101" i="52"/>
  <c r="W100" i="52"/>
  <c r="W99" i="52"/>
  <c r="W98" i="52"/>
  <c r="W97" i="52"/>
  <c r="W96" i="52"/>
  <c r="W95" i="52"/>
  <c r="W94" i="52"/>
  <c r="W93" i="52"/>
  <c r="W92" i="52"/>
  <c r="W91" i="52"/>
  <c r="W90" i="52"/>
  <c r="W89" i="52"/>
  <c r="W88" i="52"/>
  <c r="W87" i="52"/>
  <c r="W86" i="52"/>
  <c r="W85" i="52"/>
  <c r="W84" i="52"/>
  <c r="W83" i="52"/>
  <c r="W82" i="52"/>
  <c r="W81" i="52"/>
  <c r="W80" i="52"/>
  <c r="W79" i="52"/>
  <c r="W78" i="52"/>
  <c r="W77" i="52"/>
  <c r="W76" i="52"/>
  <c r="W75" i="52"/>
  <c r="W74" i="52"/>
  <c r="W73" i="52"/>
  <c r="W72" i="52"/>
  <c r="W71" i="52"/>
  <c r="W70" i="52"/>
  <c r="W69" i="52"/>
  <c r="W68" i="52"/>
  <c r="W67" i="52"/>
  <c r="W66" i="52"/>
  <c r="W65" i="52"/>
  <c r="W64" i="52"/>
  <c r="W63" i="52"/>
  <c r="W62" i="52"/>
  <c r="W61" i="52"/>
  <c r="W60" i="52"/>
  <c r="W59" i="52"/>
  <c r="W58" i="52"/>
  <c r="W57" i="52"/>
  <c r="W56" i="52"/>
  <c r="W55" i="52"/>
  <c r="W54" i="52"/>
  <c r="W53" i="52"/>
  <c r="W52" i="52"/>
  <c r="W51" i="52"/>
  <c r="W50" i="52"/>
  <c r="W49" i="52"/>
  <c r="W48" i="52"/>
  <c r="W47" i="52"/>
  <c r="W46" i="52"/>
  <c r="W45" i="52"/>
  <c r="W44" i="52"/>
  <c r="W43" i="52"/>
  <c r="W42" i="52"/>
  <c r="W41" i="52"/>
  <c r="W40" i="52"/>
  <c r="W39" i="52"/>
  <c r="W38" i="52"/>
  <c r="W37" i="52"/>
  <c r="W36" i="52"/>
  <c r="W35" i="52"/>
  <c r="W34" i="52"/>
  <c r="W33" i="52"/>
  <c r="W32" i="52"/>
  <c r="W31" i="52"/>
  <c r="W30" i="52"/>
  <c r="W29" i="52"/>
  <c r="W28" i="52"/>
  <c r="W27" i="52"/>
  <c r="W26" i="52"/>
  <c r="W25" i="52"/>
  <c r="W24" i="52"/>
  <c r="W23" i="52"/>
  <c r="W22" i="52"/>
  <c r="W21" i="52"/>
  <c r="W20" i="52"/>
  <c r="W19" i="52"/>
  <c r="W18" i="52"/>
  <c r="W17" i="52"/>
  <c r="W16" i="52"/>
  <c r="W15" i="52"/>
  <c r="W14" i="52"/>
  <c r="W13" i="52"/>
  <c r="W12" i="52"/>
  <c r="W11" i="52"/>
  <c r="W10" i="52"/>
  <c r="W9" i="52"/>
  <c r="W8" i="52"/>
  <c r="W7" i="52"/>
  <c r="W6" i="52"/>
  <c r="W5" i="52"/>
  <c r="W4" i="52"/>
  <c r="S1461" i="52"/>
  <c r="S1460" i="52"/>
  <c r="S1459" i="52"/>
  <c r="S1458" i="52"/>
  <c r="S1457" i="52"/>
  <c r="S1456" i="52"/>
  <c r="S1455" i="52"/>
  <c r="S1454" i="52"/>
  <c r="S1453" i="52"/>
  <c r="S1452" i="52"/>
  <c r="S1451" i="52"/>
  <c r="S1450" i="52"/>
  <c r="S1449" i="52"/>
  <c r="S1448" i="52"/>
  <c r="S1447" i="52"/>
  <c r="S1446" i="52"/>
  <c r="S1445" i="52"/>
  <c r="S1444" i="52"/>
  <c r="S1443" i="52"/>
  <c r="S1442" i="52"/>
  <c r="S1441" i="52"/>
  <c r="S1440" i="52"/>
  <c r="S1439" i="52"/>
  <c r="S1438" i="52"/>
  <c r="S1437" i="52"/>
  <c r="S1436" i="52"/>
  <c r="S1435" i="52"/>
  <c r="S1434" i="52"/>
  <c r="S1433" i="52"/>
  <c r="S1432" i="52"/>
  <c r="S1431" i="52"/>
  <c r="S1430" i="52"/>
  <c r="S1429" i="52"/>
  <c r="S1428" i="52"/>
  <c r="S1427" i="52"/>
  <c r="S1426" i="52"/>
  <c r="S1425" i="52"/>
  <c r="S1424" i="52"/>
  <c r="S1423" i="52"/>
  <c r="S1422" i="52"/>
  <c r="S1421" i="52"/>
  <c r="S1420" i="52"/>
  <c r="S1419" i="52"/>
  <c r="S1418" i="52"/>
  <c r="S1417" i="52"/>
  <c r="S1416" i="52"/>
  <c r="S1415" i="52"/>
  <c r="S1414" i="52"/>
  <c r="S1413" i="52"/>
  <c r="S1412" i="52"/>
  <c r="S1411" i="52"/>
  <c r="S1410" i="52"/>
  <c r="S1409" i="52"/>
  <c r="S1408" i="52"/>
  <c r="S1407" i="52"/>
  <c r="S1406" i="52"/>
  <c r="S1405" i="52"/>
  <c r="S1404" i="52"/>
  <c r="S1403" i="52"/>
  <c r="S1402" i="52"/>
  <c r="S1401" i="52"/>
  <c r="S1400" i="52"/>
  <c r="S1399" i="52"/>
  <c r="S1398" i="52"/>
  <c r="S1397" i="52"/>
  <c r="S1396" i="52"/>
  <c r="S1395" i="52"/>
  <c r="S1394" i="52"/>
  <c r="S1393" i="52"/>
  <c r="S1392" i="52"/>
  <c r="S1391" i="52"/>
  <c r="S1390" i="52"/>
  <c r="S1389" i="52"/>
  <c r="S1388" i="52"/>
  <c r="S1387" i="52"/>
  <c r="S1386" i="52"/>
  <c r="S1385" i="52"/>
  <c r="S1384" i="52"/>
  <c r="S1383" i="52"/>
  <c r="S1382" i="52"/>
  <c r="S1381" i="52"/>
  <c r="S1380" i="52"/>
  <c r="S1379" i="52"/>
  <c r="S1378" i="52"/>
  <c r="S1377" i="52"/>
  <c r="S1376" i="52"/>
  <c r="S1375" i="52"/>
  <c r="S1374" i="52"/>
  <c r="S1373" i="52"/>
  <c r="S1372" i="52"/>
  <c r="S1371" i="52"/>
  <c r="S1370" i="52"/>
  <c r="S1369" i="52"/>
  <c r="S1368" i="52"/>
  <c r="S1367" i="52"/>
  <c r="S1366" i="52"/>
  <c r="S1365" i="52"/>
  <c r="S1364" i="52"/>
  <c r="S1363" i="52"/>
  <c r="S1362" i="52"/>
  <c r="S1361" i="52"/>
  <c r="S1360" i="52"/>
  <c r="S1359" i="52"/>
  <c r="S1358" i="52"/>
  <c r="S1357" i="52"/>
  <c r="S1356" i="52"/>
  <c r="S1355" i="52"/>
  <c r="S1354" i="52"/>
  <c r="S1353" i="52"/>
  <c r="S1352" i="52"/>
  <c r="S1351" i="52"/>
  <c r="S1350" i="52"/>
  <c r="S1349" i="52"/>
  <c r="S1348" i="52"/>
  <c r="S1347" i="52"/>
  <c r="S1346" i="52"/>
  <c r="S1345" i="52"/>
  <c r="S1344" i="52"/>
  <c r="S1343" i="52"/>
  <c r="S1342" i="52"/>
  <c r="S1341" i="52"/>
  <c r="S1340" i="52"/>
  <c r="S1339" i="52"/>
  <c r="S1338" i="52"/>
  <c r="S1337" i="52"/>
  <c r="S1336" i="52"/>
  <c r="S1335" i="52"/>
  <c r="S1334" i="52"/>
  <c r="S1333" i="52"/>
  <c r="S1332" i="52"/>
  <c r="S1331" i="52"/>
  <c r="S1330" i="52"/>
  <c r="S1329" i="52"/>
  <c r="S1328" i="52"/>
  <c r="S1327" i="52"/>
  <c r="S1326" i="52"/>
  <c r="S1325" i="52"/>
  <c r="S1324" i="52"/>
  <c r="S1323" i="52"/>
  <c r="S1322" i="52"/>
  <c r="S1321" i="52"/>
  <c r="S1320" i="52"/>
  <c r="S1319" i="52"/>
  <c r="S1318" i="52"/>
  <c r="S1317" i="52"/>
  <c r="S1316" i="52"/>
  <c r="S1315" i="52"/>
  <c r="S1314" i="52"/>
  <c r="S1313" i="52"/>
  <c r="S1312" i="52"/>
  <c r="S1311" i="52"/>
  <c r="S1310" i="52"/>
  <c r="S1309" i="52"/>
  <c r="S1308" i="52"/>
  <c r="S1307" i="52"/>
  <c r="S1306" i="52"/>
  <c r="S1305" i="52"/>
  <c r="S1304" i="52"/>
  <c r="S1303" i="52"/>
  <c r="S1302" i="52"/>
  <c r="S1301" i="52"/>
  <c r="S1300" i="52"/>
  <c r="S1299" i="52"/>
  <c r="S1298" i="52"/>
  <c r="S1297" i="52"/>
  <c r="S1296" i="52"/>
  <c r="S1295" i="52"/>
  <c r="S1294" i="52"/>
  <c r="S1293" i="52"/>
  <c r="S1292" i="52"/>
  <c r="S1291" i="52"/>
  <c r="S1290" i="52"/>
  <c r="S1289" i="52"/>
  <c r="S1288" i="52"/>
  <c r="S1287" i="52"/>
  <c r="S1286" i="52"/>
  <c r="S1285" i="52"/>
  <c r="S1284" i="52"/>
  <c r="S1283" i="52"/>
  <c r="S1282" i="52"/>
  <c r="S1281" i="52"/>
  <c r="S1280" i="52"/>
  <c r="S1279" i="52"/>
  <c r="S1278" i="52"/>
  <c r="S1277" i="52"/>
  <c r="S1276" i="52"/>
  <c r="S1275" i="52"/>
  <c r="S1274" i="52"/>
  <c r="S1273" i="52"/>
  <c r="S1272" i="52"/>
  <c r="S1271" i="52"/>
  <c r="S1270" i="52"/>
  <c r="S1269" i="52"/>
  <c r="S1268" i="52"/>
  <c r="S1267" i="52"/>
  <c r="S1266" i="52"/>
  <c r="S1265" i="52"/>
  <c r="S1264" i="52"/>
  <c r="S1263" i="52"/>
  <c r="S1262" i="52"/>
  <c r="S1261" i="52"/>
  <c r="S1260" i="52"/>
  <c r="S1259" i="52"/>
  <c r="S1258" i="52"/>
  <c r="S1257" i="52"/>
  <c r="S1256" i="52"/>
  <c r="S1255" i="52"/>
  <c r="S1254" i="52"/>
  <c r="S1253" i="52"/>
  <c r="S1252" i="52"/>
  <c r="S1251" i="52"/>
  <c r="S1250" i="52"/>
  <c r="S1249" i="52"/>
  <c r="S1248" i="52"/>
  <c r="S1247" i="52"/>
  <c r="S1246" i="52"/>
  <c r="S1245" i="52"/>
  <c r="S1244" i="52"/>
  <c r="S1243" i="52"/>
  <c r="S1242" i="52"/>
  <c r="S1241" i="52"/>
  <c r="S1240" i="52"/>
  <c r="S1239" i="52"/>
  <c r="S1238" i="52"/>
  <c r="S1237" i="52"/>
  <c r="S1236" i="52"/>
  <c r="S1235" i="52"/>
  <c r="S1234" i="52"/>
  <c r="S1233" i="52"/>
  <c r="S1232" i="52"/>
  <c r="S1231" i="52"/>
  <c r="S1230" i="52"/>
  <c r="S1229" i="52"/>
  <c r="S1228" i="52"/>
  <c r="S1227" i="52"/>
  <c r="S1226" i="52"/>
  <c r="S1225" i="52"/>
  <c r="S1224" i="52"/>
  <c r="S1223" i="52"/>
  <c r="S1222" i="52"/>
  <c r="S1221" i="52"/>
  <c r="S1220" i="52"/>
  <c r="S1219" i="52"/>
  <c r="S1218" i="52"/>
  <c r="S1217" i="52"/>
  <c r="S1216" i="52"/>
  <c r="S1215" i="52"/>
  <c r="S1214" i="52"/>
  <c r="S1213" i="52"/>
  <c r="S1212" i="52"/>
  <c r="S1211" i="52"/>
  <c r="S1210" i="52"/>
  <c r="S1209" i="52"/>
  <c r="S1208" i="52"/>
  <c r="S1207" i="52"/>
  <c r="S1206" i="52"/>
  <c r="S1205" i="52"/>
  <c r="S1204" i="52"/>
  <c r="S1203" i="52"/>
  <c r="S1202" i="52"/>
  <c r="S1201" i="52"/>
  <c r="S1200" i="52"/>
  <c r="S1199" i="52"/>
  <c r="S1198" i="52"/>
  <c r="S1197" i="52"/>
  <c r="S1196" i="52"/>
  <c r="S1195" i="52"/>
  <c r="S1194" i="52"/>
  <c r="S1193" i="52"/>
  <c r="S1192" i="52"/>
  <c r="S1191" i="52"/>
  <c r="S1190" i="52"/>
  <c r="S1189" i="52"/>
  <c r="S1188" i="52"/>
  <c r="S1187" i="52"/>
  <c r="S1186" i="52"/>
  <c r="S1185" i="52"/>
  <c r="S1184" i="52"/>
  <c r="S1183" i="52"/>
  <c r="S1182" i="52"/>
  <c r="S1181" i="52"/>
  <c r="S1180" i="52"/>
  <c r="S1179" i="52"/>
  <c r="S1178" i="52"/>
  <c r="S1177" i="52"/>
  <c r="S1176" i="52"/>
  <c r="S1175" i="52"/>
  <c r="S1174" i="52"/>
  <c r="S1173" i="52"/>
  <c r="S1172" i="52"/>
  <c r="S1171" i="52"/>
  <c r="S1170" i="52"/>
  <c r="S1169" i="52"/>
  <c r="S1168" i="52"/>
  <c r="S1167" i="52"/>
  <c r="S1166" i="52"/>
  <c r="S1165" i="52"/>
  <c r="S1164" i="52"/>
  <c r="S1163" i="52"/>
  <c r="S1162" i="52"/>
  <c r="S1161" i="52"/>
  <c r="S1160" i="52"/>
  <c r="S1159" i="52"/>
  <c r="S1158" i="52"/>
  <c r="S1157" i="52"/>
  <c r="S1156" i="52"/>
  <c r="S1155" i="52"/>
  <c r="S1154" i="52"/>
  <c r="S1153" i="52"/>
  <c r="S1152" i="52"/>
  <c r="S1151" i="52"/>
  <c r="S1150" i="52"/>
  <c r="S1149" i="52"/>
  <c r="S1148" i="52"/>
  <c r="S1147" i="52"/>
  <c r="S1146" i="52"/>
  <c r="S1145" i="52"/>
  <c r="S1144" i="52"/>
  <c r="S1143" i="52"/>
  <c r="S1142" i="52"/>
  <c r="S1141" i="52"/>
  <c r="S1140" i="52"/>
  <c r="S1139" i="52"/>
  <c r="S1138" i="52"/>
  <c r="S1137" i="52"/>
  <c r="S1136" i="52"/>
  <c r="S1135" i="52"/>
  <c r="S1134" i="52"/>
  <c r="S1133" i="52"/>
  <c r="S1132" i="52"/>
  <c r="S1131" i="52"/>
  <c r="S1130" i="52"/>
  <c r="S1129" i="52"/>
  <c r="S1128" i="52"/>
  <c r="S1127" i="52"/>
  <c r="S1126" i="52"/>
  <c r="S1125" i="52"/>
  <c r="S1124" i="52"/>
  <c r="S1123" i="52"/>
  <c r="S1122" i="52"/>
  <c r="S1121" i="52"/>
  <c r="S1120" i="52"/>
  <c r="S1119" i="52"/>
  <c r="S1118" i="52"/>
  <c r="S1117" i="52"/>
  <c r="S1116" i="52"/>
  <c r="S1115" i="52"/>
  <c r="S1114" i="52"/>
  <c r="S1113" i="52"/>
  <c r="S1112" i="52"/>
  <c r="S1111" i="52"/>
  <c r="S1110" i="52"/>
  <c r="S1109" i="52"/>
  <c r="S1108" i="52"/>
  <c r="S1107" i="52"/>
  <c r="S1106" i="52"/>
  <c r="S1105" i="52"/>
  <c r="S1104" i="52"/>
  <c r="S1103" i="52"/>
  <c r="S1102" i="52"/>
  <c r="S1101" i="52"/>
  <c r="S1100" i="52"/>
  <c r="S1099" i="52"/>
  <c r="S1098" i="52"/>
  <c r="S1097" i="52"/>
  <c r="S1096" i="52"/>
  <c r="S1095" i="52"/>
  <c r="S1094" i="52"/>
  <c r="S1093" i="52"/>
  <c r="S1092" i="52"/>
  <c r="S1091" i="52"/>
  <c r="S1090" i="52"/>
  <c r="S1089" i="52"/>
  <c r="S1088" i="52"/>
  <c r="S1087" i="52"/>
  <c r="S1086" i="52"/>
  <c r="S1085" i="52"/>
  <c r="S1084" i="52"/>
  <c r="S1083" i="52"/>
  <c r="S1082" i="52"/>
  <c r="S1081" i="52"/>
  <c r="S1080" i="52"/>
  <c r="S1079" i="52"/>
  <c r="S1078" i="52"/>
  <c r="S1077" i="52"/>
  <c r="S1076" i="52"/>
  <c r="S1075" i="52"/>
  <c r="S1074" i="52"/>
  <c r="S1073" i="52"/>
  <c r="S1072" i="52"/>
  <c r="S1071" i="52"/>
  <c r="S1070" i="52"/>
  <c r="S1069" i="52"/>
  <c r="S1068" i="52"/>
  <c r="S1067" i="52"/>
  <c r="S1066" i="52"/>
  <c r="S1065" i="52"/>
  <c r="S1064" i="52"/>
  <c r="S1063" i="52"/>
  <c r="S1062" i="52"/>
  <c r="S1061" i="52"/>
  <c r="S1060" i="52"/>
  <c r="S1059" i="52"/>
  <c r="S1058" i="52"/>
  <c r="S1057" i="52"/>
  <c r="S1056" i="52"/>
  <c r="S1055" i="52"/>
  <c r="S1054" i="52"/>
  <c r="S1053" i="52"/>
  <c r="S1052" i="52"/>
  <c r="S1051" i="52"/>
  <c r="S1050" i="52"/>
  <c r="S1049" i="52"/>
  <c r="S1048" i="52"/>
  <c r="S1047" i="52"/>
  <c r="S1046" i="52"/>
  <c r="S1045" i="52"/>
  <c r="S1044" i="52"/>
  <c r="S1043" i="52"/>
  <c r="S1042" i="52"/>
  <c r="S1041" i="52"/>
  <c r="S1040" i="52"/>
  <c r="S1039" i="52"/>
  <c r="S1038" i="52"/>
  <c r="S1037" i="52"/>
  <c r="S1036" i="52"/>
  <c r="S1035" i="52"/>
  <c r="S1034" i="52"/>
  <c r="S1033" i="52"/>
  <c r="S1032" i="52"/>
  <c r="S1031" i="52"/>
  <c r="S1030" i="52"/>
  <c r="S1029" i="52"/>
  <c r="S1028" i="52"/>
  <c r="S1027" i="52"/>
  <c r="S1026" i="52"/>
  <c r="S1025" i="52"/>
  <c r="S1024" i="52"/>
  <c r="S1023" i="52"/>
  <c r="S1022" i="52"/>
  <c r="S1021" i="52"/>
  <c r="S1020" i="52"/>
  <c r="S1019" i="52"/>
  <c r="S1018" i="52"/>
  <c r="S1017" i="52"/>
  <c r="S1016" i="52"/>
  <c r="S1015" i="52"/>
  <c r="S1014" i="52"/>
  <c r="S1013" i="52"/>
  <c r="S1012" i="52"/>
  <c r="S1011" i="52"/>
  <c r="S1010" i="52"/>
  <c r="S1009" i="52"/>
  <c r="S1008" i="52"/>
  <c r="S1007" i="52"/>
  <c r="S1006" i="52"/>
  <c r="S1005" i="52"/>
  <c r="S1004" i="52"/>
  <c r="S1003" i="52"/>
  <c r="S1002" i="52"/>
  <c r="S1001" i="52"/>
  <c r="S1000" i="52"/>
  <c r="S999" i="52"/>
  <c r="S998" i="52"/>
  <c r="S997" i="52"/>
  <c r="S996" i="52"/>
  <c r="S995" i="52"/>
  <c r="S994" i="52"/>
  <c r="S993" i="52"/>
  <c r="S992" i="52"/>
  <c r="S991" i="52"/>
  <c r="S990" i="52"/>
  <c r="S989" i="52"/>
  <c r="S988" i="52"/>
  <c r="S987" i="52"/>
  <c r="S986" i="52"/>
  <c r="S985" i="52"/>
  <c r="S984" i="52"/>
  <c r="S983" i="52"/>
  <c r="S982" i="52"/>
  <c r="S981" i="52"/>
  <c r="S980" i="52"/>
  <c r="S979" i="52"/>
  <c r="S978" i="52"/>
  <c r="S977" i="52"/>
  <c r="S976" i="52"/>
  <c r="S975" i="52"/>
  <c r="S974" i="52"/>
  <c r="S973" i="52"/>
  <c r="S972" i="52"/>
  <c r="S971" i="52"/>
  <c r="S970" i="52"/>
  <c r="S969" i="52"/>
  <c r="S968" i="52"/>
  <c r="S967" i="52"/>
  <c r="S966" i="52"/>
  <c r="S965" i="52"/>
  <c r="S964" i="52"/>
  <c r="S963" i="52"/>
  <c r="S962" i="52"/>
  <c r="S961" i="52"/>
  <c r="S960" i="52"/>
  <c r="S959" i="52"/>
  <c r="S958" i="52"/>
  <c r="S957" i="52"/>
  <c r="S956" i="52"/>
  <c r="S955" i="52"/>
  <c r="S954" i="52"/>
  <c r="S953" i="52"/>
  <c r="S952" i="52"/>
  <c r="S951" i="52"/>
  <c r="S950" i="52"/>
  <c r="S949" i="52"/>
  <c r="S948" i="52"/>
  <c r="S947" i="52"/>
  <c r="S946" i="52"/>
  <c r="S945" i="52"/>
  <c r="S944" i="52"/>
  <c r="S943" i="52"/>
  <c r="S942" i="52"/>
  <c r="S941" i="52"/>
  <c r="S940" i="52"/>
  <c r="S939" i="52"/>
  <c r="S938" i="52"/>
  <c r="S937" i="52"/>
  <c r="S936" i="52"/>
  <c r="S935" i="52"/>
  <c r="S934" i="52"/>
  <c r="S933" i="52"/>
  <c r="S932" i="52"/>
  <c r="S931" i="52"/>
  <c r="S930" i="52"/>
  <c r="S929" i="52"/>
  <c r="S928" i="52"/>
  <c r="S927" i="52"/>
  <c r="S926" i="52"/>
  <c r="S925" i="52"/>
  <c r="S924" i="52"/>
  <c r="S923" i="52"/>
  <c r="S922" i="52"/>
  <c r="S921" i="52"/>
  <c r="S920" i="52"/>
  <c r="S919" i="52"/>
  <c r="S918" i="52"/>
  <c r="S917" i="52"/>
  <c r="S916" i="52"/>
  <c r="S915" i="52"/>
  <c r="S914" i="52"/>
  <c r="S913" i="52"/>
  <c r="S912" i="52"/>
  <c r="S911" i="52"/>
  <c r="S910" i="52"/>
  <c r="S909" i="52"/>
  <c r="S908" i="52"/>
  <c r="S907" i="52"/>
  <c r="S906" i="52"/>
  <c r="S905" i="52"/>
  <c r="S904" i="52"/>
  <c r="S903" i="52"/>
  <c r="S902" i="52"/>
  <c r="S901" i="52"/>
  <c r="S900" i="52"/>
  <c r="S899" i="52"/>
  <c r="S898" i="52"/>
  <c r="S897" i="52"/>
  <c r="S896" i="52"/>
  <c r="S895" i="52"/>
  <c r="S894" i="52"/>
  <c r="S893" i="52"/>
  <c r="S892" i="52"/>
  <c r="S891" i="52"/>
  <c r="S890" i="52"/>
  <c r="S889" i="52"/>
  <c r="S888" i="52"/>
  <c r="S887" i="52"/>
  <c r="S886" i="52"/>
  <c r="S885" i="52"/>
  <c r="S884" i="52"/>
  <c r="S883" i="52"/>
  <c r="S882" i="52"/>
  <c r="S881" i="52"/>
  <c r="S880" i="52"/>
  <c r="S879" i="52"/>
  <c r="S878" i="52"/>
  <c r="S877" i="52"/>
  <c r="S876" i="52"/>
  <c r="S875" i="52"/>
  <c r="S874" i="52"/>
  <c r="S873" i="52"/>
  <c r="S872" i="52"/>
  <c r="S871" i="52"/>
  <c r="S870" i="52"/>
  <c r="S869" i="52"/>
  <c r="S868" i="52"/>
  <c r="S867" i="52"/>
  <c r="S866" i="52"/>
  <c r="S865" i="52"/>
  <c r="S864" i="52"/>
  <c r="S863" i="52"/>
  <c r="S862" i="52"/>
  <c r="S861" i="52"/>
  <c r="S860" i="52"/>
  <c r="S859" i="52"/>
  <c r="S858" i="52"/>
  <c r="S857" i="52"/>
  <c r="S856" i="52"/>
  <c r="S855" i="52"/>
  <c r="S854" i="52"/>
  <c r="S853" i="52"/>
  <c r="S852" i="52"/>
  <c r="S851" i="52"/>
  <c r="S850" i="52"/>
  <c r="S849" i="52"/>
  <c r="S848" i="52"/>
  <c r="S847" i="52"/>
  <c r="S846" i="52"/>
  <c r="S845" i="52"/>
  <c r="S844" i="52"/>
  <c r="S843" i="52"/>
  <c r="S842" i="52"/>
  <c r="S841" i="52"/>
  <c r="S840" i="52"/>
  <c r="S839" i="52"/>
  <c r="S838" i="52"/>
  <c r="S837" i="52"/>
  <c r="S836" i="52"/>
  <c r="S835" i="52"/>
  <c r="S834" i="52"/>
  <c r="S833" i="52"/>
  <c r="S832" i="52"/>
  <c r="S831" i="52"/>
  <c r="S830" i="52"/>
  <c r="S829" i="52"/>
  <c r="S828" i="52"/>
  <c r="S827" i="52"/>
  <c r="S826" i="52"/>
  <c r="S825" i="52"/>
  <c r="S824" i="52"/>
  <c r="S823" i="52"/>
  <c r="S822" i="52"/>
  <c r="S821" i="52"/>
  <c r="S820" i="52"/>
  <c r="S819" i="52"/>
  <c r="S818" i="52"/>
  <c r="S817" i="52"/>
  <c r="S816" i="52"/>
  <c r="S815" i="52"/>
  <c r="S814" i="52"/>
  <c r="S813" i="52"/>
  <c r="S812" i="52"/>
  <c r="S811" i="52"/>
  <c r="S810" i="52"/>
  <c r="S809" i="52"/>
  <c r="S808" i="52"/>
  <c r="S807" i="52"/>
  <c r="S806" i="52"/>
  <c r="S805" i="52"/>
  <c r="S804" i="52"/>
  <c r="S803" i="52"/>
  <c r="S802" i="52"/>
  <c r="S801" i="52"/>
  <c r="S800" i="52"/>
  <c r="S799" i="52"/>
  <c r="S798" i="52"/>
  <c r="S797" i="52"/>
  <c r="S796" i="52"/>
  <c r="S795" i="52"/>
  <c r="S794" i="52"/>
  <c r="S793" i="52"/>
  <c r="S792" i="52"/>
  <c r="S791" i="52"/>
  <c r="S790" i="52"/>
  <c r="S789" i="52"/>
  <c r="S788" i="52"/>
  <c r="S787" i="52"/>
  <c r="S786" i="52"/>
  <c r="S785" i="52"/>
  <c r="S784" i="52"/>
  <c r="S783" i="52"/>
  <c r="S782" i="52"/>
  <c r="S781" i="52"/>
  <c r="S780" i="52"/>
  <c r="S779" i="52"/>
  <c r="S778" i="52"/>
  <c r="S777" i="52"/>
  <c r="S776" i="52"/>
  <c r="S775" i="52"/>
  <c r="S774" i="52"/>
  <c r="S773" i="52"/>
  <c r="S772" i="52"/>
  <c r="S771" i="52"/>
  <c r="S770" i="52"/>
  <c r="S769" i="52"/>
  <c r="S768" i="52"/>
  <c r="S767" i="52"/>
  <c r="S766" i="52"/>
  <c r="S765" i="52"/>
  <c r="S764" i="52"/>
  <c r="S763" i="52"/>
  <c r="S762" i="52"/>
  <c r="S761" i="52"/>
  <c r="S760" i="52"/>
  <c r="S759" i="52"/>
  <c r="S758" i="52"/>
  <c r="S757" i="52"/>
  <c r="S756" i="52"/>
  <c r="S755" i="52"/>
  <c r="S754" i="52"/>
  <c r="S753" i="52"/>
  <c r="S752" i="52"/>
  <c r="S751" i="52"/>
  <c r="S750" i="52"/>
  <c r="S749" i="52"/>
  <c r="S748" i="52"/>
  <c r="S747" i="52"/>
  <c r="S746" i="52"/>
  <c r="S745" i="52"/>
  <c r="S744" i="52"/>
  <c r="S743" i="52"/>
  <c r="S742" i="52"/>
  <c r="S741" i="52"/>
  <c r="S740" i="52"/>
  <c r="S739" i="52"/>
  <c r="S738" i="52"/>
  <c r="S737" i="52"/>
  <c r="S736" i="52"/>
  <c r="S735" i="52"/>
  <c r="S734" i="52"/>
  <c r="S733" i="52"/>
  <c r="S732" i="52"/>
  <c r="S731" i="52"/>
  <c r="S730" i="52"/>
  <c r="S729" i="52"/>
  <c r="S728" i="52"/>
  <c r="S727" i="52"/>
  <c r="S726" i="52"/>
  <c r="S725" i="52"/>
  <c r="S724" i="52"/>
  <c r="S723" i="52"/>
  <c r="S722" i="52"/>
  <c r="S721" i="52"/>
  <c r="S720" i="52"/>
  <c r="S719" i="52"/>
  <c r="S718" i="52"/>
  <c r="S717" i="52"/>
  <c r="S716" i="52"/>
  <c r="S715" i="52"/>
  <c r="S714" i="52"/>
  <c r="S713" i="52"/>
  <c r="S712" i="52"/>
  <c r="S711" i="52"/>
  <c r="S710" i="52"/>
  <c r="S709" i="52"/>
  <c r="S708" i="52"/>
  <c r="S707" i="52"/>
  <c r="S706" i="52"/>
  <c r="S705" i="52"/>
  <c r="S704" i="52"/>
  <c r="S703" i="52"/>
  <c r="S702" i="52"/>
  <c r="S701" i="52"/>
  <c r="S700" i="52"/>
  <c r="S699" i="52"/>
  <c r="S698" i="52"/>
  <c r="S697" i="52"/>
  <c r="S696" i="52"/>
  <c r="S695" i="52"/>
  <c r="S694" i="52"/>
  <c r="S693" i="52"/>
  <c r="S692" i="52"/>
  <c r="S691" i="52"/>
  <c r="S690" i="52"/>
  <c r="S689" i="52"/>
  <c r="S688" i="52"/>
  <c r="S687" i="52"/>
  <c r="S686" i="52"/>
  <c r="S685" i="52"/>
  <c r="S684" i="52"/>
  <c r="S683" i="52"/>
  <c r="S682" i="52"/>
  <c r="S681" i="52"/>
  <c r="S680" i="52"/>
  <c r="S679" i="52"/>
  <c r="S678" i="52"/>
  <c r="S677" i="52"/>
  <c r="S676" i="52"/>
  <c r="S675" i="52"/>
  <c r="S674" i="52"/>
  <c r="S673" i="52"/>
  <c r="S672" i="52"/>
  <c r="S671" i="52"/>
  <c r="S670" i="52"/>
  <c r="S669" i="52"/>
  <c r="S668" i="52"/>
  <c r="S667" i="52"/>
  <c r="S666" i="52"/>
  <c r="S665" i="52"/>
  <c r="S664" i="52"/>
  <c r="S663" i="52"/>
  <c r="S662" i="52"/>
  <c r="S661" i="52"/>
  <c r="S660" i="52"/>
  <c r="S659" i="52"/>
  <c r="S658" i="52"/>
  <c r="S657" i="52"/>
  <c r="S656" i="52"/>
  <c r="S655" i="52"/>
  <c r="S654" i="52"/>
  <c r="S653" i="52"/>
  <c r="S652" i="52"/>
  <c r="S651" i="52"/>
  <c r="S650" i="52"/>
  <c r="S649" i="52"/>
  <c r="S648" i="52"/>
  <c r="S647" i="52"/>
  <c r="S646" i="52"/>
  <c r="S645" i="52"/>
  <c r="S644" i="52"/>
  <c r="S643" i="52"/>
  <c r="S642" i="52"/>
  <c r="S641" i="52"/>
  <c r="S640" i="52"/>
  <c r="S639" i="52"/>
  <c r="S638" i="52"/>
  <c r="S637" i="52"/>
  <c r="S636" i="52"/>
  <c r="S635" i="52"/>
  <c r="S634" i="52"/>
  <c r="S633" i="52"/>
  <c r="S632" i="52"/>
  <c r="S631" i="52"/>
  <c r="S630" i="52"/>
  <c r="S629" i="52"/>
  <c r="S628" i="52"/>
  <c r="S627" i="52"/>
  <c r="S626" i="52"/>
  <c r="S625" i="52"/>
  <c r="S624" i="52"/>
  <c r="S623" i="52"/>
  <c r="S622" i="52"/>
  <c r="S621" i="52"/>
  <c r="S620" i="52"/>
  <c r="S619" i="52"/>
  <c r="S618" i="52"/>
  <c r="S617" i="52"/>
  <c r="S616" i="52"/>
  <c r="S615" i="52"/>
  <c r="S614" i="52"/>
  <c r="S613" i="52"/>
  <c r="S612" i="52"/>
  <c r="S611" i="52"/>
  <c r="S610" i="52"/>
  <c r="S609" i="52"/>
  <c r="S608" i="52"/>
  <c r="S607" i="52"/>
  <c r="S606" i="52"/>
  <c r="S605" i="52"/>
  <c r="S604" i="52"/>
  <c r="S603" i="52"/>
  <c r="S602" i="52"/>
  <c r="S601" i="52"/>
  <c r="S600" i="52"/>
  <c r="S599" i="52"/>
  <c r="S598" i="52"/>
  <c r="S597" i="52"/>
  <c r="S596" i="52"/>
  <c r="S595" i="52"/>
  <c r="S594" i="52"/>
  <c r="S593" i="52"/>
  <c r="S592" i="52"/>
  <c r="S591" i="52"/>
  <c r="S590" i="52"/>
  <c r="S589" i="52"/>
  <c r="S588" i="52"/>
  <c r="S587" i="52"/>
  <c r="S586" i="52"/>
  <c r="S585" i="52"/>
  <c r="S584" i="52"/>
  <c r="S583" i="52"/>
  <c r="S582" i="52"/>
  <c r="S581" i="52"/>
  <c r="S580" i="52"/>
  <c r="S579" i="52"/>
  <c r="S578" i="52"/>
  <c r="S577" i="52"/>
  <c r="S576" i="52"/>
  <c r="S575" i="52"/>
  <c r="S574" i="52"/>
  <c r="S573" i="52"/>
  <c r="S572" i="52"/>
  <c r="S571" i="52"/>
  <c r="S570" i="52"/>
  <c r="S569" i="52"/>
  <c r="S568" i="52"/>
  <c r="S567" i="52"/>
  <c r="S566" i="52"/>
  <c r="S565" i="52"/>
  <c r="S564" i="52"/>
  <c r="S563" i="52"/>
  <c r="S562" i="52"/>
  <c r="S561" i="52"/>
  <c r="S560" i="52"/>
  <c r="S559" i="52"/>
  <c r="S558" i="52"/>
  <c r="S557" i="52"/>
  <c r="S556" i="52"/>
  <c r="S555" i="52"/>
  <c r="S554" i="52"/>
  <c r="S553" i="52"/>
  <c r="S552" i="52"/>
  <c r="S551" i="52"/>
  <c r="S550" i="52"/>
  <c r="S549" i="52"/>
  <c r="S548" i="52"/>
  <c r="S547" i="52"/>
  <c r="S546" i="52"/>
  <c r="S545" i="52"/>
  <c r="S544" i="52"/>
  <c r="S543" i="52"/>
  <c r="S542" i="52"/>
  <c r="S541" i="52"/>
  <c r="S540" i="52"/>
  <c r="S539" i="52"/>
  <c r="S538" i="52"/>
  <c r="S537" i="52"/>
  <c r="S536" i="52"/>
  <c r="S535" i="52"/>
  <c r="S534" i="52"/>
  <c r="S533" i="52"/>
  <c r="S532" i="52"/>
  <c r="S531" i="52"/>
  <c r="S530" i="52"/>
  <c r="S529" i="52"/>
  <c r="S528" i="52"/>
  <c r="S527" i="52"/>
  <c r="S526" i="52"/>
  <c r="S525" i="52"/>
  <c r="S524" i="52"/>
  <c r="S523" i="52"/>
  <c r="S522" i="52"/>
  <c r="S521" i="52"/>
  <c r="S520" i="52"/>
  <c r="S519" i="52"/>
  <c r="S518" i="52"/>
  <c r="S517" i="52"/>
  <c r="S516" i="52"/>
  <c r="S515" i="52"/>
  <c r="S514" i="52"/>
  <c r="S513" i="52"/>
  <c r="S512" i="52"/>
  <c r="S511" i="52"/>
  <c r="S510" i="52"/>
  <c r="S509" i="52"/>
  <c r="S508" i="52"/>
  <c r="S507" i="52"/>
  <c r="S506" i="52"/>
  <c r="S505" i="52"/>
  <c r="S504" i="52"/>
  <c r="S503" i="52"/>
  <c r="S502" i="52"/>
  <c r="S501" i="52"/>
  <c r="S500" i="52"/>
  <c r="S499" i="52"/>
  <c r="S498" i="52"/>
  <c r="S497" i="52"/>
  <c r="S496" i="52"/>
  <c r="S495" i="52"/>
  <c r="S494" i="52"/>
  <c r="S493" i="52"/>
  <c r="S492" i="52"/>
  <c r="S491" i="52"/>
  <c r="S490" i="52"/>
  <c r="S489" i="52"/>
  <c r="S488" i="52"/>
  <c r="S487" i="52"/>
  <c r="S486" i="52"/>
  <c r="S485" i="52"/>
  <c r="S484" i="52"/>
  <c r="S483" i="52"/>
  <c r="S482" i="52"/>
  <c r="S481" i="52"/>
  <c r="S480" i="52"/>
  <c r="S479" i="52"/>
  <c r="S478" i="52"/>
  <c r="S477" i="52"/>
  <c r="S476" i="52"/>
  <c r="S475" i="52"/>
  <c r="S474" i="52"/>
  <c r="S473" i="52"/>
  <c r="S472" i="52"/>
  <c r="S471" i="52"/>
  <c r="S470" i="52"/>
  <c r="S469" i="52"/>
  <c r="S468" i="52"/>
  <c r="S467" i="52"/>
  <c r="S466" i="52"/>
  <c r="S465" i="52"/>
  <c r="S464" i="52"/>
  <c r="S463" i="52"/>
  <c r="S462" i="52"/>
  <c r="S461" i="52"/>
  <c r="S460" i="52"/>
  <c r="S459" i="52"/>
  <c r="S458" i="52"/>
  <c r="S457" i="52"/>
  <c r="S456" i="52"/>
  <c r="S455" i="52"/>
  <c r="S454" i="52"/>
  <c r="S453" i="52"/>
  <c r="S452" i="52"/>
  <c r="S451" i="52"/>
  <c r="S450" i="52"/>
  <c r="S449" i="52"/>
  <c r="S448" i="52"/>
  <c r="S447" i="52"/>
  <c r="S446" i="52"/>
  <c r="S445" i="52"/>
  <c r="S444" i="52"/>
  <c r="S443" i="52"/>
  <c r="S442" i="52"/>
  <c r="S441" i="52"/>
  <c r="S440" i="52"/>
  <c r="S439" i="52"/>
  <c r="S438" i="52"/>
  <c r="S437" i="52"/>
  <c r="S436" i="52"/>
  <c r="S435" i="52"/>
  <c r="S434" i="52"/>
  <c r="S433" i="52"/>
  <c r="S432" i="52"/>
  <c r="S431" i="52"/>
  <c r="S430" i="52"/>
  <c r="S429" i="52"/>
  <c r="S428" i="52"/>
  <c r="S427" i="52"/>
  <c r="S426" i="52"/>
  <c r="S425" i="52"/>
  <c r="S424" i="52"/>
  <c r="S423" i="52"/>
  <c r="S422" i="52"/>
  <c r="S421" i="52"/>
  <c r="S420" i="52"/>
  <c r="S419" i="52"/>
  <c r="S418" i="52"/>
  <c r="S417" i="52"/>
  <c r="S416" i="52"/>
  <c r="S415" i="52"/>
  <c r="S414" i="52"/>
  <c r="S413" i="52"/>
  <c r="S412" i="52"/>
  <c r="S411" i="52"/>
  <c r="S410" i="52"/>
  <c r="S409" i="52"/>
  <c r="S408" i="52"/>
  <c r="S407" i="52"/>
  <c r="S406" i="52"/>
  <c r="S405" i="52"/>
  <c r="S404" i="52"/>
  <c r="S403" i="52"/>
  <c r="S402" i="52"/>
  <c r="S401" i="52"/>
  <c r="S400" i="52"/>
  <c r="S399" i="52"/>
  <c r="S398" i="52"/>
  <c r="S397" i="52"/>
  <c r="S396" i="52"/>
  <c r="S395" i="52"/>
  <c r="S394" i="52"/>
  <c r="S393" i="52"/>
  <c r="S392" i="52"/>
  <c r="S391" i="52"/>
  <c r="S390" i="52"/>
  <c r="S389" i="52"/>
  <c r="S388" i="52"/>
  <c r="S387" i="52"/>
  <c r="S386" i="52"/>
  <c r="S385" i="52"/>
  <c r="S384" i="52"/>
  <c r="S383" i="52"/>
  <c r="S382" i="52"/>
  <c r="S381" i="52"/>
  <c r="S380" i="52"/>
  <c r="S379" i="52"/>
  <c r="S378" i="52"/>
  <c r="S377" i="52"/>
  <c r="S376" i="52"/>
  <c r="S375" i="52"/>
  <c r="S374" i="52"/>
  <c r="S373" i="52"/>
  <c r="S372" i="52"/>
  <c r="S371" i="52"/>
  <c r="S370" i="52"/>
  <c r="S369" i="52"/>
  <c r="S368" i="52"/>
  <c r="S367" i="52"/>
  <c r="S366" i="52"/>
  <c r="S365" i="52"/>
  <c r="S364" i="52"/>
  <c r="S363" i="52"/>
  <c r="S362" i="52"/>
  <c r="S361" i="52"/>
  <c r="S360" i="52"/>
  <c r="S359" i="52"/>
  <c r="S358" i="52"/>
  <c r="S357" i="52"/>
  <c r="S356" i="52"/>
  <c r="S355" i="52"/>
  <c r="S354" i="52"/>
  <c r="S353" i="52"/>
  <c r="S352" i="52"/>
  <c r="S351" i="52"/>
  <c r="S350" i="52"/>
  <c r="S349" i="52"/>
  <c r="S348" i="52"/>
  <c r="S347" i="52"/>
  <c r="S346" i="52"/>
  <c r="S345" i="52"/>
  <c r="S344" i="52"/>
  <c r="S343" i="52"/>
  <c r="S342" i="52"/>
  <c r="S341" i="52"/>
  <c r="S340" i="52"/>
  <c r="S339" i="52"/>
  <c r="S338" i="52"/>
  <c r="S337" i="52"/>
  <c r="S336" i="52"/>
  <c r="S335" i="52"/>
  <c r="S334" i="52"/>
  <c r="S333" i="52"/>
  <c r="S332" i="52"/>
  <c r="S331" i="52"/>
  <c r="S330" i="52"/>
  <c r="S329" i="52"/>
  <c r="S328" i="52"/>
  <c r="S327" i="52"/>
  <c r="S326" i="52"/>
  <c r="S325" i="52"/>
  <c r="S324" i="52"/>
  <c r="S323" i="52"/>
  <c r="S322" i="52"/>
  <c r="S321" i="52"/>
  <c r="S320" i="52"/>
  <c r="S319" i="52"/>
  <c r="S318" i="52"/>
  <c r="S317" i="52"/>
  <c r="S316" i="52"/>
  <c r="S315" i="52"/>
  <c r="S314" i="52"/>
  <c r="S313" i="52"/>
  <c r="S312" i="52"/>
  <c r="S311" i="52"/>
  <c r="S310" i="52"/>
  <c r="S309" i="52"/>
  <c r="S308" i="52"/>
  <c r="S307" i="52"/>
  <c r="S306" i="52"/>
  <c r="S305" i="52"/>
  <c r="S304" i="52"/>
  <c r="S303" i="52"/>
  <c r="S302" i="52"/>
  <c r="S301" i="52"/>
  <c r="S300" i="52"/>
  <c r="S299" i="52"/>
  <c r="S298" i="52"/>
  <c r="S297" i="52"/>
  <c r="S296" i="52"/>
  <c r="S295" i="52"/>
  <c r="S294" i="52"/>
  <c r="S293" i="52"/>
  <c r="S292" i="52"/>
  <c r="S291" i="52"/>
  <c r="S290" i="52"/>
  <c r="S289" i="52"/>
  <c r="S288" i="52"/>
  <c r="S287" i="52"/>
  <c r="S286" i="52"/>
  <c r="S285" i="52"/>
  <c r="S284" i="52"/>
  <c r="S283" i="52"/>
  <c r="S282" i="52"/>
  <c r="S281" i="52"/>
  <c r="S280" i="52"/>
  <c r="S279" i="52"/>
  <c r="S278" i="52"/>
  <c r="S277" i="52"/>
  <c r="S276" i="52"/>
  <c r="S275" i="52"/>
  <c r="S274" i="52"/>
  <c r="S273" i="52"/>
  <c r="S272" i="52"/>
  <c r="S271" i="52"/>
  <c r="S270" i="52"/>
  <c r="S269" i="52"/>
  <c r="S268" i="52"/>
  <c r="S267" i="52"/>
  <c r="S266" i="52"/>
  <c r="S265" i="52"/>
  <c r="S264" i="52"/>
  <c r="S263" i="52"/>
  <c r="S262" i="52"/>
  <c r="S261" i="52"/>
  <c r="S260" i="52"/>
  <c r="S259" i="52"/>
  <c r="S258" i="52"/>
  <c r="S257" i="52"/>
  <c r="S256" i="52"/>
  <c r="S255" i="52"/>
  <c r="S254" i="52"/>
  <c r="S253" i="52"/>
  <c r="S252" i="52"/>
  <c r="S251" i="52"/>
  <c r="S250" i="52"/>
  <c r="S249" i="52"/>
  <c r="S248" i="52"/>
  <c r="S247" i="52"/>
  <c r="S246" i="52"/>
  <c r="S245" i="52"/>
  <c r="S244" i="52"/>
  <c r="S243" i="52"/>
  <c r="S242" i="52"/>
  <c r="S241" i="52"/>
  <c r="S240" i="52"/>
  <c r="S239" i="52"/>
  <c r="S238" i="52"/>
  <c r="S237" i="52"/>
  <c r="S236" i="52"/>
  <c r="S235" i="52"/>
  <c r="S234" i="52"/>
  <c r="S233" i="52"/>
  <c r="S232" i="52"/>
  <c r="S231" i="52"/>
  <c r="S230" i="52"/>
  <c r="S229" i="52"/>
  <c r="S228" i="52"/>
  <c r="S227" i="52"/>
  <c r="S226" i="52"/>
  <c r="S225" i="52"/>
  <c r="S224" i="52"/>
  <c r="S223" i="52"/>
  <c r="S222" i="52"/>
  <c r="S221" i="52"/>
  <c r="S220" i="52"/>
  <c r="S219" i="52"/>
  <c r="S218" i="52"/>
  <c r="S217" i="52"/>
  <c r="S216" i="52"/>
  <c r="S215" i="52"/>
  <c r="S214" i="52"/>
  <c r="S213" i="52"/>
  <c r="S212" i="52"/>
  <c r="S211" i="52"/>
  <c r="S210" i="52"/>
  <c r="S209" i="52"/>
  <c r="S208" i="52"/>
  <c r="S207" i="52"/>
  <c r="S206" i="52"/>
  <c r="S205" i="52"/>
  <c r="S204" i="52"/>
  <c r="S203" i="52"/>
  <c r="S202" i="52"/>
  <c r="S201" i="52"/>
  <c r="S200" i="52"/>
  <c r="S199" i="52"/>
  <c r="S198" i="52"/>
  <c r="S197" i="52"/>
  <c r="S196" i="52"/>
  <c r="S195" i="52"/>
  <c r="S194" i="52"/>
  <c r="S193" i="52"/>
  <c r="S192" i="52"/>
  <c r="S191" i="52"/>
  <c r="S190" i="52"/>
  <c r="S189" i="52"/>
  <c r="S188" i="52"/>
  <c r="S187" i="52"/>
  <c r="S186" i="52"/>
  <c r="S185" i="52"/>
  <c r="S184" i="52"/>
  <c r="S183" i="52"/>
  <c r="S182" i="52"/>
  <c r="S181" i="52"/>
  <c r="S180" i="52"/>
  <c r="S179" i="52"/>
  <c r="S178" i="52"/>
  <c r="S177" i="52"/>
  <c r="S176" i="52"/>
  <c r="S175" i="52"/>
  <c r="S174" i="52"/>
  <c r="S173" i="52"/>
  <c r="S172" i="52"/>
  <c r="S171" i="52"/>
  <c r="S170" i="52"/>
  <c r="S169" i="52"/>
  <c r="S168" i="52"/>
  <c r="S167" i="52"/>
  <c r="S166" i="52"/>
  <c r="S165" i="52"/>
  <c r="S164" i="52"/>
  <c r="S163" i="52"/>
  <c r="S162" i="52"/>
  <c r="S161" i="52"/>
  <c r="S160" i="52"/>
  <c r="S159" i="52"/>
  <c r="S158" i="52"/>
  <c r="S157" i="52"/>
  <c r="S156" i="52"/>
  <c r="S155" i="52"/>
  <c r="S154" i="52"/>
  <c r="S153" i="52"/>
  <c r="S152" i="52"/>
  <c r="S151" i="52"/>
  <c r="S150" i="52"/>
  <c r="S149" i="52"/>
  <c r="S148" i="52"/>
  <c r="S147" i="52"/>
  <c r="S146" i="52"/>
  <c r="S145" i="52"/>
  <c r="S144" i="52"/>
  <c r="S143" i="52"/>
  <c r="S142" i="52"/>
  <c r="S141" i="52"/>
  <c r="S140" i="52"/>
  <c r="S139" i="52"/>
  <c r="S138" i="52"/>
  <c r="S137" i="52"/>
  <c r="S136" i="52"/>
  <c r="S135" i="52"/>
  <c r="S134" i="52"/>
  <c r="S133" i="52"/>
  <c r="S132" i="52"/>
  <c r="S131" i="52"/>
  <c r="S130" i="52"/>
  <c r="S129" i="52"/>
  <c r="S128" i="52"/>
  <c r="S127" i="52"/>
  <c r="S126" i="52"/>
  <c r="S125" i="52"/>
  <c r="S124" i="52"/>
  <c r="S123" i="52"/>
  <c r="S122" i="52"/>
  <c r="S121" i="52"/>
  <c r="S120" i="52"/>
  <c r="S119" i="52"/>
  <c r="S118" i="52"/>
  <c r="S117" i="52"/>
  <c r="S116" i="52"/>
  <c r="S115" i="52"/>
  <c r="S114" i="52"/>
  <c r="S113" i="52"/>
  <c r="S112" i="52"/>
  <c r="S111" i="52"/>
  <c r="S110" i="52"/>
  <c r="S109" i="52"/>
  <c r="S108" i="52"/>
  <c r="S107" i="52"/>
  <c r="S106" i="52"/>
  <c r="S105" i="52"/>
  <c r="S104" i="52"/>
  <c r="S103" i="52"/>
  <c r="S102" i="52"/>
  <c r="S101" i="52"/>
  <c r="S100" i="52"/>
  <c r="S99" i="52"/>
  <c r="S98" i="52"/>
  <c r="S97" i="52"/>
  <c r="S96" i="52"/>
  <c r="S95" i="52"/>
  <c r="S94" i="52"/>
  <c r="S93" i="52"/>
  <c r="S92" i="52"/>
  <c r="S91" i="52"/>
  <c r="S90" i="52"/>
  <c r="S89" i="52"/>
  <c r="S88" i="52"/>
  <c r="S87" i="52"/>
  <c r="S86" i="52"/>
  <c r="S85" i="52"/>
  <c r="S84" i="52"/>
  <c r="S83" i="52"/>
  <c r="S82" i="52"/>
  <c r="S81" i="52"/>
  <c r="S80" i="52"/>
  <c r="S79" i="52"/>
  <c r="S78" i="52"/>
  <c r="S77" i="52"/>
  <c r="S76" i="52"/>
  <c r="S75" i="52"/>
  <c r="S74" i="52"/>
  <c r="S73" i="52"/>
  <c r="S72" i="52"/>
  <c r="S71" i="52"/>
  <c r="S70" i="52"/>
  <c r="S69" i="52"/>
  <c r="S68" i="52"/>
  <c r="S67" i="52"/>
  <c r="S66" i="52"/>
  <c r="S65" i="52"/>
  <c r="S64" i="52"/>
  <c r="S63" i="52"/>
  <c r="S62" i="52"/>
  <c r="S61" i="52"/>
  <c r="S60" i="52"/>
  <c r="S59" i="52"/>
  <c r="S58" i="52"/>
  <c r="S57" i="52"/>
  <c r="S56" i="52"/>
  <c r="S55" i="52"/>
  <c r="S54" i="52"/>
  <c r="S53" i="52"/>
  <c r="S52" i="52"/>
  <c r="S51" i="52"/>
  <c r="S50" i="52"/>
  <c r="S49" i="52"/>
  <c r="S48" i="52"/>
  <c r="S47" i="52"/>
  <c r="S46" i="52"/>
  <c r="S45" i="52"/>
  <c r="S44" i="52"/>
  <c r="S43" i="52"/>
  <c r="S42" i="52"/>
  <c r="S41" i="52"/>
  <c r="S40" i="52"/>
  <c r="S39" i="52"/>
  <c r="S38" i="52"/>
  <c r="S37" i="52"/>
  <c r="S36" i="52"/>
  <c r="S35" i="52"/>
  <c r="S34" i="52"/>
  <c r="S33" i="52"/>
  <c r="S32" i="52"/>
  <c r="S31" i="52"/>
  <c r="S30" i="52"/>
  <c r="S29" i="52"/>
  <c r="S28" i="52"/>
  <c r="S27" i="52"/>
  <c r="S26" i="52"/>
  <c r="S25" i="52"/>
  <c r="S24" i="52"/>
  <c r="S23" i="52"/>
  <c r="S22" i="52"/>
  <c r="S21" i="52"/>
  <c r="S20" i="52"/>
  <c r="S19" i="52"/>
  <c r="S18" i="52"/>
  <c r="S17" i="52"/>
  <c r="S16" i="52"/>
  <c r="S15" i="52"/>
  <c r="S14" i="52"/>
  <c r="S13" i="52"/>
  <c r="S12" i="52"/>
  <c r="S11" i="52"/>
  <c r="S10" i="52"/>
  <c r="S9" i="52"/>
  <c r="S8" i="52"/>
  <c r="S7" i="52"/>
  <c r="S6" i="52"/>
  <c r="S5" i="52"/>
  <c r="S4" i="52"/>
  <c r="S3" i="52"/>
  <c r="Y1461" i="52"/>
  <c r="Y1460" i="52"/>
  <c r="Y1459" i="52"/>
  <c r="Y1458" i="52"/>
  <c r="Y1457" i="52"/>
  <c r="Y1456" i="52"/>
  <c r="Y1455" i="52"/>
  <c r="Y1454" i="52"/>
  <c r="Y1453" i="52"/>
  <c r="Y1452" i="52"/>
  <c r="Y1451" i="52"/>
  <c r="Y1450" i="52"/>
  <c r="Y1449" i="52"/>
  <c r="Y1448" i="52"/>
  <c r="Y1447" i="52"/>
  <c r="Y1446" i="52"/>
  <c r="Y1445" i="52"/>
  <c r="Y1444" i="52"/>
  <c r="Y1443" i="52"/>
  <c r="Y1442" i="52"/>
  <c r="Y1441" i="52"/>
  <c r="Y1440" i="52"/>
  <c r="Y1439" i="52"/>
  <c r="Y1438" i="52"/>
  <c r="Y1437" i="52"/>
  <c r="Y1436" i="52"/>
  <c r="Y1435" i="52"/>
  <c r="Y1434" i="52"/>
  <c r="Y1433" i="52"/>
  <c r="Y1432" i="52"/>
  <c r="Y1431" i="52"/>
  <c r="Y1430" i="52"/>
  <c r="Y1429" i="52"/>
  <c r="Y1428" i="52"/>
  <c r="Y1427" i="52"/>
  <c r="Y1426" i="52"/>
  <c r="Y1425" i="52"/>
  <c r="Y1424" i="52"/>
  <c r="Y1423" i="52"/>
  <c r="Y1422" i="52"/>
  <c r="Y1421" i="52"/>
  <c r="Y1420" i="52"/>
  <c r="Y1419" i="52"/>
  <c r="Y1418" i="52"/>
  <c r="Y1417" i="52"/>
  <c r="Y1416" i="52"/>
  <c r="Y1415" i="52"/>
  <c r="Y1414" i="52"/>
  <c r="Y1413" i="52"/>
  <c r="Y1412" i="52"/>
  <c r="Y1411" i="52"/>
  <c r="Y1410" i="52"/>
  <c r="Y1409" i="52"/>
  <c r="Y1408" i="52"/>
  <c r="Y1407" i="52"/>
  <c r="Y1406" i="52"/>
  <c r="Y1405" i="52"/>
  <c r="Y1404" i="52"/>
  <c r="Y1403" i="52"/>
  <c r="Y1402" i="52"/>
  <c r="Y1401" i="52"/>
  <c r="Y1400" i="52"/>
  <c r="Y1399" i="52"/>
  <c r="Y1398" i="52"/>
  <c r="Y1397" i="52"/>
  <c r="Y1396" i="52"/>
  <c r="Y1395" i="52"/>
  <c r="Y1394" i="52"/>
  <c r="Y1393" i="52"/>
  <c r="Y1392" i="52"/>
  <c r="Y1391" i="52"/>
  <c r="Y1390" i="52"/>
  <c r="Y1389" i="52"/>
  <c r="Y1388" i="52"/>
  <c r="Y1387" i="52"/>
  <c r="Y1386" i="52"/>
  <c r="Y1385" i="52"/>
  <c r="Y1384" i="52"/>
  <c r="Y1383" i="52"/>
  <c r="Y1382" i="52"/>
  <c r="Y1381" i="52"/>
  <c r="Y1380" i="52"/>
  <c r="Y1379" i="52"/>
  <c r="Y1378" i="52"/>
  <c r="Y1377" i="52"/>
  <c r="Y1376" i="52"/>
  <c r="Y1375" i="52"/>
  <c r="Y1374" i="52"/>
  <c r="Y1373" i="52"/>
  <c r="Y1372" i="52"/>
  <c r="Y1371" i="52"/>
  <c r="Y1370" i="52"/>
  <c r="Y1369" i="52"/>
  <c r="Y1368" i="52"/>
  <c r="Y1367" i="52"/>
  <c r="Y1366" i="52"/>
  <c r="Y1365" i="52"/>
  <c r="Y1364" i="52"/>
  <c r="Y1363" i="52"/>
  <c r="Y1362" i="52"/>
  <c r="Y1361" i="52"/>
  <c r="Y1360" i="52"/>
  <c r="Y1359" i="52"/>
  <c r="Y1358" i="52"/>
  <c r="Y1357" i="52"/>
  <c r="Y1356" i="52"/>
  <c r="Y1355" i="52"/>
  <c r="Y1354" i="52"/>
  <c r="Y1353" i="52"/>
  <c r="Y1352" i="52"/>
  <c r="Y1351" i="52"/>
  <c r="Y1350" i="52"/>
  <c r="Y1349" i="52"/>
  <c r="Y1348" i="52"/>
  <c r="Y1347" i="52"/>
  <c r="Y1346" i="52"/>
  <c r="Y1345" i="52"/>
  <c r="Y1344" i="52"/>
  <c r="Y1343" i="52"/>
  <c r="Y1342" i="52"/>
  <c r="Y1341" i="52"/>
  <c r="Y1340" i="52"/>
  <c r="Y1339" i="52"/>
  <c r="Y1338" i="52"/>
  <c r="Y1337" i="52"/>
  <c r="Y1336" i="52"/>
  <c r="Y1335" i="52"/>
  <c r="Y1334" i="52"/>
  <c r="Y1333" i="52"/>
  <c r="Y1332" i="52"/>
  <c r="Y1331" i="52"/>
  <c r="Y1330" i="52"/>
  <c r="Y1329" i="52"/>
  <c r="Y1328" i="52"/>
  <c r="Y1327" i="52"/>
  <c r="Y1326" i="52"/>
  <c r="Y1325" i="52"/>
  <c r="Y1324" i="52"/>
  <c r="Y1323" i="52"/>
  <c r="Y1322" i="52"/>
  <c r="Y1321" i="52"/>
  <c r="Y1320" i="52"/>
  <c r="Y1319" i="52"/>
  <c r="Y1318" i="52"/>
  <c r="Y1317" i="52"/>
  <c r="Y1316" i="52"/>
  <c r="Y1315" i="52"/>
  <c r="Y1314" i="52"/>
  <c r="Y1313" i="52"/>
  <c r="Y1312" i="52"/>
  <c r="Y1311" i="52"/>
  <c r="Y1310" i="52"/>
  <c r="Y1309" i="52"/>
  <c r="Y1308" i="52"/>
  <c r="Y1307" i="52"/>
  <c r="Y1306" i="52"/>
  <c r="Y1305" i="52"/>
  <c r="Y1304" i="52"/>
  <c r="Y1303" i="52"/>
  <c r="Y1302" i="52"/>
  <c r="Y1301" i="52"/>
  <c r="Y1300" i="52"/>
  <c r="Y1299" i="52"/>
  <c r="Y1298" i="52"/>
  <c r="Y1297" i="52"/>
  <c r="Y1296" i="52"/>
  <c r="Y1295" i="52"/>
  <c r="Y1294" i="52"/>
  <c r="Y1293" i="52"/>
  <c r="Y1292" i="52"/>
  <c r="Y1291" i="52"/>
  <c r="Y1290" i="52"/>
  <c r="Y1289" i="52"/>
  <c r="Y1288" i="52"/>
  <c r="Y1287" i="52"/>
  <c r="Y1286" i="52"/>
  <c r="Y1285" i="52"/>
  <c r="Y1284" i="52"/>
  <c r="Y1283" i="52"/>
  <c r="Y1282" i="52"/>
  <c r="Y1281" i="52"/>
  <c r="Y1280" i="52"/>
  <c r="Y1279" i="52"/>
  <c r="Y1278" i="52"/>
  <c r="Y1277" i="52"/>
  <c r="Y1276" i="52"/>
  <c r="Y1275" i="52"/>
  <c r="Y1274" i="52"/>
  <c r="Y1273" i="52"/>
  <c r="Y1272" i="52"/>
  <c r="Y1271" i="52"/>
  <c r="Y1270" i="52"/>
  <c r="Y1269" i="52"/>
  <c r="Y1268" i="52"/>
  <c r="Y1267" i="52"/>
  <c r="Y1266" i="52"/>
  <c r="Y1265" i="52"/>
  <c r="Y1264" i="52"/>
  <c r="Y1263" i="52"/>
  <c r="Y1262" i="52"/>
  <c r="Y1261" i="52"/>
  <c r="Y1260" i="52"/>
  <c r="Y1259" i="52"/>
  <c r="Y1258" i="52"/>
  <c r="Y1257" i="52"/>
  <c r="Y1256" i="52"/>
  <c r="Y1255" i="52"/>
  <c r="Y1254" i="52"/>
  <c r="Y1253" i="52"/>
  <c r="Y1252" i="52"/>
  <c r="Y1251" i="52"/>
  <c r="Y1250" i="52"/>
  <c r="Y1249" i="52"/>
  <c r="Y1248" i="52"/>
  <c r="Y1247" i="52"/>
  <c r="Y1246" i="52"/>
  <c r="Y1245" i="52"/>
  <c r="Y1244" i="52"/>
  <c r="Y1243" i="52"/>
  <c r="Y1242" i="52"/>
  <c r="Y1241" i="52"/>
  <c r="Y1240" i="52"/>
  <c r="Y1239" i="52"/>
  <c r="Y1238" i="52"/>
  <c r="Y1237" i="52"/>
  <c r="Y1236" i="52"/>
  <c r="Y1235" i="52"/>
  <c r="Y1234" i="52"/>
  <c r="Y1233" i="52"/>
  <c r="Y1232" i="52"/>
  <c r="Y1231" i="52"/>
  <c r="Y1230" i="52"/>
  <c r="Y1229" i="52"/>
  <c r="Y1228" i="52"/>
  <c r="Y1227" i="52"/>
  <c r="Y1226" i="52"/>
  <c r="Y1225" i="52"/>
  <c r="Y1224" i="52"/>
  <c r="Y1223" i="52"/>
  <c r="Y1222" i="52"/>
  <c r="Y1221" i="52"/>
  <c r="Y1220" i="52"/>
  <c r="Y1219" i="52"/>
  <c r="Y1218" i="52"/>
  <c r="Y1217" i="52"/>
  <c r="Y1216" i="52"/>
  <c r="Y1215" i="52"/>
  <c r="Y1214" i="52"/>
  <c r="Y1213" i="52"/>
  <c r="Y1212" i="52"/>
  <c r="Y1211" i="52"/>
  <c r="Y1210" i="52"/>
  <c r="Y1209" i="52"/>
  <c r="Y1208" i="52"/>
  <c r="Y1207" i="52"/>
  <c r="Y1206" i="52"/>
  <c r="Y1205" i="52"/>
  <c r="Y1204" i="52"/>
  <c r="Y1203" i="52"/>
  <c r="Y1202" i="52"/>
  <c r="Y1201" i="52"/>
  <c r="Y1200" i="52"/>
  <c r="Y1199" i="52"/>
  <c r="Y1198" i="52"/>
  <c r="Y1197" i="52"/>
  <c r="Y1196" i="52"/>
  <c r="Y1195" i="52"/>
  <c r="Y1194" i="52"/>
  <c r="Y1193" i="52"/>
  <c r="Y1192" i="52"/>
  <c r="Y1191" i="52"/>
  <c r="Y1190" i="52"/>
  <c r="Y1189" i="52"/>
  <c r="Y1188" i="52"/>
  <c r="Y1187" i="52"/>
  <c r="Y1186" i="52"/>
  <c r="Y1185" i="52"/>
  <c r="Y1184" i="52"/>
  <c r="Y1183" i="52"/>
  <c r="Y1182" i="52"/>
  <c r="Y1181" i="52"/>
  <c r="Y1180" i="52"/>
  <c r="Y1179" i="52"/>
  <c r="Y1178" i="52"/>
  <c r="Y1177" i="52"/>
  <c r="Y1176" i="52"/>
  <c r="Y1175" i="52"/>
  <c r="Y1174" i="52"/>
  <c r="Y1173" i="52"/>
  <c r="Y1172" i="52"/>
  <c r="Y1171" i="52"/>
  <c r="Y1170" i="52"/>
  <c r="Y1169" i="52"/>
  <c r="Y1168" i="52"/>
  <c r="Y1167" i="52"/>
  <c r="Y1166" i="52"/>
  <c r="Y1165" i="52"/>
  <c r="Y1164" i="52"/>
  <c r="Y1163" i="52"/>
  <c r="Y1162" i="52"/>
  <c r="Y1161" i="52"/>
  <c r="Y1160" i="52"/>
  <c r="Y1159" i="52"/>
  <c r="Y1158" i="52"/>
  <c r="Y1157" i="52"/>
  <c r="Y1156" i="52"/>
  <c r="Y1155" i="52"/>
  <c r="Y1154" i="52"/>
  <c r="Y1153" i="52"/>
  <c r="Y1152" i="52"/>
  <c r="Y1151" i="52"/>
  <c r="Y1150" i="52"/>
  <c r="Y1149" i="52"/>
  <c r="Y1148" i="52"/>
  <c r="Y1147" i="52"/>
  <c r="Y1146" i="52"/>
  <c r="Y1145" i="52"/>
  <c r="Y1144" i="52"/>
  <c r="Y1143" i="52"/>
  <c r="Y1142" i="52"/>
  <c r="Y1141" i="52"/>
  <c r="Y1140" i="52"/>
  <c r="Y1139" i="52"/>
  <c r="Y1138" i="52"/>
  <c r="Y1137" i="52"/>
  <c r="Y1136" i="52"/>
  <c r="Y1135" i="52"/>
  <c r="Y1134" i="52"/>
  <c r="Y1133" i="52"/>
  <c r="Y1132" i="52"/>
  <c r="Y1131" i="52"/>
  <c r="Y1130" i="52"/>
  <c r="Y1129" i="52"/>
  <c r="Y1128" i="52"/>
  <c r="Y1127" i="52"/>
  <c r="Y1126" i="52"/>
  <c r="Y1125" i="52"/>
  <c r="Y1124" i="52"/>
  <c r="Y1123" i="52"/>
  <c r="Y1122" i="52"/>
  <c r="Y1121" i="52"/>
  <c r="Y1120" i="52"/>
  <c r="Y1119" i="52"/>
  <c r="Y1118" i="52"/>
  <c r="Y1117" i="52"/>
  <c r="Y1116" i="52"/>
  <c r="Y1115" i="52"/>
  <c r="Y1114" i="52"/>
  <c r="Y1113" i="52"/>
  <c r="Y1112" i="52"/>
  <c r="Y1111" i="52"/>
  <c r="Y1110" i="52"/>
  <c r="Y1109" i="52"/>
  <c r="Y1108" i="52"/>
  <c r="Y1107" i="52"/>
  <c r="Y1106" i="52"/>
  <c r="Y1105" i="52"/>
  <c r="Y1104" i="52"/>
  <c r="Y1103" i="52"/>
  <c r="Y1102" i="52"/>
  <c r="Y1101" i="52"/>
  <c r="Y1100" i="52"/>
  <c r="Y1099" i="52"/>
  <c r="Y1098" i="52"/>
  <c r="Y1097" i="52"/>
  <c r="Y1096" i="52"/>
  <c r="Y1095" i="52"/>
  <c r="Y1094" i="52"/>
  <c r="Y1093" i="52"/>
  <c r="Y1092" i="52"/>
  <c r="Y1091" i="52"/>
  <c r="Y1090" i="52"/>
  <c r="Y1089" i="52"/>
  <c r="Y1088" i="52"/>
  <c r="Y1087" i="52"/>
  <c r="Y1086" i="52"/>
  <c r="Y1085" i="52"/>
  <c r="Y1084" i="52"/>
  <c r="Y1083" i="52"/>
  <c r="Y1082" i="52"/>
  <c r="Y1081" i="52"/>
  <c r="Y1080" i="52"/>
  <c r="Y1079" i="52"/>
  <c r="Y1078" i="52"/>
  <c r="Y1077" i="52"/>
  <c r="Y1076" i="52"/>
  <c r="Y1075" i="52"/>
  <c r="Y1074" i="52"/>
  <c r="Y1073" i="52"/>
  <c r="Y1072" i="52"/>
  <c r="Y1071" i="52"/>
  <c r="Y1070" i="52"/>
  <c r="Y1069" i="52"/>
  <c r="Y1068" i="52"/>
  <c r="Y1067" i="52"/>
  <c r="Y1066" i="52"/>
  <c r="Y1065" i="52"/>
  <c r="Y1064" i="52"/>
  <c r="Y1063" i="52"/>
  <c r="Y1062" i="52"/>
  <c r="Y1061" i="52"/>
  <c r="Y1060" i="52"/>
  <c r="Y1059" i="52"/>
  <c r="Y1058" i="52"/>
  <c r="Y1057" i="52"/>
  <c r="Y1056" i="52"/>
  <c r="Y1055" i="52"/>
  <c r="Y1054" i="52"/>
  <c r="Y1053" i="52"/>
  <c r="Y1052" i="52"/>
  <c r="Y1051" i="52"/>
  <c r="Y1050" i="52"/>
  <c r="Y1049" i="52"/>
  <c r="Y1048" i="52"/>
  <c r="Y1047" i="52"/>
  <c r="Y1046" i="52"/>
  <c r="Y1045" i="52"/>
  <c r="Y1044" i="52"/>
  <c r="Y1043" i="52"/>
  <c r="Y1042" i="52"/>
  <c r="Y1041" i="52"/>
  <c r="Y1040" i="52"/>
  <c r="Y1039" i="52"/>
  <c r="Y1038" i="52"/>
  <c r="Y1037" i="52"/>
  <c r="Y1036" i="52"/>
  <c r="Y1035" i="52"/>
  <c r="Y1034" i="52"/>
  <c r="Y1033" i="52"/>
  <c r="Y1032" i="52"/>
  <c r="Y1031" i="52"/>
  <c r="Y1030" i="52"/>
  <c r="Y1029" i="52"/>
  <c r="Y1028" i="52"/>
  <c r="Y1027" i="52"/>
  <c r="Y1026" i="52"/>
  <c r="Y1025" i="52"/>
  <c r="Y1024" i="52"/>
  <c r="Y1023" i="52"/>
  <c r="Y1022" i="52"/>
  <c r="Y1021" i="52"/>
  <c r="Y1020" i="52"/>
  <c r="Y1019" i="52"/>
  <c r="Y1018" i="52"/>
  <c r="Y1017" i="52"/>
  <c r="Y1016" i="52"/>
  <c r="Y1015" i="52"/>
  <c r="Y1014" i="52"/>
  <c r="Y1013" i="52"/>
  <c r="Y1012" i="52"/>
  <c r="Y1011" i="52"/>
  <c r="Y1010" i="52"/>
  <c r="Y1009" i="52"/>
  <c r="Y1008" i="52"/>
  <c r="Y1007" i="52"/>
  <c r="Y1006" i="52"/>
  <c r="Y1005" i="52"/>
  <c r="Y1004" i="52"/>
  <c r="Y1003" i="52"/>
  <c r="Y1002" i="52"/>
  <c r="Y1001" i="52"/>
  <c r="Y1000" i="52"/>
  <c r="Y999" i="52"/>
  <c r="Y998" i="52"/>
  <c r="Y997" i="52"/>
  <c r="Y996" i="52"/>
  <c r="Y995" i="52"/>
  <c r="Y994" i="52"/>
  <c r="Y993" i="52"/>
  <c r="Y992" i="52"/>
  <c r="Y991" i="52"/>
  <c r="Y990" i="52"/>
  <c r="Y989" i="52"/>
  <c r="Y988" i="52"/>
  <c r="Y987" i="52"/>
  <c r="Y986" i="52"/>
  <c r="Y985" i="52"/>
  <c r="Y984" i="52"/>
  <c r="Y983" i="52"/>
  <c r="Y982" i="52"/>
  <c r="Y981" i="52"/>
  <c r="Y980" i="52"/>
  <c r="Y979" i="52"/>
  <c r="Y978" i="52"/>
  <c r="Y977" i="52"/>
  <c r="Y976" i="52"/>
  <c r="Y975" i="52"/>
  <c r="Y974" i="52"/>
  <c r="Y973" i="52"/>
  <c r="Y972" i="52"/>
  <c r="Y971" i="52"/>
  <c r="Y970" i="52"/>
  <c r="Y969" i="52"/>
  <c r="Y968" i="52"/>
  <c r="Y967" i="52"/>
  <c r="Y966" i="52"/>
  <c r="Y965" i="52"/>
  <c r="Y964" i="52"/>
  <c r="Y963" i="52"/>
  <c r="Y962" i="52"/>
  <c r="Y961" i="52"/>
  <c r="Y960" i="52"/>
  <c r="Y959" i="52"/>
  <c r="Y958" i="52"/>
  <c r="Y957" i="52"/>
  <c r="Y956" i="52"/>
  <c r="Y955" i="52"/>
  <c r="Y954" i="52"/>
  <c r="Y953" i="52"/>
  <c r="Y952" i="52"/>
  <c r="Y951" i="52"/>
  <c r="Y950" i="52"/>
  <c r="Y949" i="52"/>
  <c r="Y948" i="52"/>
  <c r="Y947" i="52"/>
  <c r="Y946" i="52"/>
  <c r="Y945" i="52"/>
  <c r="Y944" i="52"/>
  <c r="Y943" i="52"/>
  <c r="Y942" i="52"/>
  <c r="Y941" i="52"/>
  <c r="Y940" i="52"/>
  <c r="Y939" i="52"/>
  <c r="Y938" i="52"/>
  <c r="Y937" i="52"/>
  <c r="Y936" i="52"/>
  <c r="Y935" i="52"/>
  <c r="Y934" i="52"/>
  <c r="Y933" i="52"/>
  <c r="Y932" i="52"/>
  <c r="Y931" i="52"/>
  <c r="Y930" i="52"/>
  <c r="Y929" i="52"/>
  <c r="Y928" i="52"/>
  <c r="Y927" i="52"/>
  <c r="Y926" i="52"/>
  <c r="Y925" i="52"/>
  <c r="Y924" i="52"/>
  <c r="Y923" i="52"/>
  <c r="Y922" i="52"/>
  <c r="Y921" i="52"/>
  <c r="Y920" i="52"/>
  <c r="Y919" i="52"/>
  <c r="Y918" i="52"/>
  <c r="Y917" i="52"/>
  <c r="Y916" i="52"/>
  <c r="Y915" i="52"/>
  <c r="Y914" i="52"/>
  <c r="Y913" i="52"/>
  <c r="Y912" i="52"/>
  <c r="Y911" i="52"/>
  <c r="Y910" i="52"/>
  <c r="Y909" i="52"/>
  <c r="Y908" i="52"/>
  <c r="Y907" i="52"/>
  <c r="Y906" i="52"/>
  <c r="Y905" i="52"/>
  <c r="Y904" i="52"/>
  <c r="Y903" i="52"/>
  <c r="Y902" i="52"/>
  <c r="Y901" i="52"/>
  <c r="Y900" i="52"/>
  <c r="Y899" i="52"/>
  <c r="Y898" i="52"/>
  <c r="Y897" i="52"/>
  <c r="Y896" i="52"/>
  <c r="Y895" i="52"/>
  <c r="Y894" i="52"/>
  <c r="Y893" i="52"/>
  <c r="Y892" i="52"/>
  <c r="Y891" i="52"/>
  <c r="Y890" i="52"/>
  <c r="Y889" i="52"/>
  <c r="Y888" i="52"/>
  <c r="Y887" i="52"/>
  <c r="Y886" i="52"/>
  <c r="Y885" i="52"/>
  <c r="Y884" i="52"/>
  <c r="Y883" i="52"/>
  <c r="Y882" i="52"/>
  <c r="Y881" i="52"/>
  <c r="Y880" i="52"/>
  <c r="Y879" i="52"/>
  <c r="Y878" i="52"/>
  <c r="Y877" i="52"/>
  <c r="Y876" i="52"/>
  <c r="Y875" i="52"/>
  <c r="Y874" i="52"/>
  <c r="Y873" i="52"/>
  <c r="Y872" i="52"/>
  <c r="Y871" i="52"/>
  <c r="Y870" i="52"/>
  <c r="Y869" i="52"/>
  <c r="Y868" i="52"/>
  <c r="Y867" i="52"/>
  <c r="Y866" i="52"/>
  <c r="Y865" i="52"/>
  <c r="Y864" i="52"/>
  <c r="Y863" i="52"/>
  <c r="Y862" i="52"/>
  <c r="Y861" i="52"/>
  <c r="Y860" i="52"/>
  <c r="Y859" i="52"/>
  <c r="Y858" i="52"/>
  <c r="Y857" i="52"/>
  <c r="Y856" i="52"/>
  <c r="Y855" i="52"/>
  <c r="Y854" i="52"/>
  <c r="Y853" i="52"/>
  <c r="Y852" i="52"/>
  <c r="Y851" i="52"/>
  <c r="Y850" i="52"/>
  <c r="Y849" i="52"/>
  <c r="Y848" i="52"/>
  <c r="Y847" i="52"/>
  <c r="Y846" i="52"/>
  <c r="Y845" i="52"/>
  <c r="Y844" i="52"/>
  <c r="Y843" i="52"/>
  <c r="Y842" i="52"/>
  <c r="Y841" i="52"/>
  <c r="Y840" i="52"/>
  <c r="Y839" i="52"/>
  <c r="Y838" i="52"/>
  <c r="Y837" i="52"/>
  <c r="Y836" i="52"/>
  <c r="Y835" i="52"/>
  <c r="Y834" i="52"/>
  <c r="Y833" i="52"/>
  <c r="Y832" i="52"/>
  <c r="Y831" i="52"/>
  <c r="Y830" i="52"/>
  <c r="Y829" i="52"/>
  <c r="Y828" i="52"/>
  <c r="Y827" i="52"/>
  <c r="Y826" i="52"/>
  <c r="Y825" i="52"/>
  <c r="Y824" i="52"/>
  <c r="Y823" i="52"/>
  <c r="Y822" i="52"/>
  <c r="Y821" i="52"/>
  <c r="Y820" i="52"/>
  <c r="Y819" i="52"/>
  <c r="Y818" i="52"/>
  <c r="Y817" i="52"/>
  <c r="Y816" i="52"/>
  <c r="Y815" i="52"/>
  <c r="Y814" i="52"/>
  <c r="Y813" i="52"/>
  <c r="Y812" i="52"/>
  <c r="Y811" i="52"/>
  <c r="Y810" i="52"/>
  <c r="Y809" i="52"/>
  <c r="Y808" i="52"/>
  <c r="Y807" i="52"/>
  <c r="Y806" i="52"/>
  <c r="Y805" i="52"/>
  <c r="Y804" i="52"/>
  <c r="Y803" i="52"/>
  <c r="Y802" i="52"/>
  <c r="Y801" i="52"/>
  <c r="Y800" i="52"/>
  <c r="Y799" i="52"/>
  <c r="Y798" i="52"/>
  <c r="Y797" i="52"/>
  <c r="Y796" i="52"/>
  <c r="Y795" i="52"/>
  <c r="Y794" i="52"/>
  <c r="Y793" i="52"/>
  <c r="Y792" i="52"/>
  <c r="Y791" i="52"/>
  <c r="Y790" i="52"/>
  <c r="Y789" i="52"/>
  <c r="Y788" i="52"/>
  <c r="Y787" i="52"/>
  <c r="Y786" i="52"/>
  <c r="Y785" i="52"/>
  <c r="Y784" i="52"/>
  <c r="Y783" i="52"/>
  <c r="Y782" i="52"/>
  <c r="Y781" i="52"/>
  <c r="Y780" i="52"/>
  <c r="Y779" i="52"/>
  <c r="Y778" i="52"/>
  <c r="Y777" i="52"/>
  <c r="Y776" i="52"/>
  <c r="Y775" i="52"/>
  <c r="Y774" i="52"/>
  <c r="Y773" i="52"/>
  <c r="Y772" i="52"/>
  <c r="Y771" i="52"/>
  <c r="Y770" i="52"/>
  <c r="Y769" i="52"/>
  <c r="Y768" i="52"/>
  <c r="Y767" i="52"/>
  <c r="Y766" i="52"/>
  <c r="Y765" i="52"/>
  <c r="Y764" i="52"/>
  <c r="Y763" i="52"/>
  <c r="Y762" i="52"/>
  <c r="Y761" i="52"/>
  <c r="Y760" i="52"/>
  <c r="Y759" i="52"/>
  <c r="Y758" i="52"/>
  <c r="Y757" i="52"/>
  <c r="Y756" i="52"/>
  <c r="Y755" i="52"/>
  <c r="Y754" i="52"/>
  <c r="Y753" i="52"/>
  <c r="Y752" i="52"/>
  <c r="Y751" i="52"/>
  <c r="Y750" i="52"/>
  <c r="Y749" i="52"/>
  <c r="Y748" i="52"/>
  <c r="Y747" i="52"/>
  <c r="Y746" i="52"/>
  <c r="Y745" i="52"/>
  <c r="Y744" i="52"/>
  <c r="Y743" i="52"/>
  <c r="Y742" i="52"/>
  <c r="Y741" i="52"/>
  <c r="Y740" i="52"/>
  <c r="Y739" i="52"/>
  <c r="Y738" i="52"/>
  <c r="Y737" i="52"/>
  <c r="Y736" i="52"/>
  <c r="Y735" i="52"/>
  <c r="Y734" i="52"/>
  <c r="Y733" i="52"/>
  <c r="Y732" i="52"/>
  <c r="Y731" i="52"/>
  <c r="Y730" i="52"/>
  <c r="Y729" i="52"/>
  <c r="Y728" i="52"/>
  <c r="Y727" i="52"/>
  <c r="Y726" i="52"/>
  <c r="Y725" i="52"/>
  <c r="Y724" i="52"/>
  <c r="Y723" i="52"/>
  <c r="Y722" i="52"/>
  <c r="Y721" i="52"/>
  <c r="Y720" i="52"/>
  <c r="Y719" i="52"/>
  <c r="Y718" i="52"/>
  <c r="Y717" i="52"/>
  <c r="Y716" i="52"/>
  <c r="Y715" i="52"/>
  <c r="Y714" i="52"/>
  <c r="Y713" i="52"/>
  <c r="Y712" i="52"/>
  <c r="Y711" i="52"/>
  <c r="Y710" i="52"/>
  <c r="Y709" i="52"/>
  <c r="Y708" i="52"/>
  <c r="Y707" i="52"/>
  <c r="Y706" i="52"/>
  <c r="Y705" i="52"/>
  <c r="Y704" i="52"/>
  <c r="Y703" i="52"/>
  <c r="Y702" i="52"/>
  <c r="Y701" i="52"/>
  <c r="Y700" i="52"/>
  <c r="Y699" i="52"/>
  <c r="Y698" i="52"/>
  <c r="Y697" i="52"/>
  <c r="Y696" i="52"/>
  <c r="Y695" i="52"/>
  <c r="Y694" i="52"/>
  <c r="Y693" i="52"/>
  <c r="Y692" i="52"/>
  <c r="Y691" i="52"/>
  <c r="Y690" i="52"/>
  <c r="Y689" i="52"/>
  <c r="Y688" i="52"/>
  <c r="Y687" i="52"/>
  <c r="Y686" i="52"/>
  <c r="Y685" i="52"/>
  <c r="Y684" i="52"/>
  <c r="Y683" i="52"/>
  <c r="Y682" i="52"/>
  <c r="Y681" i="52"/>
  <c r="Y680" i="52"/>
  <c r="Y679" i="52"/>
  <c r="Y678" i="52"/>
  <c r="Y677" i="52"/>
  <c r="Y676" i="52"/>
  <c r="Y675" i="52"/>
  <c r="Y674" i="52"/>
  <c r="Y673" i="52"/>
  <c r="Y672" i="52"/>
  <c r="Y671" i="52"/>
  <c r="Y670" i="52"/>
  <c r="Y669" i="52"/>
  <c r="Y668" i="52"/>
  <c r="Y667" i="52"/>
  <c r="Y666" i="52"/>
  <c r="Y665" i="52"/>
  <c r="Y664" i="52"/>
  <c r="Y663" i="52"/>
  <c r="Y662" i="52"/>
  <c r="Y661" i="52"/>
  <c r="Y660" i="52"/>
  <c r="Y659" i="52"/>
  <c r="Y658" i="52"/>
  <c r="Y657" i="52"/>
  <c r="Y656" i="52"/>
  <c r="Y655" i="52"/>
  <c r="Y654" i="52"/>
  <c r="Y653" i="52"/>
  <c r="Y652" i="52"/>
  <c r="Y651" i="52"/>
  <c r="Y650" i="52"/>
  <c r="Y649" i="52"/>
  <c r="Y648" i="52"/>
  <c r="Y647" i="52"/>
  <c r="Y646" i="52"/>
  <c r="Y645" i="52"/>
  <c r="Y644" i="52"/>
  <c r="Y643" i="52"/>
  <c r="Y642" i="52"/>
  <c r="Y641" i="52"/>
  <c r="Y640" i="52"/>
  <c r="Y639" i="52"/>
  <c r="Y638" i="52"/>
  <c r="Y637" i="52"/>
  <c r="Y636" i="52"/>
  <c r="Y635" i="52"/>
  <c r="Y634" i="52"/>
  <c r="Y633" i="52"/>
  <c r="Y632" i="52"/>
  <c r="Y631" i="52"/>
  <c r="Y630" i="52"/>
  <c r="Y629" i="52"/>
  <c r="Y628" i="52"/>
  <c r="Y627" i="52"/>
  <c r="Y626" i="52"/>
  <c r="Y625" i="52"/>
  <c r="Y624" i="52"/>
  <c r="Y623" i="52"/>
  <c r="Y622" i="52"/>
  <c r="Y621" i="52"/>
  <c r="Y620" i="52"/>
  <c r="Y619" i="52"/>
  <c r="Y618" i="52"/>
  <c r="Y617" i="52"/>
  <c r="Y616" i="52"/>
  <c r="Y615" i="52"/>
  <c r="Y614" i="52"/>
  <c r="Y613" i="52"/>
  <c r="Y612" i="52"/>
  <c r="Y611" i="52"/>
  <c r="Y610" i="52"/>
  <c r="Y609" i="52"/>
  <c r="Y608" i="52"/>
  <c r="Y607" i="52"/>
  <c r="Y606" i="52"/>
  <c r="Y605" i="52"/>
  <c r="Y604" i="52"/>
  <c r="Y603" i="52"/>
  <c r="Y602" i="52"/>
  <c r="Y601" i="52"/>
  <c r="Y600" i="52"/>
  <c r="Y599" i="52"/>
  <c r="Y598" i="52"/>
  <c r="Y597" i="52"/>
  <c r="Y596" i="52"/>
  <c r="Y595" i="52"/>
  <c r="Y594" i="52"/>
  <c r="Y593" i="52"/>
  <c r="Y592" i="52"/>
  <c r="Y591" i="52"/>
  <c r="Y590" i="52"/>
  <c r="Y589" i="52"/>
  <c r="Y588" i="52"/>
  <c r="Y587" i="52"/>
  <c r="Y586" i="52"/>
  <c r="Y585" i="52"/>
  <c r="Y584" i="52"/>
  <c r="Y583" i="52"/>
  <c r="Y582" i="52"/>
  <c r="Y581" i="52"/>
  <c r="Y580" i="52"/>
  <c r="Y579" i="52"/>
  <c r="Y578" i="52"/>
  <c r="Y577" i="52"/>
  <c r="Y576" i="52"/>
  <c r="Y575" i="52"/>
  <c r="Y574" i="52"/>
  <c r="Y573" i="52"/>
  <c r="Y572" i="52"/>
  <c r="Y571" i="52"/>
  <c r="Y570" i="52"/>
  <c r="Y569" i="52"/>
  <c r="Y568" i="52"/>
  <c r="Y567" i="52"/>
  <c r="Y566" i="52"/>
  <c r="Y565" i="52"/>
  <c r="Y564" i="52"/>
  <c r="Y563" i="52"/>
  <c r="Y562" i="52"/>
  <c r="Y561" i="52"/>
  <c r="Y560" i="52"/>
  <c r="Y559" i="52"/>
  <c r="Y558" i="52"/>
  <c r="Y557" i="52"/>
  <c r="Y556" i="52"/>
  <c r="Y555" i="52"/>
  <c r="Y554" i="52"/>
  <c r="Y553" i="52"/>
  <c r="Y552" i="52"/>
  <c r="Y551" i="52"/>
  <c r="Y550" i="52"/>
  <c r="Y549" i="52"/>
  <c r="Y548" i="52"/>
  <c r="Y547" i="52"/>
  <c r="Y546" i="52"/>
  <c r="Y545" i="52"/>
  <c r="Y544" i="52"/>
  <c r="Y543" i="52"/>
  <c r="Y542" i="52"/>
  <c r="Y541" i="52"/>
  <c r="Y540" i="52"/>
  <c r="Y539" i="52"/>
  <c r="Y538" i="52"/>
  <c r="Y537" i="52"/>
  <c r="Y536" i="52"/>
  <c r="Y535" i="52"/>
  <c r="Y534" i="52"/>
  <c r="Y533" i="52"/>
  <c r="Y532" i="52"/>
  <c r="Y531" i="52"/>
  <c r="Y530" i="52"/>
  <c r="Y529" i="52"/>
  <c r="Y528" i="52"/>
  <c r="Y527" i="52"/>
  <c r="Y526" i="52"/>
  <c r="Y525" i="52"/>
  <c r="Y524" i="52"/>
  <c r="Y523" i="52"/>
  <c r="Y522" i="52"/>
  <c r="Y521" i="52"/>
  <c r="Y520" i="52"/>
  <c r="Y519" i="52"/>
  <c r="Y518" i="52"/>
  <c r="Y517" i="52"/>
  <c r="Y516" i="52"/>
  <c r="Y515" i="52"/>
  <c r="Y514" i="52"/>
  <c r="Y513" i="52"/>
  <c r="Y512" i="52"/>
  <c r="Y511" i="52"/>
  <c r="Y510" i="52"/>
  <c r="Y509" i="52"/>
  <c r="Y508" i="52"/>
  <c r="Y507" i="52"/>
  <c r="Y506" i="52"/>
  <c r="Y505" i="52"/>
  <c r="Y504" i="52"/>
  <c r="Y503" i="52"/>
  <c r="Y502" i="52"/>
  <c r="Y501" i="52"/>
  <c r="Y500" i="52"/>
  <c r="Y499" i="52"/>
  <c r="Y498" i="52"/>
  <c r="Y497" i="52"/>
  <c r="Y496" i="52"/>
  <c r="Y495" i="52"/>
  <c r="Y494" i="52"/>
  <c r="Y493" i="52"/>
  <c r="Y492" i="52"/>
  <c r="Y491" i="52"/>
  <c r="Y490" i="52"/>
  <c r="Y489" i="52"/>
  <c r="Y488" i="52"/>
  <c r="Y487" i="52"/>
  <c r="Y486" i="52"/>
  <c r="Y485" i="52"/>
  <c r="Y484" i="52"/>
  <c r="Y483" i="52"/>
  <c r="Y482" i="52"/>
  <c r="Y481" i="52"/>
  <c r="Y480" i="52"/>
  <c r="Y479" i="52"/>
  <c r="Y478" i="52"/>
  <c r="Y477" i="52"/>
  <c r="Y476" i="52"/>
  <c r="Y475" i="52"/>
  <c r="Y474" i="52"/>
  <c r="Y473" i="52"/>
  <c r="Y472" i="52"/>
  <c r="Y471" i="52"/>
  <c r="Y470" i="52"/>
  <c r="Y469" i="52"/>
  <c r="Y468" i="52"/>
  <c r="Y467" i="52"/>
  <c r="Y466" i="52"/>
  <c r="Y465" i="52"/>
  <c r="Y464" i="52"/>
  <c r="Y463" i="52"/>
  <c r="Y462" i="52"/>
  <c r="Y461" i="52"/>
  <c r="Y460" i="52"/>
  <c r="Y459" i="52"/>
  <c r="Y458" i="52"/>
  <c r="Y457" i="52"/>
  <c r="Y456" i="52"/>
  <c r="Y455" i="52"/>
  <c r="Y454" i="52"/>
  <c r="Y453" i="52"/>
  <c r="Y452" i="52"/>
  <c r="Y451" i="52"/>
  <c r="Y450" i="52"/>
  <c r="Y449" i="52"/>
  <c r="Y448" i="52"/>
  <c r="Y447" i="52"/>
  <c r="Y446" i="52"/>
  <c r="Y445" i="52"/>
  <c r="Y444" i="52"/>
  <c r="Y443" i="52"/>
  <c r="Y442" i="52"/>
  <c r="Y441" i="52"/>
  <c r="Y440" i="52"/>
  <c r="Y439" i="52"/>
  <c r="Y438" i="52"/>
  <c r="Y437" i="52"/>
  <c r="Y436" i="52"/>
  <c r="Y435" i="52"/>
  <c r="Y434" i="52"/>
  <c r="Y433" i="52"/>
  <c r="Y432" i="52"/>
  <c r="Y431" i="52"/>
  <c r="Y430" i="52"/>
  <c r="Y429" i="52"/>
  <c r="Y428" i="52"/>
  <c r="Y427" i="52"/>
  <c r="Y426" i="52"/>
  <c r="Y425" i="52"/>
  <c r="Y424" i="52"/>
  <c r="Y423" i="52"/>
  <c r="Y422" i="52"/>
  <c r="Y421" i="52"/>
  <c r="Y420" i="52"/>
  <c r="Y419" i="52"/>
  <c r="Y418" i="52"/>
  <c r="Y417" i="52"/>
  <c r="Y416" i="52"/>
  <c r="Y415" i="52"/>
  <c r="Y414" i="52"/>
  <c r="Y413" i="52"/>
  <c r="Y412" i="52"/>
  <c r="Y411" i="52"/>
  <c r="Y410" i="52"/>
  <c r="Y409" i="52"/>
  <c r="Y408" i="52"/>
  <c r="Y407" i="52"/>
  <c r="Y406" i="52"/>
  <c r="Y405" i="52"/>
  <c r="Y404" i="52"/>
  <c r="Y403" i="52"/>
  <c r="Y402" i="52"/>
  <c r="Y401" i="52"/>
  <c r="Y400" i="52"/>
  <c r="Y399" i="52"/>
  <c r="Y398" i="52"/>
  <c r="Y397" i="52"/>
  <c r="Y396" i="52"/>
  <c r="Y395" i="52"/>
  <c r="Y394" i="52"/>
  <c r="Y393" i="52"/>
  <c r="Y392" i="52"/>
  <c r="Y391" i="52"/>
  <c r="Y390" i="52"/>
  <c r="Y389" i="52"/>
  <c r="Y388" i="52"/>
  <c r="Y387" i="52"/>
  <c r="Y386" i="52"/>
  <c r="Y385" i="52"/>
  <c r="Y384" i="52"/>
  <c r="Y383" i="52"/>
  <c r="Y382" i="52"/>
  <c r="Y381" i="52"/>
  <c r="Y380" i="52"/>
  <c r="Y379" i="52"/>
  <c r="Y378" i="52"/>
  <c r="Y377" i="52"/>
  <c r="Y376" i="52"/>
  <c r="Y375" i="52"/>
  <c r="Y374" i="52"/>
  <c r="Y373" i="52"/>
  <c r="Y372" i="52"/>
  <c r="Y371" i="52"/>
  <c r="Y370" i="52"/>
  <c r="Y369" i="52"/>
  <c r="Y368" i="52"/>
  <c r="Y367" i="52"/>
  <c r="Y366" i="52"/>
  <c r="Y365" i="52"/>
  <c r="Y364" i="52"/>
  <c r="Y363" i="52"/>
  <c r="Y362" i="52"/>
  <c r="Y361" i="52"/>
  <c r="Y360" i="52"/>
  <c r="Y359" i="52"/>
  <c r="Y358" i="52"/>
  <c r="Y357" i="52"/>
  <c r="Y356" i="52"/>
  <c r="Y355" i="52"/>
  <c r="Y354" i="52"/>
  <c r="Y353" i="52"/>
  <c r="Y352" i="52"/>
  <c r="Y351" i="52"/>
  <c r="Y350" i="52"/>
  <c r="Y349" i="52"/>
  <c r="Y348" i="52"/>
  <c r="Y347" i="52"/>
  <c r="Y346" i="52"/>
  <c r="Y345" i="52"/>
  <c r="Y344" i="52"/>
  <c r="Y343" i="52"/>
  <c r="Y342" i="52"/>
  <c r="Y341" i="52"/>
  <c r="Y340" i="52"/>
  <c r="Y339" i="52"/>
  <c r="Y338" i="52"/>
  <c r="Y337" i="52"/>
  <c r="Y336" i="52"/>
  <c r="Y335" i="52"/>
  <c r="Y334" i="52"/>
  <c r="Y333" i="52"/>
  <c r="Y332" i="52"/>
  <c r="Y331" i="52"/>
  <c r="Y330" i="52"/>
  <c r="Y329" i="52"/>
  <c r="Y328" i="52"/>
  <c r="Y327" i="52"/>
  <c r="Y326" i="52"/>
  <c r="Y325" i="52"/>
  <c r="Y324" i="52"/>
  <c r="Y323" i="52"/>
  <c r="Y322" i="52"/>
  <c r="Y321" i="52"/>
  <c r="Y320" i="52"/>
  <c r="Y319" i="52"/>
  <c r="Y318" i="52"/>
  <c r="Y317" i="52"/>
  <c r="Y316" i="52"/>
  <c r="Y315" i="52"/>
  <c r="Y314" i="52"/>
  <c r="Y313" i="52"/>
  <c r="Y312" i="52"/>
  <c r="Y311" i="52"/>
  <c r="Y310" i="52"/>
  <c r="Y309" i="52"/>
  <c r="Y308" i="52"/>
  <c r="Y307" i="52"/>
  <c r="Y306" i="52"/>
  <c r="Y305" i="52"/>
  <c r="Y304" i="52"/>
  <c r="Y303" i="52"/>
  <c r="Y302" i="52"/>
  <c r="Y301" i="52"/>
  <c r="Y300" i="52"/>
  <c r="Y299" i="52"/>
  <c r="Y298" i="52"/>
  <c r="Y297" i="52"/>
  <c r="Y296" i="52"/>
  <c r="Y295" i="52"/>
  <c r="Y294" i="52"/>
  <c r="Y293" i="52"/>
  <c r="Y292" i="52"/>
  <c r="Y291" i="52"/>
  <c r="Y290" i="52"/>
  <c r="Y289" i="52"/>
  <c r="Y288" i="52"/>
  <c r="Y287" i="52"/>
  <c r="Y286" i="52"/>
  <c r="Y285" i="52"/>
  <c r="Y284" i="52"/>
  <c r="Y283" i="52"/>
  <c r="Y282" i="52"/>
  <c r="Y281" i="52"/>
  <c r="Y280" i="52"/>
  <c r="Y279" i="52"/>
  <c r="Y278" i="52"/>
  <c r="Y277" i="52"/>
  <c r="Y276" i="52"/>
  <c r="Y275" i="52"/>
  <c r="Y274" i="52"/>
  <c r="Y273" i="52"/>
  <c r="Y272" i="52"/>
  <c r="Y271" i="52"/>
  <c r="Y270" i="52"/>
  <c r="Y269" i="52"/>
  <c r="Y268" i="52"/>
  <c r="Y267" i="52"/>
  <c r="Y266" i="52"/>
  <c r="Y265" i="52"/>
  <c r="Y264" i="52"/>
  <c r="Y263" i="52"/>
  <c r="Y262" i="52"/>
  <c r="Y261" i="52"/>
  <c r="Y260" i="52"/>
  <c r="Y259" i="52"/>
  <c r="Y258" i="52"/>
  <c r="Y257" i="52"/>
  <c r="Y256" i="52"/>
  <c r="Y255" i="52"/>
  <c r="Y254" i="52"/>
  <c r="Y253" i="52"/>
  <c r="Y252" i="52"/>
  <c r="Y251" i="52"/>
  <c r="Y250" i="52"/>
  <c r="Y249" i="52"/>
  <c r="Y248" i="52"/>
  <c r="Y247" i="52"/>
  <c r="Y246" i="52"/>
  <c r="Y245" i="52"/>
  <c r="Y244" i="52"/>
  <c r="Y243" i="52"/>
  <c r="Y242" i="52"/>
  <c r="Y241" i="52"/>
  <c r="Y240" i="52"/>
  <c r="Y239" i="52"/>
  <c r="Y238" i="52"/>
  <c r="Y237" i="52"/>
  <c r="Y236" i="52"/>
  <c r="Y235" i="52"/>
  <c r="Y234" i="52"/>
  <c r="Y233" i="52"/>
  <c r="Y232" i="52"/>
  <c r="Y231" i="52"/>
  <c r="Y230" i="52"/>
  <c r="Y229" i="52"/>
  <c r="Y228" i="52"/>
  <c r="Y227" i="52"/>
  <c r="Y226" i="52"/>
  <c r="Y225" i="52"/>
  <c r="Y224" i="52"/>
  <c r="Y223" i="52"/>
  <c r="Y222" i="52"/>
  <c r="Y221" i="52"/>
  <c r="Y220" i="52"/>
  <c r="Y219" i="52"/>
  <c r="Y218" i="52"/>
  <c r="Y217" i="52"/>
  <c r="Y216" i="52"/>
  <c r="Y215" i="52"/>
  <c r="Y214" i="52"/>
  <c r="Y213" i="52"/>
  <c r="Y212" i="52"/>
  <c r="Y211" i="52"/>
  <c r="Y210" i="52"/>
  <c r="Y209" i="52"/>
  <c r="Y208" i="52"/>
  <c r="Y207" i="52"/>
  <c r="Y206" i="52"/>
  <c r="Y205" i="52"/>
  <c r="Y204" i="52"/>
  <c r="Y203" i="52"/>
  <c r="Y202" i="52"/>
  <c r="Y201" i="52"/>
  <c r="Y200" i="52"/>
  <c r="Y199" i="52"/>
  <c r="Y198" i="52"/>
  <c r="Y197" i="52"/>
  <c r="Y196" i="52"/>
  <c r="Y195" i="52"/>
  <c r="Y194" i="52"/>
  <c r="Y193" i="52"/>
  <c r="Y192" i="52"/>
  <c r="Y191" i="52"/>
  <c r="Y190" i="52"/>
  <c r="Y189" i="52"/>
  <c r="Y188" i="52"/>
  <c r="Y187" i="52"/>
  <c r="Y186" i="52"/>
  <c r="Y185" i="52"/>
  <c r="Y184" i="52"/>
  <c r="Y183" i="52"/>
  <c r="Y182" i="52"/>
  <c r="Y181" i="52"/>
  <c r="Y180" i="52"/>
  <c r="Y179" i="52"/>
  <c r="Y178" i="52"/>
  <c r="Y177" i="52"/>
  <c r="Y176" i="52"/>
  <c r="Y175" i="52"/>
  <c r="Y174" i="52"/>
  <c r="Y173" i="52"/>
  <c r="Y172" i="52"/>
  <c r="Y171" i="52"/>
  <c r="Y170" i="52"/>
  <c r="Y169" i="52"/>
  <c r="Y168" i="52"/>
  <c r="Y167" i="52"/>
  <c r="Y166" i="52"/>
  <c r="Y165" i="52"/>
  <c r="Y164" i="52"/>
  <c r="Y163" i="52"/>
  <c r="Y162" i="52"/>
  <c r="Y161" i="52"/>
  <c r="Y160" i="52"/>
  <c r="Y159" i="52"/>
  <c r="Y158" i="52"/>
  <c r="Y157" i="52"/>
  <c r="Y156" i="52"/>
  <c r="Y155" i="52"/>
  <c r="Y154" i="52"/>
  <c r="Y153" i="52"/>
  <c r="Y152" i="52"/>
  <c r="Y151" i="52"/>
  <c r="Y150" i="52"/>
  <c r="Y149" i="52"/>
  <c r="Y148" i="52"/>
  <c r="Y147" i="52"/>
  <c r="Y146" i="52"/>
  <c r="Y145" i="52"/>
  <c r="Y144" i="52"/>
  <c r="Y143" i="52"/>
  <c r="Y142" i="52"/>
  <c r="Y141" i="52"/>
  <c r="Y140" i="52"/>
  <c r="Y139" i="52"/>
  <c r="Y138" i="52"/>
  <c r="Y137" i="52"/>
  <c r="Y136" i="52"/>
  <c r="Y135" i="52"/>
  <c r="Y134" i="52"/>
  <c r="Y133" i="52"/>
  <c r="Y132" i="52"/>
  <c r="Y131" i="52"/>
  <c r="Y130" i="52"/>
  <c r="Y129" i="52"/>
  <c r="Y128" i="52"/>
  <c r="Y127" i="52"/>
  <c r="Y126" i="52"/>
  <c r="Y125" i="52"/>
  <c r="Y124" i="52"/>
  <c r="Y123" i="52"/>
  <c r="Y122" i="52"/>
  <c r="Y121" i="52"/>
  <c r="Y120" i="52"/>
  <c r="Y119" i="52"/>
  <c r="Y118" i="52"/>
  <c r="Y117" i="52"/>
  <c r="Y116" i="52"/>
  <c r="Y115" i="52"/>
  <c r="Y114" i="52"/>
  <c r="Y113" i="52"/>
  <c r="Y112" i="52"/>
  <c r="Y111" i="52"/>
  <c r="Y110" i="52"/>
  <c r="Y109" i="52"/>
  <c r="Y108" i="52"/>
  <c r="Y107" i="52"/>
  <c r="Y106" i="52"/>
  <c r="Y105" i="52"/>
  <c r="Y104" i="52"/>
  <c r="Y103" i="52"/>
  <c r="Y102" i="52"/>
  <c r="Y101" i="52"/>
  <c r="Y100" i="52"/>
  <c r="Y99" i="52"/>
  <c r="Y98" i="52"/>
  <c r="Y97" i="52"/>
  <c r="Y96" i="52"/>
  <c r="Y95" i="52"/>
  <c r="Y94" i="52"/>
  <c r="Y93" i="52"/>
  <c r="Y92" i="52"/>
  <c r="Y91" i="52"/>
  <c r="Y90" i="52"/>
  <c r="Y89" i="52"/>
  <c r="Y88" i="52"/>
  <c r="Y87" i="52"/>
  <c r="Y86" i="52"/>
  <c r="Y85" i="52"/>
  <c r="Y84" i="52"/>
  <c r="Y83" i="52"/>
  <c r="Y82" i="52"/>
  <c r="Y81" i="52"/>
  <c r="Y80" i="52"/>
  <c r="Y79" i="52"/>
  <c r="Y78" i="52"/>
  <c r="Y77" i="52"/>
  <c r="Y76" i="52"/>
  <c r="Y75" i="52"/>
  <c r="Y74" i="52"/>
  <c r="Y73" i="52"/>
  <c r="Y72" i="52"/>
  <c r="Y71" i="52"/>
  <c r="Y70" i="52"/>
  <c r="Y69" i="52"/>
  <c r="Y68" i="52"/>
  <c r="Y67" i="52"/>
  <c r="Y66" i="52"/>
  <c r="Y65" i="52"/>
  <c r="Y64" i="52"/>
  <c r="Y63" i="52"/>
  <c r="Y62" i="52"/>
  <c r="Y61" i="52"/>
  <c r="Y60" i="52"/>
  <c r="Y59" i="52"/>
  <c r="Y58" i="52"/>
  <c r="Y57" i="52"/>
  <c r="Y56" i="52"/>
  <c r="Y55" i="52"/>
  <c r="Y54" i="52"/>
  <c r="Y53" i="52"/>
  <c r="Y52" i="52"/>
  <c r="Y51" i="52"/>
  <c r="Y50" i="52"/>
  <c r="Y49" i="52"/>
  <c r="Y48" i="52"/>
  <c r="Y47" i="52"/>
  <c r="Y46" i="52"/>
  <c r="Y45" i="52"/>
  <c r="Y44" i="52"/>
  <c r="Y43" i="52"/>
  <c r="Y42" i="52"/>
  <c r="Y41" i="52"/>
  <c r="Y40" i="52"/>
  <c r="Y39" i="52"/>
  <c r="Y38" i="52"/>
  <c r="Y37" i="52"/>
  <c r="Y36" i="52"/>
  <c r="Y35" i="52"/>
  <c r="Y34" i="52"/>
  <c r="Y33" i="52"/>
  <c r="Y32" i="52"/>
  <c r="Y31" i="52"/>
  <c r="Y30" i="52"/>
  <c r="Y29" i="52"/>
  <c r="Y28" i="52"/>
  <c r="Y27" i="52"/>
  <c r="Y26" i="52"/>
  <c r="Y25" i="52"/>
  <c r="Y24" i="52"/>
  <c r="Y23" i="52"/>
  <c r="Y22" i="52"/>
  <c r="Y21" i="52"/>
  <c r="Y20" i="52"/>
  <c r="Y19" i="52"/>
  <c r="Y18" i="52"/>
  <c r="Y17" i="52"/>
  <c r="Y16" i="52"/>
  <c r="Y15" i="52"/>
  <c r="Y14" i="52"/>
  <c r="Y13" i="52"/>
  <c r="Y12" i="52"/>
  <c r="Y11" i="52"/>
  <c r="Y10" i="52"/>
  <c r="Y9" i="52"/>
  <c r="Y8" i="52"/>
  <c r="Y7" i="52"/>
  <c r="Y6" i="52"/>
  <c r="Y5" i="52"/>
  <c r="Y4" i="52"/>
  <c r="Y3" i="52"/>
  <c r="U1461" i="52"/>
  <c r="U1460" i="52"/>
  <c r="U1459" i="52"/>
  <c r="U1458" i="52"/>
  <c r="U1457" i="52"/>
  <c r="U1456" i="52"/>
  <c r="U1455" i="52"/>
  <c r="U1454" i="52"/>
  <c r="U1453" i="52"/>
  <c r="U1452" i="52"/>
  <c r="U1451" i="52"/>
  <c r="U1450" i="52"/>
  <c r="U1449" i="52"/>
  <c r="U1448" i="52"/>
  <c r="U1447" i="52"/>
  <c r="U1446" i="52"/>
  <c r="U1445" i="52"/>
  <c r="U1444" i="52"/>
  <c r="U1443" i="52"/>
  <c r="U1442" i="52"/>
  <c r="U1441" i="52"/>
  <c r="U1440" i="52"/>
  <c r="U1439" i="52"/>
  <c r="U1438" i="52"/>
  <c r="U1437" i="52"/>
  <c r="U1436" i="52"/>
  <c r="U1435" i="52"/>
  <c r="U1434" i="52"/>
  <c r="U1433" i="52"/>
  <c r="U1432" i="52"/>
  <c r="U1431" i="52"/>
  <c r="U1430" i="52"/>
  <c r="U1429" i="52"/>
  <c r="U1428" i="52"/>
  <c r="U1427" i="52"/>
  <c r="U1426" i="52"/>
  <c r="U1425" i="52"/>
  <c r="U1424" i="52"/>
  <c r="U1423" i="52"/>
  <c r="U1422" i="52"/>
  <c r="U1421" i="52"/>
  <c r="U1420" i="52"/>
  <c r="U1419" i="52"/>
  <c r="U1418" i="52"/>
  <c r="U1417" i="52"/>
  <c r="U1416" i="52"/>
  <c r="U1415" i="52"/>
  <c r="U1414" i="52"/>
  <c r="U1413" i="52"/>
  <c r="U1412" i="52"/>
  <c r="U1411" i="52"/>
  <c r="U1410" i="52"/>
  <c r="U1409" i="52"/>
  <c r="U1408" i="52"/>
  <c r="U1407" i="52"/>
  <c r="U1406" i="52"/>
  <c r="U1405" i="52"/>
  <c r="U1404" i="52"/>
  <c r="U1403" i="52"/>
  <c r="U1402" i="52"/>
  <c r="U1401" i="52"/>
  <c r="U1400" i="52"/>
  <c r="U1399" i="52"/>
  <c r="U1398" i="52"/>
  <c r="U1397" i="52"/>
  <c r="U1396" i="52"/>
  <c r="U1395" i="52"/>
  <c r="U1394" i="52"/>
  <c r="U1393" i="52"/>
  <c r="U1392" i="52"/>
  <c r="U1391" i="52"/>
  <c r="U1390" i="52"/>
  <c r="U1389" i="52"/>
  <c r="U1388" i="52"/>
  <c r="U1387" i="52"/>
  <c r="U1386" i="52"/>
  <c r="U1385" i="52"/>
  <c r="U1384" i="52"/>
  <c r="U1383" i="52"/>
  <c r="U1382" i="52"/>
  <c r="U1381" i="52"/>
  <c r="U1380" i="52"/>
  <c r="U1379" i="52"/>
  <c r="U1378" i="52"/>
  <c r="U1377" i="52"/>
  <c r="U1376" i="52"/>
  <c r="U1375" i="52"/>
  <c r="U1374" i="52"/>
  <c r="U1373" i="52"/>
  <c r="U1372" i="52"/>
  <c r="U1371" i="52"/>
  <c r="U1370" i="52"/>
  <c r="U1369" i="52"/>
  <c r="U1368" i="52"/>
  <c r="U1367" i="52"/>
  <c r="U1366" i="52"/>
  <c r="U1365" i="52"/>
  <c r="U1364" i="52"/>
  <c r="U1363" i="52"/>
  <c r="U1362" i="52"/>
  <c r="U1361" i="52"/>
  <c r="U1360" i="52"/>
  <c r="U1359" i="52"/>
  <c r="U1358" i="52"/>
  <c r="U1357" i="52"/>
  <c r="U1356" i="52"/>
  <c r="U1355" i="52"/>
  <c r="U1354" i="52"/>
  <c r="U1353" i="52"/>
  <c r="U1352" i="52"/>
  <c r="U1351" i="52"/>
  <c r="U1350" i="52"/>
  <c r="U1349" i="52"/>
  <c r="U1348" i="52"/>
  <c r="U1347" i="52"/>
  <c r="U1346" i="52"/>
  <c r="U1345" i="52"/>
  <c r="U1344" i="52"/>
  <c r="U1343" i="52"/>
  <c r="U1342" i="52"/>
  <c r="U1341" i="52"/>
  <c r="U1340" i="52"/>
  <c r="U1339" i="52"/>
  <c r="U1338" i="52"/>
  <c r="U1337" i="52"/>
  <c r="U1336" i="52"/>
  <c r="U1335" i="52"/>
  <c r="U1334" i="52"/>
  <c r="U1333" i="52"/>
  <c r="U1332" i="52"/>
  <c r="U1331" i="52"/>
  <c r="U1330" i="52"/>
  <c r="U1329" i="52"/>
  <c r="U1328" i="52"/>
  <c r="U1327" i="52"/>
  <c r="U1326" i="52"/>
  <c r="U1325" i="52"/>
  <c r="U1324" i="52"/>
  <c r="U1323" i="52"/>
  <c r="U1322" i="52"/>
  <c r="U1321" i="52"/>
  <c r="U1320" i="52"/>
  <c r="U1319" i="52"/>
  <c r="U1318" i="52"/>
  <c r="U1317" i="52"/>
  <c r="U1316" i="52"/>
  <c r="U1315" i="52"/>
  <c r="U1314" i="52"/>
  <c r="U1313" i="52"/>
  <c r="U1312" i="52"/>
  <c r="U1311" i="52"/>
  <c r="U1310" i="52"/>
  <c r="U1309" i="52"/>
  <c r="U1308" i="52"/>
  <c r="U1307" i="52"/>
  <c r="U1306" i="52"/>
  <c r="U1305" i="52"/>
  <c r="U1304" i="52"/>
  <c r="U1303" i="52"/>
  <c r="U1302" i="52"/>
  <c r="U1301" i="52"/>
  <c r="U1300" i="52"/>
  <c r="U1299" i="52"/>
  <c r="U1298" i="52"/>
  <c r="U1297" i="52"/>
  <c r="U1296" i="52"/>
  <c r="U1295" i="52"/>
  <c r="U1294" i="52"/>
  <c r="U1293" i="52"/>
  <c r="U1292" i="52"/>
  <c r="U1291" i="52"/>
  <c r="U1290" i="52"/>
  <c r="U1289" i="52"/>
  <c r="U1288" i="52"/>
  <c r="U1287" i="52"/>
  <c r="U1286" i="52"/>
  <c r="U1285" i="52"/>
  <c r="U1284" i="52"/>
  <c r="U1283" i="52"/>
  <c r="U1282" i="52"/>
  <c r="U1281" i="52"/>
  <c r="U1280" i="52"/>
  <c r="U1279" i="52"/>
  <c r="U1278" i="52"/>
  <c r="U1277" i="52"/>
  <c r="U1276" i="52"/>
  <c r="U1275" i="52"/>
  <c r="U1274" i="52"/>
  <c r="U1273" i="52"/>
  <c r="U1272" i="52"/>
  <c r="U1271" i="52"/>
  <c r="U1270" i="52"/>
  <c r="U1269" i="52"/>
  <c r="U1268" i="52"/>
  <c r="U1267" i="52"/>
  <c r="U1266" i="52"/>
  <c r="U1265" i="52"/>
  <c r="U1264" i="52"/>
  <c r="U1263" i="52"/>
  <c r="U1262" i="52"/>
  <c r="U1261" i="52"/>
  <c r="U1260" i="52"/>
  <c r="U1259" i="52"/>
  <c r="U1258" i="52"/>
  <c r="U1257" i="52"/>
  <c r="U1256" i="52"/>
  <c r="U1255" i="52"/>
  <c r="U1254" i="52"/>
  <c r="U1253" i="52"/>
  <c r="U1252" i="52"/>
  <c r="U1251" i="52"/>
  <c r="U1250" i="52"/>
  <c r="U1249" i="52"/>
  <c r="U1248" i="52"/>
  <c r="U1247" i="52"/>
  <c r="U1246" i="52"/>
  <c r="U1245" i="52"/>
  <c r="U1244" i="52"/>
  <c r="U1243" i="52"/>
  <c r="U1242" i="52"/>
  <c r="U1241" i="52"/>
  <c r="U1240" i="52"/>
  <c r="U1239" i="52"/>
  <c r="U1238" i="52"/>
  <c r="U1237" i="52"/>
  <c r="U1236" i="52"/>
  <c r="U1235" i="52"/>
  <c r="U1234" i="52"/>
  <c r="U1233" i="52"/>
  <c r="U1232" i="52"/>
  <c r="U1231" i="52"/>
  <c r="U1230" i="52"/>
  <c r="U1229" i="52"/>
  <c r="U1228" i="52"/>
  <c r="U1227" i="52"/>
  <c r="U1226" i="52"/>
  <c r="U1225" i="52"/>
  <c r="U1224" i="52"/>
  <c r="U1223" i="52"/>
  <c r="U1222" i="52"/>
  <c r="U1221" i="52"/>
  <c r="U1220" i="52"/>
  <c r="U1219" i="52"/>
  <c r="U1218" i="52"/>
  <c r="U1217" i="52"/>
  <c r="U1216" i="52"/>
  <c r="U1215" i="52"/>
  <c r="U1214" i="52"/>
  <c r="U1213" i="52"/>
  <c r="U1212" i="52"/>
  <c r="U1211" i="52"/>
  <c r="U1210" i="52"/>
  <c r="U1209" i="52"/>
  <c r="U1208" i="52"/>
  <c r="U1207" i="52"/>
  <c r="U1206" i="52"/>
  <c r="U1205" i="52"/>
  <c r="U1204" i="52"/>
  <c r="U1203" i="52"/>
  <c r="U1202" i="52"/>
  <c r="U1201" i="52"/>
  <c r="U1200" i="52"/>
  <c r="U1199" i="52"/>
  <c r="U1198" i="52"/>
  <c r="U1197" i="52"/>
  <c r="U1196" i="52"/>
  <c r="U1195" i="52"/>
  <c r="U1194" i="52"/>
  <c r="U1193" i="52"/>
  <c r="U1192" i="52"/>
  <c r="U1191" i="52"/>
  <c r="U1190" i="52"/>
  <c r="U1189" i="52"/>
  <c r="U1188" i="52"/>
  <c r="U1187" i="52"/>
  <c r="U1186" i="52"/>
  <c r="U1185" i="52"/>
  <c r="U1184" i="52"/>
  <c r="U1183" i="52"/>
  <c r="U1182" i="52"/>
  <c r="U1181" i="52"/>
  <c r="U1180" i="52"/>
  <c r="U1179" i="52"/>
  <c r="U1178" i="52"/>
  <c r="U1177" i="52"/>
  <c r="U1176" i="52"/>
  <c r="U1175" i="52"/>
  <c r="U1174" i="52"/>
  <c r="U1173" i="52"/>
  <c r="U1172" i="52"/>
  <c r="U1171" i="52"/>
  <c r="U1170" i="52"/>
  <c r="U1169" i="52"/>
  <c r="U1168" i="52"/>
  <c r="U1167" i="52"/>
  <c r="U1166" i="52"/>
  <c r="U1165" i="52"/>
  <c r="U1164" i="52"/>
  <c r="U1163" i="52"/>
  <c r="U1162" i="52"/>
  <c r="U1161" i="52"/>
  <c r="U1160" i="52"/>
  <c r="U1159" i="52"/>
  <c r="U1158" i="52"/>
  <c r="U1157" i="52"/>
  <c r="U1156" i="52"/>
  <c r="U1155" i="52"/>
  <c r="U1154" i="52"/>
  <c r="U1153" i="52"/>
  <c r="U1152" i="52"/>
  <c r="U1151" i="52"/>
  <c r="U1150" i="52"/>
  <c r="U1149" i="52"/>
  <c r="U1148" i="52"/>
  <c r="U1147" i="52"/>
  <c r="U1146" i="52"/>
  <c r="U1145" i="52"/>
  <c r="U1144" i="52"/>
  <c r="U1143" i="52"/>
  <c r="U1142" i="52"/>
  <c r="U1141" i="52"/>
  <c r="U1140" i="52"/>
  <c r="U1139" i="52"/>
  <c r="U1138" i="52"/>
  <c r="U1137" i="52"/>
  <c r="U1136" i="52"/>
  <c r="U1135" i="52"/>
  <c r="U1134" i="52"/>
  <c r="U1133" i="52"/>
  <c r="U1132" i="52"/>
  <c r="U1131" i="52"/>
  <c r="U1130" i="52"/>
  <c r="U1129" i="52"/>
  <c r="U1128" i="52"/>
  <c r="U1127" i="52"/>
  <c r="U1126" i="52"/>
  <c r="U1125" i="52"/>
  <c r="U1124" i="52"/>
  <c r="U1123" i="52"/>
  <c r="U1122" i="52"/>
  <c r="U1121" i="52"/>
  <c r="U1120" i="52"/>
  <c r="U1119" i="52"/>
  <c r="U1118" i="52"/>
  <c r="U1117" i="52"/>
  <c r="U1116" i="52"/>
  <c r="U1115" i="52"/>
  <c r="U1114" i="52"/>
  <c r="U1113" i="52"/>
  <c r="U1112" i="52"/>
  <c r="U1111" i="52"/>
  <c r="U1110" i="52"/>
  <c r="U1109" i="52"/>
  <c r="U1108" i="52"/>
  <c r="U1107" i="52"/>
  <c r="U1106" i="52"/>
  <c r="U1105" i="52"/>
  <c r="U1104" i="52"/>
  <c r="U1103" i="52"/>
  <c r="U1102" i="52"/>
  <c r="U1101" i="52"/>
  <c r="U1100" i="52"/>
  <c r="U1099" i="52"/>
  <c r="U1098" i="52"/>
  <c r="U1097" i="52"/>
  <c r="U1096" i="52"/>
  <c r="U1095" i="52"/>
  <c r="U1094" i="52"/>
  <c r="U1093" i="52"/>
  <c r="U1092" i="52"/>
  <c r="U1091" i="52"/>
  <c r="U1090" i="52"/>
  <c r="U1089" i="52"/>
  <c r="U1088" i="52"/>
  <c r="U1087" i="52"/>
  <c r="U1086" i="52"/>
  <c r="U1085" i="52"/>
  <c r="U1084" i="52"/>
  <c r="U1083" i="52"/>
  <c r="U1082" i="52"/>
  <c r="U1081" i="52"/>
  <c r="U1080" i="52"/>
  <c r="U1079" i="52"/>
  <c r="U1078" i="52"/>
  <c r="U1077" i="52"/>
  <c r="U1076" i="52"/>
  <c r="U1075" i="52"/>
  <c r="U1074" i="52"/>
  <c r="U1073" i="52"/>
  <c r="U1072" i="52"/>
  <c r="U1071" i="52"/>
  <c r="U1070" i="52"/>
  <c r="U1069" i="52"/>
  <c r="U1068" i="52"/>
  <c r="U1067" i="52"/>
  <c r="U1066" i="52"/>
  <c r="U1065" i="52"/>
  <c r="U1064" i="52"/>
  <c r="U1063" i="52"/>
  <c r="U1062" i="52"/>
  <c r="U1061" i="52"/>
  <c r="U1060" i="52"/>
  <c r="U1059" i="52"/>
  <c r="U1058" i="52"/>
  <c r="U1057" i="52"/>
  <c r="U1056" i="52"/>
  <c r="U1055" i="52"/>
  <c r="U1054" i="52"/>
  <c r="U1053" i="52"/>
  <c r="U1052" i="52"/>
  <c r="U1051" i="52"/>
  <c r="U1050" i="52"/>
  <c r="U1049" i="52"/>
  <c r="U1048" i="52"/>
  <c r="U1047" i="52"/>
  <c r="U1046" i="52"/>
  <c r="U1045" i="52"/>
  <c r="U1044" i="52"/>
  <c r="U1043" i="52"/>
  <c r="U1042" i="52"/>
  <c r="U1041" i="52"/>
  <c r="U1040" i="52"/>
  <c r="U1039" i="52"/>
  <c r="U1038" i="52"/>
  <c r="U1037" i="52"/>
  <c r="U1036" i="52"/>
  <c r="U1035" i="52"/>
  <c r="U1034" i="52"/>
  <c r="U1033" i="52"/>
  <c r="U1032" i="52"/>
  <c r="U1031" i="52"/>
  <c r="U1030" i="52"/>
  <c r="U1029" i="52"/>
  <c r="U1028" i="52"/>
  <c r="U1027" i="52"/>
  <c r="U1026" i="52"/>
  <c r="U1025" i="52"/>
  <c r="U1024" i="52"/>
  <c r="U1023" i="52"/>
  <c r="U1022" i="52"/>
  <c r="U1021" i="52"/>
  <c r="U1020" i="52"/>
  <c r="U1019" i="52"/>
  <c r="U1018" i="52"/>
  <c r="U1017" i="52"/>
  <c r="U1016" i="52"/>
  <c r="U1015" i="52"/>
  <c r="U1014" i="52"/>
  <c r="U1013" i="52"/>
  <c r="U1012" i="52"/>
  <c r="U1011" i="52"/>
  <c r="U1010" i="52"/>
  <c r="U1009" i="52"/>
  <c r="U1008" i="52"/>
  <c r="U1007" i="52"/>
  <c r="U1006" i="52"/>
  <c r="U1005" i="52"/>
  <c r="U1004" i="52"/>
  <c r="U1003" i="52"/>
  <c r="U1002" i="52"/>
  <c r="U1001" i="52"/>
  <c r="U1000" i="52"/>
  <c r="U999" i="52"/>
  <c r="U998" i="52"/>
  <c r="U997" i="52"/>
  <c r="U996" i="52"/>
  <c r="U995" i="52"/>
  <c r="U994" i="52"/>
  <c r="U993" i="52"/>
  <c r="U992" i="52"/>
  <c r="U991" i="52"/>
  <c r="U990" i="52"/>
  <c r="U989" i="52"/>
  <c r="U988" i="52"/>
  <c r="U987" i="52"/>
  <c r="U986" i="52"/>
  <c r="U985" i="52"/>
  <c r="U984" i="52"/>
  <c r="U983" i="52"/>
  <c r="U982" i="52"/>
  <c r="U981" i="52"/>
  <c r="U980" i="52"/>
  <c r="U979" i="52"/>
  <c r="U978" i="52"/>
  <c r="U977" i="52"/>
  <c r="U976" i="52"/>
  <c r="U975" i="52"/>
  <c r="U974" i="52"/>
  <c r="U973" i="52"/>
  <c r="U972" i="52"/>
  <c r="U971" i="52"/>
  <c r="U970" i="52"/>
  <c r="U969" i="52"/>
  <c r="U968" i="52"/>
  <c r="U967" i="52"/>
  <c r="U966" i="52"/>
  <c r="U965" i="52"/>
  <c r="U964" i="52"/>
  <c r="U963" i="52"/>
  <c r="U962" i="52"/>
  <c r="U961" i="52"/>
  <c r="U960" i="52"/>
  <c r="U959" i="52"/>
  <c r="U958" i="52"/>
  <c r="U957" i="52"/>
  <c r="U956" i="52"/>
  <c r="U955" i="52"/>
  <c r="U954" i="52"/>
  <c r="U953" i="52"/>
  <c r="U952" i="52"/>
  <c r="U951" i="52"/>
  <c r="U950" i="52"/>
  <c r="U949" i="52"/>
  <c r="U948" i="52"/>
  <c r="U947" i="52"/>
  <c r="U946" i="52"/>
  <c r="U945" i="52"/>
  <c r="U944" i="52"/>
  <c r="U943" i="52"/>
  <c r="U942" i="52"/>
  <c r="U941" i="52"/>
  <c r="U940" i="52"/>
  <c r="U939" i="52"/>
  <c r="U938" i="52"/>
  <c r="U937" i="52"/>
  <c r="U936" i="52"/>
  <c r="U935" i="52"/>
  <c r="U934" i="52"/>
  <c r="U933" i="52"/>
  <c r="U932" i="52"/>
  <c r="U931" i="52"/>
  <c r="U930" i="52"/>
  <c r="U929" i="52"/>
  <c r="U928" i="52"/>
  <c r="U927" i="52"/>
  <c r="U926" i="52"/>
  <c r="U925" i="52"/>
  <c r="U924" i="52"/>
  <c r="U923" i="52"/>
  <c r="U922" i="52"/>
  <c r="U921" i="52"/>
  <c r="U920" i="52"/>
  <c r="U919" i="52"/>
  <c r="U918" i="52"/>
  <c r="U917" i="52"/>
  <c r="U916" i="52"/>
  <c r="U915" i="52"/>
  <c r="U914" i="52"/>
  <c r="U913" i="52"/>
  <c r="U912" i="52"/>
  <c r="U911" i="52"/>
  <c r="U910" i="52"/>
  <c r="U909" i="52"/>
  <c r="U908" i="52"/>
  <c r="U907" i="52"/>
  <c r="U906" i="52"/>
  <c r="U905" i="52"/>
  <c r="U904" i="52"/>
  <c r="U903" i="52"/>
  <c r="U902" i="52"/>
  <c r="U901" i="52"/>
  <c r="U900" i="52"/>
  <c r="U899" i="52"/>
  <c r="U898" i="52"/>
  <c r="U897" i="52"/>
  <c r="U896" i="52"/>
  <c r="U895" i="52"/>
  <c r="U894" i="52"/>
  <c r="U893" i="52"/>
  <c r="U892" i="52"/>
  <c r="U891" i="52"/>
  <c r="U890" i="52"/>
  <c r="U889" i="52"/>
  <c r="U888" i="52"/>
  <c r="U887" i="52"/>
  <c r="U886" i="52"/>
  <c r="U885" i="52"/>
  <c r="U884" i="52"/>
  <c r="U883" i="52"/>
  <c r="U882" i="52"/>
  <c r="U881" i="52"/>
  <c r="U880" i="52"/>
  <c r="U879" i="52"/>
  <c r="U878" i="52"/>
  <c r="U877" i="52"/>
  <c r="U876" i="52"/>
  <c r="U875" i="52"/>
  <c r="U874" i="52"/>
  <c r="U873" i="52"/>
  <c r="U872" i="52"/>
  <c r="U871" i="52"/>
  <c r="U870" i="52"/>
  <c r="U869" i="52"/>
  <c r="U868" i="52"/>
  <c r="U867" i="52"/>
  <c r="U866" i="52"/>
  <c r="U865" i="52"/>
  <c r="U864" i="52"/>
  <c r="U863" i="52"/>
  <c r="U862" i="52"/>
  <c r="U861" i="52"/>
  <c r="U860" i="52"/>
  <c r="U859" i="52"/>
  <c r="U858" i="52"/>
  <c r="U857" i="52"/>
  <c r="U856" i="52"/>
  <c r="U855" i="52"/>
  <c r="U854" i="52"/>
  <c r="U853" i="52"/>
  <c r="U852" i="52"/>
  <c r="U851" i="52"/>
  <c r="U850" i="52"/>
  <c r="U849" i="52"/>
  <c r="U848" i="52"/>
  <c r="U847" i="52"/>
  <c r="U846" i="52"/>
  <c r="U845" i="52"/>
  <c r="U844" i="52"/>
  <c r="U843" i="52"/>
  <c r="U842" i="52"/>
  <c r="U841" i="52"/>
  <c r="U840" i="52"/>
  <c r="U839" i="52"/>
  <c r="U838" i="52"/>
  <c r="U837" i="52"/>
  <c r="U836" i="52"/>
  <c r="U835" i="52"/>
  <c r="U834" i="52"/>
  <c r="U833" i="52"/>
  <c r="U832" i="52"/>
  <c r="U831" i="52"/>
  <c r="U830" i="52"/>
  <c r="U829" i="52"/>
  <c r="U828" i="52"/>
  <c r="U827" i="52"/>
  <c r="U826" i="52"/>
  <c r="U825" i="52"/>
  <c r="U824" i="52"/>
  <c r="U823" i="52"/>
  <c r="U822" i="52"/>
  <c r="U821" i="52"/>
  <c r="U820" i="52"/>
  <c r="U819" i="52"/>
  <c r="U818" i="52"/>
  <c r="U817" i="52"/>
  <c r="U816" i="52"/>
  <c r="U815" i="52"/>
  <c r="U814" i="52"/>
  <c r="U813" i="52"/>
  <c r="U812" i="52"/>
  <c r="U811" i="52"/>
  <c r="U810" i="52"/>
  <c r="U809" i="52"/>
  <c r="U808" i="52"/>
  <c r="U807" i="52"/>
  <c r="U806" i="52"/>
  <c r="U805" i="52"/>
  <c r="U804" i="52"/>
  <c r="U803" i="52"/>
  <c r="U802" i="52"/>
  <c r="U801" i="52"/>
  <c r="U800" i="52"/>
  <c r="U799" i="52"/>
  <c r="U798" i="52"/>
  <c r="U797" i="52"/>
  <c r="U796" i="52"/>
  <c r="U795" i="52"/>
  <c r="U794" i="52"/>
  <c r="U793" i="52"/>
  <c r="U792" i="52"/>
  <c r="U791" i="52"/>
  <c r="U790" i="52"/>
  <c r="U789" i="52"/>
  <c r="U788" i="52"/>
  <c r="U787" i="52"/>
  <c r="U786" i="52"/>
  <c r="U785" i="52"/>
  <c r="U784" i="52"/>
  <c r="U783" i="52"/>
  <c r="U782" i="52"/>
  <c r="U781" i="52"/>
  <c r="U780" i="52"/>
  <c r="U779" i="52"/>
  <c r="U778" i="52"/>
  <c r="U777" i="52"/>
  <c r="U776" i="52"/>
  <c r="U775" i="52"/>
  <c r="U774" i="52"/>
  <c r="U773" i="52"/>
  <c r="U772" i="52"/>
  <c r="U771" i="52"/>
  <c r="U770" i="52"/>
  <c r="U769" i="52"/>
  <c r="U768" i="52"/>
  <c r="U767" i="52"/>
  <c r="U766" i="52"/>
  <c r="U765" i="52"/>
  <c r="U764" i="52"/>
  <c r="U763" i="52"/>
  <c r="U762" i="52"/>
  <c r="U761" i="52"/>
  <c r="U760" i="52"/>
  <c r="U759" i="52"/>
  <c r="U758" i="52"/>
  <c r="U757" i="52"/>
  <c r="U756" i="52"/>
  <c r="U755" i="52"/>
  <c r="U754" i="52"/>
  <c r="U753" i="52"/>
  <c r="U752" i="52"/>
  <c r="U751" i="52"/>
  <c r="U750" i="52"/>
  <c r="U749" i="52"/>
  <c r="U748" i="52"/>
  <c r="U747" i="52"/>
  <c r="U746" i="52"/>
  <c r="U745" i="52"/>
  <c r="U744" i="52"/>
  <c r="U743" i="52"/>
  <c r="U742" i="52"/>
  <c r="U741" i="52"/>
  <c r="U740" i="52"/>
  <c r="U739" i="52"/>
  <c r="U738" i="52"/>
  <c r="U737" i="52"/>
  <c r="U736" i="52"/>
  <c r="U735" i="52"/>
  <c r="U734" i="52"/>
  <c r="U733" i="52"/>
  <c r="U732" i="52"/>
  <c r="U731" i="52"/>
  <c r="U730" i="52"/>
  <c r="U729" i="52"/>
  <c r="U728" i="52"/>
  <c r="U727" i="52"/>
  <c r="U726" i="52"/>
  <c r="U725" i="52"/>
  <c r="U724" i="52"/>
  <c r="U723" i="52"/>
  <c r="U722" i="52"/>
  <c r="U721" i="52"/>
  <c r="U720" i="52"/>
  <c r="U719" i="52"/>
  <c r="U718" i="52"/>
  <c r="U717" i="52"/>
  <c r="U716" i="52"/>
  <c r="U715" i="52"/>
  <c r="U714" i="52"/>
  <c r="U713" i="52"/>
  <c r="U712" i="52"/>
  <c r="U711" i="52"/>
  <c r="U710" i="52"/>
  <c r="U709" i="52"/>
  <c r="U708" i="52"/>
  <c r="U707" i="52"/>
  <c r="U706" i="52"/>
  <c r="U705" i="52"/>
  <c r="U704" i="52"/>
  <c r="U703" i="52"/>
  <c r="U702" i="52"/>
  <c r="U701" i="52"/>
  <c r="U700" i="52"/>
  <c r="U699" i="52"/>
  <c r="U698" i="52"/>
  <c r="U697" i="52"/>
  <c r="U696" i="52"/>
  <c r="U695" i="52"/>
  <c r="U694" i="52"/>
  <c r="U693" i="52"/>
  <c r="U692" i="52"/>
  <c r="U691" i="52"/>
  <c r="U690" i="52"/>
  <c r="U689" i="52"/>
  <c r="U688" i="52"/>
  <c r="U687" i="52"/>
  <c r="U686" i="52"/>
  <c r="U685" i="52"/>
  <c r="U684" i="52"/>
  <c r="U683" i="52"/>
  <c r="U682" i="52"/>
  <c r="U681" i="52"/>
  <c r="U680" i="52"/>
  <c r="U679" i="52"/>
  <c r="U678" i="52"/>
  <c r="U677" i="52"/>
  <c r="U676" i="52"/>
  <c r="U675" i="52"/>
  <c r="U674" i="52"/>
  <c r="U673" i="52"/>
  <c r="U672" i="52"/>
  <c r="U671" i="52"/>
  <c r="U670" i="52"/>
  <c r="U669" i="52"/>
  <c r="U668" i="52"/>
  <c r="U667" i="52"/>
  <c r="U666" i="52"/>
  <c r="U665" i="52"/>
  <c r="U664" i="52"/>
  <c r="U663" i="52"/>
  <c r="U662" i="52"/>
  <c r="U661" i="52"/>
  <c r="U660" i="52"/>
  <c r="U659" i="52"/>
  <c r="U658" i="52"/>
  <c r="U657" i="52"/>
  <c r="U656" i="52"/>
  <c r="U655" i="52"/>
  <c r="U654" i="52"/>
  <c r="U653" i="52"/>
  <c r="U652" i="52"/>
  <c r="U651" i="52"/>
  <c r="U650" i="52"/>
  <c r="U649" i="52"/>
  <c r="U648" i="52"/>
  <c r="U647" i="52"/>
  <c r="U646" i="52"/>
  <c r="U645" i="52"/>
  <c r="U644" i="52"/>
  <c r="U643" i="52"/>
  <c r="U642" i="52"/>
  <c r="U641" i="52"/>
  <c r="U640" i="52"/>
  <c r="U639" i="52"/>
  <c r="U638" i="52"/>
  <c r="U637" i="52"/>
  <c r="U636" i="52"/>
  <c r="U635" i="52"/>
  <c r="U634" i="52"/>
  <c r="U633" i="52"/>
  <c r="U632" i="52"/>
  <c r="U631" i="52"/>
  <c r="U630" i="52"/>
  <c r="U629" i="52"/>
  <c r="U628" i="52"/>
  <c r="U627" i="52"/>
  <c r="U626" i="52"/>
  <c r="U625" i="52"/>
  <c r="U624" i="52"/>
  <c r="U623" i="52"/>
  <c r="U622" i="52"/>
  <c r="U621" i="52"/>
  <c r="U620" i="52"/>
  <c r="U619" i="52"/>
  <c r="U618" i="52"/>
  <c r="U617" i="52"/>
  <c r="U616" i="52"/>
  <c r="U615" i="52"/>
  <c r="U614" i="52"/>
  <c r="U613" i="52"/>
  <c r="U612" i="52"/>
  <c r="U611" i="52"/>
  <c r="U610" i="52"/>
  <c r="U609" i="52"/>
  <c r="U608" i="52"/>
  <c r="U607" i="52"/>
  <c r="U606" i="52"/>
  <c r="U605" i="52"/>
  <c r="U604" i="52"/>
  <c r="U603" i="52"/>
  <c r="U602" i="52"/>
  <c r="U601" i="52"/>
  <c r="U600" i="52"/>
  <c r="U599" i="52"/>
  <c r="U598" i="52"/>
  <c r="U597" i="52"/>
  <c r="U596" i="52"/>
  <c r="U595" i="52"/>
  <c r="U594" i="52"/>
  <c r="U593" i="52"/>
  <c r="U592" i="52"/>
  <c r="U591" i="52"/>
  <c r="U590" i="52"/>
  <c r="U589" i="52"/>
  <c r="U588" i="52"/>
  <c r="U587" i="52"/>
  <c r="U586" i="52"/>
  <c r="U585" i="52"/>
  <c r="U584" i="52"/>
  <c r="U583" i="52"/>
  <c r="U582" i="52"/>
  <c r="U581" i="52"/>
  <c r="U580" i="52"/>
  <c r="U579" i="52"/>
  <c r="U578" i="52"/>
  <c r="U577" i="52"/>
  <c r="U576" i="52"/>
  <c r="U575" i="52"/>
  <c r="U574" i="52"/>
  <c r="U573" i="52"/>
  <c r="U572" i="52"/>
  <c r="U571" i="52"/>
  <c r="U570" i="52"/>
  <c r="U569" i="52"/>
  <c r="U568" i="52"/>
  <c r="U567" i="52"/>
  <c r="U566" i="52"/>
  <c r="U565" i="52"/>
  <c r="U564" i="52"/>
  <c r="U563" i="52"/>
  <c r="U562" i="52"/>
  <c r="U561" i="52"/>
  <c r="U560" i="52"/>
  <c r="U559" i="52"/>
  <c r="U558" i="52"/>
  <c r="U557" i="52"/>
  <c r="U556" i="52"/>
  <c r="U555" i="52"/>
  <c r="U554" i="52"/>
  <c r="U553" i="52"/>
  <c r="U552" i="52"/>
  <c r="U551" i="52"/>
  <c r="U550" i="52"/>
  <c r="U549" i="52"/>
  <c r="U548" i="52"/>
  <c r="U547" i="52"/>
  <c r="U546" i="52"/>
  <c r="U545" i="52"/>
  <c r="U544" i="52"/>
  <c r="U543" i="52"/>
  <c r="U542" i="52"/>
  <c r="U541" i="52"/>
  <c r="U540" i="52"/>
  <c r="U539" i="52"/>
  <c r="U538" i="52"/>
  <c r="U537" i="52"/>
  <c r="U536" i="52"/>
  <c r="U535" i="52"/>
  <c r="U534" i="52"/>
  <c r="U533" i="52"/>
  <c r="U532" i="52"/>
  <c r="U531" i="52"/>
  <c r="U530" i="52"/>
  <c r="U529" i="52"/>
  <c r="U528" i="52"/>
  <c r="U527" i="52"/>
  <c r="U526" i="52"/>
  <c r="U525" i="52"/>
  <c r="U524" i="52"/>
  <c r="U523" i="52"/>
  <c r="U522" i="52"/>
  <c r="U521" i="52"/>
  <c r="U520" i="52"/>
  <c r="U519" i="52"/>
  <c r="U518" i="52"/>
  <c r="U517" i="52"/>
  <c r="U516" i="52"/>
  <c r="U515" i="52"/>
  <c r="U514" i="52"/>
  <c r="U513" i="52"/>
  <c r="U512" i="52"/>
  <c r="U511" i="52"/>
  <c r="U510" i="52"/>
  <c r="U509" i="52"/>
  <c r="U508" i="52"/>
  <c r="U507" i="52"/>
  <c r="U506" i="52"/>
  <c r="U505" i="52"/>
  <c r="U504" i="52"/>
  <c r="U503" i="52"/>
  <c r="U502" i="52"/>
  <c r="U501" i="52"/>
  <c r="U500" i="52"/>
  <c r="U499" i="52"/>
  <c r="U498" i="52"/>
  <c r="U497" i="52"/>
  <c r="U496" i="52"/>
  <c r="U495" i="52"/>
  <c r="U494" i="52"/>
  <c r="U493" i="52"/>
  <c r="U492" i="52"/>
  <c r="U491" i="52"/>
  <c r="U490" i="52"/>
  <c r="U489" i="52"/>
  <c r="U488" i="52"/>
  <c r="U487" i="52"/>
  <c r="U486" i="52"/>
  <c r="U485" i="52"/>
  <c r="U484" i="52"/>
  <c r="U483" i="52"/>
  <c r="U482" i="52"/>
  <c r="U481" i="52"/>
  <c r="U480" i="52"/>
  <c r="U479" i="52"/>
  <c r="U478" i="52"/>
  <c r="U477" i="52"/>
  <c r="U476" i="52"/>
  <c r="U475" i="52"/>
  <c r="U474" i="52"/>
  <c r="U473" i="52"/>
  <c r="U472" i="52"/>
  <c r="U471" i="52"/>
  <c r="U470" i="52"/>
  <c r="U469" i="52"/>
  <c r="U468" i="52"/>
  <c r="U467" i="52"/>
  <c r="U466" i="52"/>
  <c r="U465" i="52"/>
  <c r="U464" i="52"/>
  <c r="U463" i="52"/>
  <c r="U462" i="52"/>
  <c r="U461" i="52"/>
  <c r="U460" i="52"/>
  <c r="U459" i="52"/>
  <c r="U458" i="52"/>
  <c r="U457" i="52"/>
  <c r="U456" i="52"/>
  <c r="U455" i="52"/>
  <c r="U454" i="52"/>
  <c r="U453" i="52"/>
  <c r="U452" i="52"/>
  <c r="U451" i="52"/>
  <c r="U450" i="52"/>
  <c r="U449" i="52"/>
  <c r="U448" i="52"/>
  <c r="U447" i="52"/>
  <c r="U446" i="52"/>
  <c r="U445" i="52"/>
  <c r="U444" i="52"/>
  <c r="U443" i="52"/>
  <c r="U442" i="52"/>
  <c r="U441" i="52"/>
  <c r="U440" i="52"/>
  <c r="U439" i="52"/>
  <c r="U438" i="52"/>
  <c r="U437" i="52"/>
  <c r="U436" i="52"/>
  <c r="U435" i="52"/>
  <c r="U434" i="52"/>
  <c r="U433" i="52"/>
  <c r="U432" i="52"/>
  <c r="U431" i="52"/>
  <c r="U430" i="52"/>
  <c r="U429" i="52"/>
  <c r="U428" i="52"/>
  <c r="U427" i="52"/>
  <c r="U426" i="52"/>
  <c r="U425" i="52"/>
  <c r="U424" i="52"/>
  <c r="U423" i="52"/>
  <c r="U422" i="52"/>
  <c r="U421" i="52"/>
  <c r="U420" i="52"/>
  <c r="U419" i="52"/>
  <c r="U418" i="52"/>
  <c r="U417" i="52"/>
  <c r="U416" i="52"/>
  <c r="U415" i="52"/>
  <c r="U414" i="52"/>
  <c r="U413" i="52"/>
  <c r="U412" i="52"/>
  <c r="U411" i="52"/>
  <c r="U410" i="52"/>
  <c r="U409" i="52"/>
  <c r="U408" i="52"/>
  <c r="U407" i="52"/>
  <c r="U406" i="52"/>
  <c r="U405" i="52"/>
  <c r="U404" i="52"/>
  <c r="U403" i="52"/>
  <c r="U402" i="52"/>
  <c r="U401" i="52"/>
  <c r="U400" i="52"/>
  <c r="U399" i="52"/>
  <c r="U398" i="52"/>
  <c r="U397" i="52"/>
  <c r="U396" i="52"/>
  <c r="U395" i="52"/>
  <c r="U394" i="52"/>
  <c r="U393" i="52"/>
  <c r="U392" i="52"/>
  <c r="U391" i="52"/>
  <c r="U390" i="52"/>
  <c r="U389" i="52"/>
  <c r="U388" i="52"/>
  <c r="U387" i="52"/>
  <c r="U386" i="52"/>
  <c r="U385" i="52"/>
  <c r="U384" i="52"/>
  <c r="U383" i="52"/>
  <c r="U382" i="52"/>
  <c r="U381" i="52"/>
  <c r="U380" i="52"/>
  <c r="U379" i="52"/>
  <c r="U378" i="52"/>
  <c r="U377" i="52"/>
  <c r="U376" i="52"/>
  <c r="U375" i="52"/>
  <c r="U374" i="52"/>
  <c r="U373" i="52"/>
  <c r="U372" i="52"/>
  <c r="U371" i="52"/>
  <c r="U370" i="52"/>
  <c r="U369" i="52"/>
  <c r="U368" i="52"/>
  <c r="U367" i="52"/>
  <c r="U366" i="52"/>
  <c r="U365" i="52"/>
  <c r="U364" i="52"/>
  <c r="U363" i="52"/>
  <c r="U362" i="52"/>
  <c r="U361" i="52"/>
  <c r="U360" i="52"/>
  <c r="U359" i="52"/>
  <c r="U358" i="52"/>
  <c r="U357" i="52"/>
  <c r="U356" i="52"/>
  <c r="U355" i="52"/>
  <c r="U354" i="52"/>
  <c r="U353" i="52"/>
  <c r="U352" i="52"/>
  <c r="U351" i="52"/>
  <c r="U350" i="52"/>
  <c r="U349" i="52"/>
  <c r="U348" i="52"/>
  <c r="U347" i="52"/>
  <c r="U346" i="52"/>
  <c r="U345" i="52"/>
  <c r="U344" i="52"/>
  <c r="U343" i="52"/>
  <c r="U342" i="52"/>
  <c r="U341" i="52"/>
  <c r="U340" i="52"/>
  <c r="U339" i="52"/>
  <c r="U338" i="52"/>
  <c r="U337" i="52"/>
  <c r="U336" i="52"/>
  <c r="U335" i="52"/>
  <c r="U334" i="52"/>
  <c r="U333" i="52"/>
  <c r="U332" i="52"/>
  <c r="U331" i="52"/>
  <c r="U330" i="52"/>
  <c r="U329" i="52"/>
  <c r="U328" i="52"/>
  <c r="U327" i="52"/>
  <c r="U326" i="52"/>
  <c r="U325" i="52"/>
  <c r="U324" i="52"/>
  <c r="U323" i="52"/>
  <c r="U322" i="52"/>
  <c r="U321" i="52"/>
  <c r="U320" i="52"/>
  <c r="U319" i="52"/>
  <c r="U318" i="52"/>
  <c r="U317" i="52"/>
  <c r="U316" i="52"/>
  <c r="U315" i="52"/>
  <c r="U314" i="52"/>
  <c r="U313" i="52"/>
  <c r="U312" i="52"/>
  <c r="U311" i="52"/>
  <c r="U310" i="52"/>
  <c r="U309" i="52"/>
  <c r="U308" i="52"/>
  <c r="U307" i="52"/>
  <c r="U306" i="52"/>
  <c r="U305" i="52"/>
  <c r="U304" i="52"/>
  <c r="U303" i="52"/>
  <c r="U302" i="52"/>
  <c r="U301" i="52"/>
  <c r="U300" i="52"/>
  <c r="U299" i="52"/>
  <c r="U298" i="52"/>
  <c r="U297" i="52"/>
  <c r="U296" i="52"/>
  <c r="U295" i="52"/>
  <c r="U294" i="52"/>
  <c r="U293" i="52"/>
  <c r="U292" i="52"/>
  <c r="U291" i="52"/>
  <c r="U290" i="52"/>
  <c r="U289" i="52"/>
  <c r="U288" i="52"/>
  <c r="U287" i="52"/>
  <c r="U286" i="52"/>
  <c r="U285" i="52"/>
  <c r="U284" i="52"/>
  <c r="U283" i="52"/>
  <c r="U282" i="52"/>
  <c r="U281" i="52"/>
  <c r="U280" i="52"/>
  <c r="U279" i="52"/>
  <c r="U278" i="52"/>
  <c r="U277" i="52"/>
  <c r="U276" i="52"/>
  <c r="U275" i="52"/>
  <c r="U274" i="52"/>
  <c r="U273" i="52"/>
  <c r="U272" i="52"/>
  <c r="U271" i="52"/>
  <c r="U270" i="52"/>
  <c r="U269" i="52"/>
  <c r="U268" i="52"/>
  <c r="U267" i="52"/>
  <c r="U266" i="52"/>
  <c r="U265" i="52"/>
  <c r="U264" i="52"/>
  <c r="U263" i="52"/>
  <c r="U262" i="52"/>
  <c r="U261" i="52"/>
  <c r="U260" i="52"/>
  <c r="U259" i="52"/>
  <c r="U258" i="52"/>
  <c r="U257" i="52"/>
  <c r="U256" i="52"/>
  <c r="U255" i="52"/>
  <c r="U254" i="52"/>
  <c r="U253" i="52"/>
  <c r="U252" i="52"/>
  <c r="U251" i="52"/>
  <c r="U250" i="52"/>
  <c r="U249" i="52"/>
  <c r="U248" i="52"/>
  <c r="U247" i="52"/>
  <c r="U246" i="52"/>
  <c r="U245" i="52"/>
  <c r="U244" i="52"/>
  <c r="U243" i="52"/>
  <c r="U242" i="52"/>
  <c r="U241" i="52"/>
  <c r="U240" i="52"/>
  <c r="U239" i="52"/>
  <c r="U238" i="52"/>
  <c r="U237" i="52"/>
  <c r="U236" i="52"/>
  <c r="U235" i="52"/>
  <c r="U234" i="52"/>
  <c r="U233" i="52"/>
  <c r="U232" i="52"/>
  <c r="U231" i="52"/>
  <c r="U230" i="52"/>
  <c r="U229" i="52"/>
  <c r="U228" i="52"/>
  <c r="U227" i="52"/>
  <c r="U226" i="52"/>
  <c r="U225" i="52"/>
  <c r="U224" i="52"/>
  <c r="U223" i="52"/>
  <c r="U222" i="52"/>
  <c r="U221" i="52"/>
  <c r="U220" i="52"/>
  <c r="U219" i="52"/>
  <c r="U218" i="52"/>
  <c r="U217" i="52"/>
  <c r="U216" i="52"/>
  <c r="U215" i="52"/>
  <c r="U214" i="52"/>
  <c r="U213" i="52"/>
  <c r="U212" i="52"/>
  <c r="U211" i="52"/>
  <c r="U210" i="52"/>
  <c r="U209" i="52"/>
  <c r="U208" i="52"/>
  <c r="U207" i="52"/>
  <c r="U206" i="52"/>
  <c r="U205" i="52"/>
  <c r="U204" i="52"/>
  <c r="U203" i="52"/>
  <c r="U202" i="52"/>
  <c r="U201" i="52"/>
  <c r="U200" i="52"/>
  <c r="U199" i="52"/>
  <c r="U198" i="52"/>
  <c r="U197" i="52"/>
  <c r="U196" i="52"/>
  <c r="U195" i="52"/>
  <c r="U194" i="52"/>
  <c r="U193" i="52"/>
  <c r="U192" i="52"/>
  <c r="U191" i="52"/>
  <c r="U190" i="52"/>
  <c r="U189" i="52"/>
  <c r="U188" i="52"/>
  <c r="U187" i="52"/>
  <c r="U186" i="52"/>
  <c r="U185" i="52"/>
  <c r="U184" i="52"/>
  <c r="U183" i="52"/>
  <c r="U182" i="52"/>
  <c r="U181" i="52"/>
  <c r="U180" i="52"/>
  <c r="U179" i="52"/>
  <c r="U178" i="52"/>
  <c r="U177" i="52"/>
  <c r="U176" i="52"/>
  <c r="U175" i="52"/>
  <c r="U174" i="52"/>
  <c r="U173" i="52"/>
  <c r="U172" i="52"/>
  <c r="U171" i="52"/>
  <c r="U170" i="52"/>
  <c r="U169" i="52"/>
  <c r="U168" i="52"/>
  <c r="U167" i="52"/>
  <c r="U166" i="52"/>
  <c r="U165" i="52"/>
  <c r="U164" i="52"/>
  <c r="U163" i="52"/>
  <c r="U162" i="52"/>
  <c r="U161" i="52"/>
  <c r="U160" i="52"/>
  <c r="U159" i="52"/>
  <c r="U158" i="52"/>
  <c r="U157" i="52"/>
  <c r="U156" i="52"/>
  <c r="U155" i="52"/>
  <c r="U154" i="52"/>
  <c r="U153" i="52"/>
  <c r="U152" i="52"/>
  <c r="U151" i="52"/>
  <c r="U150" i="52"/>
  <c r="U149" i="52"/>
  <c r="U148" i="52"/>
  <c r="U147" i="52"/>
  <c r="U146" i="52"/>
  <c r="U145" i="52"/>
  <c r="U144" i="52"/>
  <c r="U143" i="52"/>
  <c r="U142" i="52"/>
  <c r="U141" i="52"/>
  <c r="U140" i="52"/>
  <c r="U139" i="52"/>
  <c r="U138" i="52"/>
  <c r="U137" i="52"/>
  <c r="U136" i="52"/>
  <c r="U135" i="52"/>
  <c r="U134" i="52"/>
  <c r="U133" i="52"/>
  <c r="U132" i="52"/>
  <c r="U131" i="52"/>
  <c r="U130" i="52"/>
  <c r="U129" i="52"/>
  <c r="U128" i="52"/>
  <c r="U127" i="52"/>
  <c r="U126" i="52"/>
  <c r="U125" i="52"/>
  <c r="U124" i="52"/>
  <c r="U123" i="52"/>
  <c r="U122" i="52"/>
  <c r="U121" i="52"/>
  <c r="U120" i="52"/>
  <c r="U119" i="52"/>
  <c r="U118" i="52"/>
  <c r="U117" i="52"/>
  <c r="U116" i="52"/>
  <c r="U115" i="52"/>
  <c r="U114" i="52"/>
  <c r="U113" i="52"/>
  <c r="U112" i="52"/>
  <c r="U111" i="52"/>
  <c r="U110" i="52"/>
  <c r="U109" i="52"/>
  <c r="U108" i="52"/>
  <c r="U107" i="52"/>
  <c r="U106" i="52"/>
  <c r="U105" i="52"/>
  <c r="U104" i="52"/>
  <c r="U103" i="52"/>
  <c r="U102" i="52"/>
  <c r="U101" i="52"/>
  <c r="U100" i="52"/>
  <c r="U99" i="52"/>
  <c r="U98" i="52"/>
  <c r="U97" i="52"/>
  <c r="U96" i="52"/>
  <c r="U95" i="52"/>
  <c r="U94" i="52"/>
  <c r="U93" i="52"/>
  <c r="U92" i="52"/>
  <c r="U91" i="52"/>
  <c r="U90" i="52"/>
  <c r="U89" i="52"/>
  <c r="U88" i="52"/>
  <c r="U87" i="52"/>
  <c r="U86" i="52"/>
  <c r="U85" i="52"/>
  <c r="U84" i="52"/>
  <c r="U83" i="52"/>
  <c r="U82" i="52"/>
  <c r="U81" i="52"/>
  <c r="U80" i="52"/>
  <c r="U79" i="52"/>
  <c r="U78" i="52"/>
  <c r="U77" i="52"/>
  <c r="U76" i="52"/>
  <c r="U75" i="52"/>
  <c r="U74" i="52"/>
  <c r="U73" i="52"/>
  <c r="U72" i="52"/>
  <c r="U71" i="52"/>
  <c r="U70" i="52"/>
  <c r="U69" i="52"/>
  <c r="U68" i="52"/>
  <c r="U67" i="52"/>
  <c r="U66" i="52"/>
  <c r="U65" i="52"/>
  <c r="U64" i="52"/>
  <c r="U63" i="52"/>
  <c r="U62" i="52"/>
  <c r="U61" i="52"/>
  <c r="U60" i="52"/>
  <c r="U59" i="52"/>
  <c r="U58" i="52"/>
  <c r="U57" i="52"/>
  <c r="U56" i="52"/>
  <c r="U55" i="52"/>
  <c r="U54" i="52"/>
  <c r="U53" i="52"/>
  <c r="U52" i="52"/>
  <c r="U51" i="52"/>
  <c r="U50" i="52"/>
  <c r="U49" i="52"/>
  <c r="U48" i="52"/>
  <c r="U47" i="52"/>
  <c r="U46" i="52"/>
  <c r="U45" i="52"/>
  <c r="U44" i="52"/>
  <c r="U43" i="52"/>
  <c r="U42" i="52"/>
  <c r="U41" i="52"/>
  <c r="U40" i="52"/>
  <c r="U39" i="52"/>
  <c r="U38" i="52"/>
  <c r="U37" i="52"/>
  <c r="U36" i="52"/>
  <c r="U35" i="52"/>
  <c r="U34" i="52"/>
  <c r="U33" i="52"/>
  <c r="U32" i="52"/>
  <c r="U31" i="52"/>
  <c r="U30" i="52"/>
  <c r="U29" i="52"/>
  <c r="U28" i="52"/>
  <c r="U27" i="52"/>
  <c r="U26" i="52"/>
  <c r="U25" i="52"/>
  <c r="U24" i="52"/>
  <c r="U23" i="52"/>
  <c r="U22" i="52"/>
  <c r="U21" i="52"/>
  <c r="U20" i="52"/>
  <c r="U19" i="52"/>
  <c r="U18" i="52"/>
  <c r="U17" i="52"/>
  <c r="U16" i="52"/>
  <c r="U15" i="52"/>
  <c r="U14" i="52"/>
  <c r="U13" i="52"/>
  <c r="U12" i="52"/>
  <c r="U11" i="52"/>
  <c r="U10" i="52"/>
  <c r="U9" i="52"/>
  <c r="U8" i="52"/>
  <c r="U7" i="52"/>
  <c r="U6" i="52"/>
  <c r="U5" i="52"/>
  <c r="U4" i="52"/>
  <c r="U3" i="52"/>
  <c r="Q1461" i="52"/>
  <c r="Q1460" i="52"/>
  <c r="Q1459" i="52"/>
  <c r="Q1458" i="52"/>
  <c r="Q1457" i="52"/>
  <c r="Q1456" i="52"/>
  <c r="Q1455" i="52"/>
  <c r="Q1454" i="52"/>
  <c r="Q1453" i="52"/>
  <c r="Q1452" i="52"/>
  <c r="Q1451" i="52"/>
  <c r="Q1450" i="52"/>
  <c r="Q1449" i="52"/>
  <c r="Q1448" i="52"/>
  <c r="Q1447" i="52"/>
  <c r="Q1446" i="52"/>
  <c r="Q1445" i="52"/>
  <c r="Q1444" i="52"/>
  <c r="Q1443" i="52"/>
  <c r="Q1442" i="52"/>
  <c r="Q1441" i="52"/>
  <c r="Q1440" i="52"/>
  <c r="Q1439" i="52"/>
  <c r="Q1438" i="52"/>
  <c r="Q1437" i="52"/>
  <c r="Q1436" i="52"/>
  <c r="Q1435" i="52"/>
  <c r="Q1434" i="52"/>
  <c r="Q1433" i="52"/>
  <c r="Q1432" i="52"/>
  <c r="Q1431" i="52"/>
  <c r="Q1430" i="52"/>
  <c r="Q1429" i="52"/>
  <c r="Q1428" i="52"/>
  <c r="Q1427" i="52"/>
  <c r="Q1426" i="52"/>
  <c r="Q1425" i="52"/>
  <c r="Q1424" i="52"/>
  <c r="Q1423" i="52"/>
  <c r="Q1422" i="52"/>
  <c r="Q1421" i="52"/>
  <c r="Q1420" i="52"/>
  <c r="Q1419" i="52"/>
  <c r="Q1418" i="52"/>
  <c r="Q1417" i="52"/>
  <c r="Q1416" i="52"/>
  <c r="Q1415" i="52"/>
  <c r="Q1414" i="52"/>
  <c r="Q1413" i="52"/>
  <c r="Q1412" i="52"/>
  <c r="Q1411" i="52"/>
  <c r="Q1410" i="52"/>
  <c r="Q1409" i="52"/>
  <c r="Q1408" i="52"/>
  <c r="Q1407" i="52"/>
  <c r="Q1406" i="52"/>
  <c r="Q1405" i="52"/>
  <c r="Q1404" i="52"/>
  <c r="Q1403" i="52"/>
  <c r="Q1402" i="52"/>
  <c r="Q1401" i="52"/>
  <c r="Q1400" i="52"/>
  <c r="Q1399" i="52"/>
  <c r="Q1398" i="52"/>
  <c r="Q1397" i="52"/>
  <c r="Q1396" i="52"/>
  <c r="Q1395" i="52"/>
  <c r="Q1394" i="52"/>
  <c r="Q1393" i="52"/>
  <c r="Q1392" i="52"/>
  <c r="Q1391" i="52"/>
  <c r="Q1390" i="52"/>
  <c r="Q1389" i="52"/>
  <c r="Q1388" i="52"/>
  <c r="Q1387" i="52"/>
  <c r="Q1386" i="52"/>
  <c r="Q1385" i="52"/>
  <c r="Q1384" i="52"/>
  <c r="Q1383" i="52"/>
  <c r="Q1382" i="52"/>
  <c r="Q1381" i="52"/>
  <c r="Q1380" i="52"/>
  <c r="Q1379" i="52"/>
  <c r="Q1378" i="52"/>
  <c r="Q1377" i="52"/>
  <c r="Q1376" i="52"/>
  <c r="Q1375" i="52"/>
  <c r="Q1374" i="52"/>
  <c r="Q1373" i="52"/>
  <c r="Q1372" i="52"/>
  <c r="Q1371" i="52"/>
  <c r="Q1370" i="52"/>
  <c r="Q1369" i="52"/>
  <c r="Q1368" i="52"/>
  <c r="Q1367" i="52"/>
  <c r="Q1366" i="52"/>
  <c r="Q1365" i="52"/>
  <c r="Q1364" i="52"/>
  <c r="Q1363" i="52"/>
  <c r="Q1362" i="52"/>
  <c r="Q1361" i="52"/>
  <c r="Q1360" i="52"/>
  <c r="Q1359" i="52"/>
  <c r="Q1358" i="52"/>
  <c r="Q1357" i="52"/>
  <c r="Q1356" i="52"/>
  <c r="Q1355" i="52"/>
  <c r="Q1354" i="52"/>
  <c r="Q1353" i="52"/>
  <c r="Q1352" i="52"/>
  <c r="Q1351" i="52"/>
  <c r="Q1350" i="52"/>
  <c r="Q1349" i="52"/>
  <c r="Q1348" i="52"/>
  <c r="Q1347" i="52"/>
  <c r="Q1346" i="52"/>
  <c r="Q1345" i="52"/>
  <c r="Q1344" i="52"/>
  <c r="Q1343" i="52"/>
  <c r="Q1342" i="52"/>
  <c r="Q1341" i="52"/>
  <c r="Q1340" i="52"/>
  <c r="Q1339" i="52"/>
  <c r="Q1338" i="52"/>
  <c r="Q1337" i="52"/>
  <c r="Q1336" i="52"/>
  <c r="Q1335" i="52"/>
  <c r="Q1334" i="52"/>
  <c r="Q1333" i="52"/>
  <c r="Q1332" i="52"/>
  <c r="Q1331" i="52"/>
  <c r="Q1330" i="52"/>
  <c r="Q1329" i="52"/>
  <c r="Q1328" i="52"/>
  <c r="Q1327" i="52"/>
  <c r="Q1326" i="52"/>
  <c r="Q1325" i="52"/>
  <c r="Q1324" i="52"/>
  <c r="Q1323" i="52"/>
  <c r="Q1322" i="52"/>
  <c r="Q1321" i="52"/>
  <c r="Q1320" i="52"/>
  <c r="Q1319" i="52"/>
  <c r="Q1318" i="52"/>
  <c r="Q1317" i="52"/>
  <c r="Q1316" i="52"/>
  <c r="Q1315" i="52"/>
  <c r="Q1314" i="52"/>
  <c r="Q1313" i="52"/>
  <c r="Q1312" i="52"/>
  <c r="Q1311" i="52"/>
  <c r="Q1310" i="52"/>
  <c r="Q1309" i="52"/>
  <c r="Q1308" i="52"/>
  <c r="Q1307" i="52"/>
  <c r="Q1306" i="52"/>
  <c r="Q1305" i="52"/>
  <c r="Q1304" i="52"/>
  <c r="Q1303" i="52"/>
  <c r="Q1302" i="52"/>
  <c r="Q1301" i="52"/>
  <c r="Q1300" i="52"/>
  <c r="Q1299" i="52"/>
  <c r="Q1298" i="52"/>
  <c r="Q1297" i="52"/>
  <c r="Q1296" i="52"/>
  <c r="Q1295" i="52"/>
  <c r="Q1294" i="52"/>
  <c r="Q1293" i="52"/>
  <c r="Q1292" i="52"/>
  <c r="Q1291" i="52"/>
  <c r="Q1290" i="52"/>
  <c r="Q1289" i="52"/>
  <c r="Q1288" i="52"/>
  <c r="Q1287" i="52"/>
  <c r="Q1286" i="52"/>
  <c r="Q1285" i="52"/>
  <c r="Q1284" i="52"/>
  <c r="Q1283" i="52"/>
  <c r="Q1282" i="52"/>
  <c r="Q1281" i="52"/>
  <c r="Q1280" i="52"/>
  <c r="Q1279" i="52"/>
  <c r="Q1278" i="52"/>
  <c r="Q1277" i="52"/>
  <c r="Q1276" i="52"/>
  <c r="Q1275" i="52"/>
  <c r="Q1274" i="52"/>
  <c r="Q1273" i="52"/>
  <c r="Q1272" i="52"/>
  <c r="Q1271" i="52"/>
  <c r="Q1270" i="52"/>
  <c r="Q1269" i="52"/>
  <c r="Q1268" i="52"/>
  <c r="Q1267" i="52"/>
  <c r="Q1266" i="52"/>
  <c r="Q1265" i="52"/>
  <c r="Q1264" i="52"/>
  <c r="Q1263" i="52"/>
  <c r="Q1262" i="52"/>
  <c r="Q1261" i="52"/>
  <c r="Q1260" i="52"/>
  <c r="Q1259" i="52"/>
  <c r="Q1258" i="52"/>
  <c r="Q1257" i="52"/>
  <c r="Q1256" i="52"/>
  <c r="Q1255" i="52"/>
  <c r="Q1254" i="52"/>
  <c r="Q1253" i="52"/>
  <c r="Q1252" i="52"/>
  <c r="Q1251" i="52"/>
  <c r="Q1250" i="52"/>
  <c r="Q1249" i="52"/>
  <c r="Q1248" i="52"/>
  <c r="Q1247" i="52"/>
  <c r="Q1246" i="52"/>
  <c r="Q1245" i="52"/>
  <c r="Q1244" i="52"/>
  <c r="Q1243" i="52"/>
  <c r="Q1242" i="52"/>
  <c r="Q1241" i="52"/>
  <c r="Q1240" i="52"/>
  <c r="Q1239" i="52"/>
  <c r="Q1238" i="52"/>
  <c r="Q1237" i="52"/>
  <c r="Q1236" i="52"/>
  <c r="Q1235" i="52"/>
  <c r="Q1234" i="52"/>
  <c r="Q1233" i="52"/>
  <c r="Q1232" i="52"/>
  <c r="Q1231" i="52"/>
  <c r="Q1230" i="52"/>
  <c r="Q1229" i="52"/>
  <c r="Q1228" i="52"/>
  <c r="Q1227" i="52"/>
  <c r="Q1226" i="52"/>
  <c r="Q1225" i="52"/>
  <c r="Q1224" i="52"/>
  <c r="Q1223" i="52"/>
  <c r="Q1222" i="52"/>
  <c r="Q1221" i="52"/>
  <c r="Q1220" i="52"/>
  <c r="Q1219" i="52"/>
  <c r="Q1218" i="52"/>
  <c r="Q1217" i="52"/>
  <c r="Q1216" i="52"/>
  <c r="Q1215" i="52"/>
  <c r="Q1214" i="52"/>
  <c r="Q1213" i="52"/>
  <c r="Q1212" i="52"/>
  <c r="Q1211" i="52"/>
  <c r="Q1210" i="52"/>
  <c r="Q1209" i="52"/>
  <c r="Q1208" i="52"/>
  <c r="Q1207" i="52"/>
  <c r="Q1206" i="52"/>
  <c r="Q1205" i="52"/>
  <c r="Q1204" i="52"/>
  <c r="Q1203" i="52"/>
  <c r="Q1202" i="52"/>
  <c r="Q1201" i="52"/>
  <c r="Q1200" i="52"/>
  <c r="Q1199" i="52"/>
  <c r="Q1198" i="52"/>
  <c r="Q1197" i="52"/>
  <c r="Q1196" i="52"/>
  <c r="Q1195" i="52"/>
  <c r="Q1194" i="52"/>
  <c r="Q1193" i="52"/>
  <c r="Q1192" i="52"/>
  <c r="Q1191" i="52"/>
  <c r="Q1190" i="52"/>
  <c r="Q1189" i="52"/>
  <c r="Q1188" i="52"/>
  <c r="Q1187" i="52"/>
  <c r="Q1186" i="52"/>
  <c r="Q1185" i="52"/>
  <c r="Q1184" i="52"/>
  <c r="Q1183" i="52"/>
  <c r="Q1182" i="52"/>
  <c r="Q1181" i="52"/>
  <c r="Q1180" i="52"/>
  <c r="Q1179" i="52"/>
  <c r="Q1178" i="52"/>
  <c r="Q1177" i="52"/>
  <c r="Q1176" i="52"/>
  <c r="Q1175" i="52"/>
  <c r="Q1174" i="52"/>
  <c r="Q1173" i="52"/>
  <c r="Q1172" i="52"/>
  <c r="Q1171" i="52"/>
  <c r="Q1170" i="52"/>
  <c r="Q1169" i="52"/>
  <c r="Q1168" i="52"/>
  <c r="Q1167" i="52"/>
  <c r="Q1166" i="52"/>
  <c r="Q1165" i="52"/>
  <c r="Q1164" i="52"/>
  <c r="Q1163" i="52"/>
  <c r="Q1162" i="52"/>
  <c r="Q1161" i="52"/>
  <c r="Q1160" i="52"/>
  <c r="Q1159" i="52"/>
  <c r="Q1158" i="52"/>
  <c r="Q1157" i="52"/>
  <c r="Q1156" i="52"/>
  <c r="Q1155" i="52"/>
  <c r="Q1154" i="52"/>
  <c r="Q1153" i="52"/>
  <c r="Q1152" i="52"/>
  <c r="Q1151" i="52"/>
  <c r="Q1150" i="52"/>
  <c r="Q1149" i="52"/>
  <c r="Q1148" i="52"/>
  <c r="Q1147" i="52"/>
  <c r="Q1146" i="52"/>
  <c r="Q1145" i="52"/>
  <c r="Q1144" i="52"/>
  <c r="Q1143" i="52"/>
  <c r="Q1142" i="52"/>
  <c r="Q1141" i="52"/>
  <c r="Q1140" i="52"/>
  <c r="Q1139" i="52"/>
  <c r="Q1138" i="52"/>
  <c r="Q1137" i="52"/>
  <c r="Q1136" i="52"/>
  <c r="Q1135" i="52"/>
  <c r="Q1134" i="52"/>
  <c r="Q1133" i="52"/>
  <c r="Q1132" i="52"/>
  <c r="Q1131" i="52"/>
  <c r="Q1130" i="52"/>
  <c r="Q1129" i="52"/>
  <c r="Q1128" i="52"/>
  <c r="Q1127" i="52"/>
  <c r="Q1126" i="52"/>
  <c r="Q1125" i="52"/>
  <c r="Q1124" i="52"/>
  <c r="Q1123" i="52"/>
  <c r="Q1122" i="52"/>
  <c r="Q1121" i="52"/>
  <c r="Q1120" i="52"/>
  <c r="Q1119" i="52"/>
  <c r="Q1118" i="52"/>
  <c r="Q1117" i="52"/>
  <c r="Q1116" i="52"/>
  <c r="Q1115" i="52"/>
  <c r="Q1114" i="52"/>
  <c r="Q1113" i="52"/>
  <c r="Q1112" i="52"/>
  <c r="Q1111" i="52"/>
  <c r="Q1110" i="52"/>
  <c r="Q1109" i="52"/>
  <c r="Q1108" i="52"/>
  <c r="Q1107" i="52"/>
  <c r="Q1106" i="52"/>
  <c r="Q1105" i="52"/>
  <c r="Q1104" i="52"/>
  <c r="Q1103" i="52"/>
  <c r="Q1102" i="52"/>
  <c r="Q1101" i="52"/>
  <c r="Q1100" i="52"/>
  <c r="Q1099" i="52"/>
  <c r="Q1098" i="52"/>
  <c r="Q1097" i="52"/>
  <c r="Q1096" i="52"/>
  <c r="Q1095" i="52"/>
  <c r="Q1094" i="52"/>
  <c r="Q1093" i="52"/>
  <c r="Q1092" i="52"/>
  <c r="Q1091" i="52"/>
  <c r="Q1090" i="52"/>
  <c r="Q1089" i="52"/>
  <c r="Q1088" i="52"/>
  <c r="Q1087" i="52"/>
  <c r="Q1086" i="52"/>
  <c r="Q1085" i="52"/>
  <c r="Q1084" i="52"/>
  <c r="Q1083" i="52"/>
  <c r="Q1082" i="52"/>
  <c r="Q1081" i="52"/>
  <c r="Q1080" i="52"/>
  <c r="Q1079" i="52"/>
  <c r="Q1078" i="52"/>
  <c r="Q1077" i="52"/>
  <c r="Q1076" i="52"/>
  <c r="Q1075" i="52"/>
  <c r="Q1074" i="52"/>
  <c r="Q1073" i="52"/>
  <c r="Q1072" i="52"/>
  <c r="Q1071" i="52"/>
  <c r="Q1070" i="52"/>
  <c r="Q1069" i="52"/>
  <c r="Q1068" i="52"/>
  <c r="Q1067" i="52"/>
  <c r="Q1066" i="52"/>
  <c r="Q1065" i="52"/>
  <c r="Q1064" i="52"/>
  <c r="Q1063" i="52"/>
  <c r="Q1062" i="52"/>
  <c r="Q1061" i="52"/>
  <c r="Q1060" i="52"/>
  <c r="Q1059" i="52"/>
  <c r="Q1058" i="52"/>
  <c r="Q1057" i="52"/>
  <c r="Q1056" i="52"/>
  <c r="Q1055" i="52"/>
  <c r="Q1054" i="52"/>
  <c r="Q1053" i="52"/>
  <c r="Q1052" i="52"/>
  <c r="Q1051" i="52"/>
  <c r="Q1050" i="52"/>
  <c r="Q1049" i="52"/>
  <c r="Q1048" i="52"/>
  <c r="Q1047" i="52"/>
  <c r="Q1046" i="52"/>
  <c r="Q1045" i="52"/>
  <c r="Q1044" i="52"/>
  <c r="Q1043" i="52"/>
  <c r="Q1042" i="52"/>
  <c r="Q1041" i="52"/>
  <c r="Q1040" i="52"/>
  <c r="Q1039" i="52"/>
  <c r="Q1038" i="52"/>
  <c r="Q1037" i="52"/>
  <c r="Q1036" i="52"/>
  <c r="Q1035" i="52"/>
  <c r="Q1034" i="52"/>
  <c r="Q1033" i="52"/>
  <c r="Q1032" i="52"/>
  <c r="Q1031" i="52"/>
  <c r="Q1030" i="52"/>
  <c r="Q1029" i="52"/>
  <c r="Q1028" i="52"/>
  <c r="Q1027" i="52"/>
  <c r="Q1026" i="52"/>
  <c r="Q1025" i="52"/>
  <c r="Q1024" i="52"/>
  <c r="Q1023" i="52"/>
  <c r="Q1022" i="52"/>
  <c r="Q1021" i="52"/>
  <c r="Q1020" i="52"/>
  <c r="Q1019" i="52"/>
  <c r="Q1018" i="52"/>
  <c r="Q1017" i="52"/>
  <c r="Q1016" i="52"/>
  <c r="Q1015" i="52"/>
  <c r="Q1014" i="52"/>
  <c r="Q1013" i="52"/>
  <c r="Q1012" i="52"/>
  <c r="Q1011" i="52"/>
  <c r="Q1010" i="52"/>
  <c r="Q1009" i="52"/>
  <c r="Q1008" i="52"/>
  <c r="Q1007" i="52"/>
  <c r="Q1006" i="52"/>
  <c r="Q1005" i="52"/>
  <c r="Q1004" i="52"/>
  <c r="Q1003" i="52"/>
  <c r="Q1002" i="52"/>
  <c r="Q1001" i="52"/>
  <c r="Q1000" i="52"/>
  <c r="Q999" i="52"/>
  <c r="Q998" i="52"/>
  <c r="Q997" i="52"/>
  <c r="Q996" i="52"/>
  <c r="Q995" i="52"/>
  <c r="Q994" i="52"/>
  <c r="Q993" i="52"/>
  <c r="Q992" i="52"/>
  <c r="Q991" i="52"/>
  <c r="Q990" i="52"/>
  <c r="Q989" i="52"/>
  <c r="Q988" i="52"/>
  <c r="Q987" i="52"/>
  <c r="Q986" i="52"/>
  <c r="Q985" i="52"/>
  <c r="Q984" i="52"/>
  <c r="Q983" i="52"/>
  <c r="Q982" i="52"/>
  <c r="Q981" i="52"/>
  <c r="Q980" i="52"/>
  <c r="Q979" i="52"/>
  <c r="Q978" i="52"/>
  <c r="Q977" i="52"/>
  <c r="Q976" i="52"/>
  <c r="Q975" i="52"/>
  <c r="Q974" i="52"/>
  <c r="Q973" i="52"/>
  <c r="Q972" i="52"/>
  <c r="Q971" i="52"/>
  <c r="Q970" i="52"/>
  <c r="Q969" i="52"/>
  <c r="Q968" i="52"/>
  <c r="Q967" i="52"/>
  <c r="Q966" i="52"/>
  <c r="Q965" i="52"/>
  <c r="Q964" i="52"/>
  <c r="Q963" i="52"/>
  <c r="Q962" i="52"/>
  <c r="Q961" i="52"/>
  <c r="Q960" i="52"/>
  <c r="Q959" i="52"/>
  <c r="Q958" i="52"/>
  <c r="Q957" i="52"/>
  <c r="Q956" i="52"/>
  <c r="Q955" i="52"/>
  <c r="Q954" i="52"/>
  <c r="Q953" i="52"/>
  <c r="Q952" i="52"/>
  <c r="Q951" i="52"/>
  <c r="Q950" i="52"/>
  <c r="Q949" i="52"/>
  <c r="Q948" i="52"/>
  <c r="Q947" i="52"/>
  <c r="Q946" i="52"/>
  <c r="Q945" i="52"/>
  <c r="Q944" i="52"/>
  <c r="Q943" i="52"/>
  <c r="Q942" i="52"/>
  <c r="Q941" i="52"/>
  <c r="Q940" i="52"/>
  <c r="Q939" i="52"/>
  <c r="Q938" i="52"/>
  <c r="Q937" i="52"/>
  <c r="Q936" i="52"/>
  <c r="Q935" i="52"/>
  <c r="Q934" i="52"/>
  <c r="Q933" i="52"/>
  <c r="Q932" i="52"/>
  <c r="Q931" i="52"/>
  <c r="Q930" i="52"/>
  <c r="Q929" i="52"/>
  <c r="Q928" i="52"/>
  <c r="Q927" i="52"/>
  <c r="Q926" i="52"/>
  <c r="Q925" i="52"/>
  <c r="Q924" i="52"/>
  <c r="Q923" i="52"/>
  <c r="Q922" i="52"/>
  <c r="Q921" i="52"/>
  <c r="Q920" i="52"/>
  <c r="Q919" i="52"/>
  <c r="Q918" i="52"/>
  <c r="Q917" i="52"/>
  <c r="Q916" i="52"/>
  <c r="Q915" i="52"/>
  <c r="Q914" i="52"/>
  <c r="Q913" i="52"/>
  <c r="Q912" i="52"/>
  <c r="Q911" i="52"/>
  <c r="Q910" i="52"/>
  <c r="Q909" i="52"/>
  <c r="Q908" i="52"/>
  <c r="Q907" i="52"/>
  <c r="Q906" i="52"/>
  <c r="Q905" i="52"/>
  <c r="Q904" i="52"/>
  <c r="Q903" i="52"/>
  <c r="Q902" i="52"/>
  <c r="Q901" i="52"/>
  <c r="Q900" i="52"/>
  <c r="Q899" i="52"/>
  <c r="Q898" i="52"/>
  <c r="Q897" i="52"/>
  <c r="Q896" i="52"/>
  <c r="Q895" i="52"/>
  <c r="Q894" i="52"/>
  <c r="Q893" i="52"/>
  <c r="Q892" i="52"/>
  <c r="Q891" i="52"/>
  <c r="Q890" i="52"/>
  <c r="Q889" i="52"/>
  <c r="Q888" i="52"/>
  <c r="Q887" i="52"/>
  <c r="Q886" i="52"/>
  <c r="Q885" i="52"/>
  <c r="Q884" i="52"/>
  <c r="Q883" i="52"/>
  <c r="Q882" i="52"/>
  <c r="Q881" i="52"/>
  <c r="Q880" i="52"/>
  <c r="Q879" i="52"/>
  <c r="Q878" i="52"/>
  <c r="Q877" i="52"/>
  <c r="Q876" i="52"/>
  <c r="Q875" i="52"/>
  <c r="Q874" i="52"/>
  <c r="Q873" i="52"/>
  <c r="Q872" i="52"/>
  <c r="Q871" i="52"/>
  <c r="Q870" i="52"/>
  <c r="Q869" i="52"/>
  <c r="Q868" i="52"/>
  <c r="Q867" i="52"/>
  <c r="Q866" i="52"/>
  <c r="Q865" i="52"/>
  <c r="Q864" i="52"/>
  <c r="Q863" i="52"/>
  <c r="Q862" i="52"/>
  <c r="Q861" i="52"/>
  <c r="Q860" i="52"/>
  <c r="Q859" i="52"/>
  <c r="Q858" i="52"/>
  <c r="Q857" i="52"/>
  <c r="Q856" i="52"/>
  <c r="Q855" i="52"/>
  <c r="Q854" i="52"/>
  <c r="Q853" i="52"/>
  <c r="Q852" i="52"/>
  <c r="Q851" i="52"/>
  <c r="Q850" i="52"/>
  <c r="Q849" i="52"/>
  <c r="Q848" i="52"/>
  <c r="Q847" i="52"/>
  <c r="Q846" i="52"/>
  <c r="Q845" i="52"/>
  <c r="Q844" i="52"/>
  <c r="Q843" i="52"/>
  <c r="Q842" i="52"/>
  <c r="Q841" i="52"/>
  <c r="Q840" i="52"/>
  <c r="Q839" i="52"/>
  <c r="Q838" i="52"/>
  <c r="Q837" i="52"/>
  <c r="Q836" i="52"/>
  <c r="Q835" i="52"/>
  <c r="Q834" i="52"/>
  <c r="Q833" i="52"/>
  <c r="Q832" i="52"/>
  <c r="Q831" i="52"/>
  <c r="Q830" i="52"/>
  <c r="Q829" i="52"/>
  <c r="Q828" i="52"/>
  <c r="Q827" i="52"/>
  <c r="Q826" i="52"/>
  <c r="Q825" i="52"/>
  <c r="Q824" i="52"/>
  <c r="Q823" i="52"/>
  <c r="Q822" i="52"/>
  <c r="Q821" i="52"/>
  <c r="Q820" i="52"/>
  <c r="Q819" i="52"/>
  <c r="Q818" i="52"/>
  <c r="Q817" i="52"/>
  <c r="Q816" i="52"/>
  <c r="Q815" i="52"/>
  <c r="Q814" i="52"/>
  <c r="Q813" i="52"/>
  <c r="Q812" i="52"/>
  <c r="Q811" i="52"/>
  <c r="Q810" i="52"/>
  <c r="Q809" i="52"/>
  <c r="Q808" i="52"/>
  <c r="Q807" i="52"/>
  <c r="Q806" i="52"/>
  <c r="Q805" i="52"/>
  <c r="Q804" i="52"/>
  <c r="Q803" i="52"/>
  <c r="Q802" i="52"/>
  <c r="Q801" i="52"/>
  <c r="Q800" i="52"/>
  <c r="Q799" i="52"/>
  <c r="Q798" i="52"/>
  <c r="Q797" i="52"/>
  <c r="Q796" i="52"/>
  <c r="Q795" i="52"/>
  <c r="Q794" i="52"/>
  <c r="Q793" i="52"/>
  <c r="Q792" i="52"/>
  <c r="Q791" i="52"/>
  <c r="Q790" i="52"/>
  <c r="Q789" i="52"/>
  <c r="Q788" i="52"/>
  <c r="Q787" i="52"/>
  <c r="Q786" i="52"/>
  <c r="Q785" i="52"/>
  <c r="Q784" i="52"/>
  <c r="Q783" i="52"/>
  <c r="Q782" i="52"/>
  <c r="Q781" i="52"/>
  <c r="Q780" i="52"/>
  <c r="Q779" i="52"/>
  <c r="Q778" i="52"/>
  <c r="Q777" i="52"/>
  <c r="Q776" i="52"/>
  <c r="Q775" i="52"/>
  <c r="Q774" i="52"/>
  <c r="Q773" i="52"/>
  <c r="Q772" i="52"/>
  <c r="Q771" i="52"/>
  <c r="Q770" i="52"/>
  <c r="Q769" i="52"/>
  <c r="Q768" i="52"/>
  <c r="Q767" i="52"/>
  <c r="Q766" i="52"/>
  <c r="Q765" i="52"/>
  <c r="Q764" i="52"/>
  <c r="Q763" i="52"/>
  <c r="Q762" i="52"/>
  <c r="Q761" i="52"/>
  <c r="Q760" i="52"/>
  <c r="Q759" i="52"/>
  <c r="Q758" i="52"/>
  <c r="Q757" i="52"/>
  <c r="Q756" i="52"/>
  <c r="Q755" i="52"/>
  <c r="Q754" i="52"/>
  <c r="Q753" i="52"/>
  <c r="Q752" i="52"/>
  <c r="Q751" i="52"/>
  <c r="Q750" i="52"/>
  <c r="Q749" i="52"/>
  <c r="Q748" i="52"/>
  <c r="Q747" i="52"/>
  <c r="Q746" i="52"/>
  <c r="Q745" i="52"/>
  <c r="Q744" i="52"/>
  <c r="Q743" i="52"/>
  <c r="Q742" i="52"/>
  <c r="Q741" i="52"/>
  <c r="Q740" i="52"/>
  <c r="Q739" i="52"/>
  <c r="Q738" i="52"/>
  <c r="Q737" i="52"/>
  <c r="Q736" i="52"/>
  <c r="Q735" i="52"/>
  <c r="Q734" i="52"/>
  <c r="Q733" i="52"/>
  <c r="Q732" i="52"/>
  <c r="Q731" i="52"/>
  <c r="Q730" i="52"/>
  <c r="Q729" i="52"/>
  <c r="Q728" i="52"/>
  <c r="Q727" i="52"/>
  <c r="Q726" i="52"/>
  <c r="Q725" i="52"/>
  <c r="Q724" i="52"/>
  <c r="Q723" i="52"/>
  <c r="Q722" i="52"/>
  <c r="Q721" i="52"/>
  <c r="Q720" i="52"/>
  <c r="Q719" i="52"/>
  <c r="Q718" i="52"/>
  <c r="Q717" i="52"/>
  <c r="Q716" i="52"/>
  <c r="Q715" i="52"/>
  <c r="Q714" i="52"/>
  <c r="Q713" i="52"/>
  <c r="Q712" i="52"/>
  <c r="Q711" i="52"/>
  <c r="Q710" i="52"/>
  <c r="Q709" i="52"/>
  <c r="Q708" i="52"/>
  <c r="Q707" i="52"/>
  <c r="Q706" i="52"/>
  <c r="Q705" i="52"/>
  <c r="Q704" i="52"/>
  <c r="Q703" i="52"/>
  <c r="Q702" i="52"/>
  <c r="Q701" i="52"/>
  <c r="Q700" i="52"/>
  <c r="Q699" i="52"/>
  <c r="Q698" i="52"/>
  <c r="Q697" i="52"/>
  <c r="Q696" i="52"/>
  <c r="Q695" i="52"/>
  <c r="Q694" i="52"/>
  <c r="Q693" i="52"/>
  <c r="Q692" i="52"/>
  <c r="Q691" i="52"/>
  <c r="Q690" i="52"/>
  <c r="Q689" i="52"/>
  <c r="Q688" i="52"/>
  <c r="Q687" i="52"/>
  <c r="Q686" i="52"/>
  <c r="Q685" i="52"/>
  <c r="Q684" i="52"/>
  <c r="Q683" i="52"/>
  <c r="Q682" i="52"/>
  <c r="Q681" i="52"/>
  <c r="Q680" i="52"/>
  <c r="Q679" i="52"/>
  <c r="Q678" i="52"/>
  <c r="Q677" i="52"/>
  <c r="Q676" i="52"/>
  <c r="Q675" i="52"/>
  <c r="Q674" i="52"/>
  <c r="Q673" i="52"/>
  <c r="Q672" i="52"/>
  <c r="Q671" i="52"/>
  <c r="Q670" i="52"/>
  <c r="Q669" i="52"/>
  <c r="Q668" i="52"/>
  <c r="Q667" i="52"/>
  <c r="Q666" i="52"/>
  <c r="Q665" i="52"/>
  <c r="Q664" i="52"/>
  <c r="Q663" i="52"/>
  <c r="Q662" i="52"/>
  <c r="Q661" i="52"/>
  <c r="Q660" i="52"/>
  <c r="Q659" i="52"/>
  <c r="Q658" i="52"/>
  <c r="Q657" i="52"/>
  <c r="Q656" i="52"/>
  <c r="Q655" i="52"/>
  <c r="Q654" i="52"/>
  <c r="Q653" i="52"/>
  <c r="Q652" i="52"/>
  <c r="Q651" i="52"/>
  <c r="Q650" i="52"/>
  <c r="Q649" i="52"/>
  <c r="Q648" i="52"/>
  <c r="Q647" i="52"/>
  <c r="Q646" i="52"/>
  <c r="Q645" i="52"/>
  <c r="Q644" i="52"/>
  <c r="Q643" i="52"/>
  <c r="Q642" i="52"/>
  <c r="Q641" i="52"/>
  <c r="Q640" i="52"/>
  <c r="Q639" i="52"/>
  <c r="Q638" i="52"/>
  <c r="Q637" i="52"/>
  <c r="Q636" i="52"/>
  <c r="Q635" i="52"/>
  <c r="Q634" i="52"/>
  <c r="Q633" i="52"/>
  <c r="Q632" i="52"/>
  <c r="Q631" i="52"/>
  <c r="Q630" i="52"/>
  <c r="Q629" i="52"/>
  <c r="Q628" i="52"/>
  <c r="Q627" i="52"/>
  <c r="Q626" i="52"/>
  <c r="Q625" i="52"/>
  <c r="Q624" i="52"/>
  <c r="Q623" i="52"/>
  <c r="Q622" i="52"/>
  <c r="Q621" i="52"/>
  <c r="Q620" i="52"/>
  <c r="Q619" i="52"/>
  <c r="Q618" i="52"/>
  <c r="Q617" i="52"/>
  <c r="Q616" i="52"/>
  <c r="Q615" i="52"/>
  <c r="Q614" i="52"/>
  <c r="Q613" i="52"/>
  <c r="Q612" i="52"/>
  <c r="Q611" i="52"/>
  <c r="Q610" i="52"/>
  <c r="Q609" i="52"/>
  <c r="Q608" i="52"/>
  <c r="Q607" i="52"/>
  <c r="Q606" i="52"/>
  <c r="Q605" i="52"/>
  <c r="Q604" i="52"/>
  <c r="Q603" i="52"/>
  <c r="Q602" i="52"/>
  <c r="Q601" i="52"/>
  <c r="Q600" i="52"/>
  <c r="Q599" i="52"/>
  <c r="Q598" i="52"/>
  <c r="Q597" i="52"/>
  <c r="Q596" i="52"/>
  <c r="Q595" i="52"/>
  <c r="Q594" i="52"/>
  <c r="Q593" i="52"/>
  <c r="Q592" i="52"/>
  <c r="Q591" i="52"/>
  <c r="Q590" i="52"/>
  <c r="Q589" i="52"/>
  <c r="Q588" i="52"/>
  <c r="Q587" i="52"/>
  <c r="Q586" i="52"/>
  <c r="Q585" i="52"/>
  <c r="Q584" i="52"/>
  <c r="Q583" i="52"/>
  <c r="Q582" i="52"/>
  <c r="Q581" i="52"/>
  <c r="Q580" i="52"/>
  <c r="Q579" i="52"/>
  <c r="Q578" i="52"/>
  <c r="Q577" i="52"/>
  <c r="Q576" i="52"/>
  <c r="Q575" i="52"/>
  <c r="Q574" i="52"/>
  <c r="Q573" i="52"/>
  <c r="Q572" i="52"/>
  <c r="Q571" i="52"/>
  <c r="Q570" i="52"/>
  <c r="Q569" i="52"/>
  <c r="Q568" i="52"/>
  <c r="Q567" i="52"/>
  <c r="Q566" i="52"/>
  <c r="Q565" i="52"/>
  <c r="Q564" i="52"/>
  <c r="Q563" i="52"/>
  <c r="Q562" i="52"/>
  <c r="Q561" i="52"/>
  <c r="Q560" i="52"/>
  <c r="Q559" i="52"/>
  <c r="Q558" i="52"/>
  <c r="Q557" i="52"/>
  <c r="Q556" i="52"/>
  <c r="Q555" i="52"/>
  <c r="Q554" i="52"/>
  <c r="Q553" i="52"/>
  <c r="Q552" i="52"/>
  <c r="Q551" i="52"/>
  <c r="Q550" i="52"/>
  <c r="Q549" i="52"/>
  <c r="Q548" i="52"/>
  <c r="Q547" i="52"/>
  <c r="Q546" i="52"/>
  <c r="Q545" i="52"/>
  <c r="Q544" i="52"/>
  <c r="Q543" i="52"/>
  <c r="Q542" i="52"/>
  <c r="Q541" i="52"/>
  <c r="Q540" i="52"/>
  <c r="Q539" i="52"/>
  <c r="Q538" i="52"/>
  <c r="Q537" i="52"/>
  <c r="Q536" i="52"/>
  <c r="Q535" i="52"/>
  <c r="Q534" i="52"/>
  <c r="Q533" i="52"/>
  <c r="Q532" i="52"/>
  <c r="Q531" i="52"/>
  <c r="Q530" i="52"/>
  <c r="Q529" i="52"/>
  <c r="Q528" i="52"/>
  <c r="Q527" i="52"/>
  <c r="Q526" i="52"/>
  <c r="Q525" i="52"/>
  <c r="Q524" i="52"/>
  <c r="Q523" i="52"/>
  <c r="Q522" i="52"/>
  <c r="Q521" i="52"/>
  <c r="Q520" i="52"/>
  <c r="Q519" i="52"/>
  <c r="Q518" i="52"/>
  <c r="Q517" i="52"/>
  <c r="Q516" i="52"/>
  <c r="Q515" i="52"/>
  <c r="Q514" i="52"/>
  <c r="Q513" i="52"/>
  <c r="Q512" i="52"/>
  <c r="Q511" i="52"/>
  <c r="Q510" i="52"/>
  <c r="Q509" i="52"/>
  <c r="Q508" i="52"/>
  <c r="Q507" i="52"/>
  <c r="Q506" i="52"/>
  <c r="Q505" i="52"/>
  <c r="Q504" i="52"/>
  <c r="Q503" i="52"/>
  <c r="Q502" i="52"/>
  <c r="Q501" i="52"/>
  <c r="Q500" i="52"/>
  <c r="Q499" i="52"/>
  <c r="Q498" i="52"/>
  <c r="Q497" i="52"/>
  <c r="Q496" i="52"/>
  <c r="Q495" i="52"/>
  <c r="Q494" i="52"/>
  <c r="Q493" i="52"/>
  <c r="Q492" i="52"/>
  <c r="Q491" i="52"/>
  <c r="Q490" i="52"/>
  <c r="Q489" i="52"/>
  <c r="Q488" i="52"/>
  <c r="Q487" i="52"/>
  <c r="Q486" i="52"/>
  <c r="Q485" i="52"/>
  <c r="Q484" i="52"/>
  <c r="Q483" i="52"/>
  <c r="Q482" i="52"/>
  <c r="Q481" i="52"/>
  <c r="Q480" i="52"/>
  <c r="Q479" i="52"/>
  <c r="Q478" i="52"/>
  <c r="Q477" i="52"/>
  <c r="Q476" i="52"/>
  <c r="Q475" i="52"/>
  <c r="Q474" i="52"/>
  <c r="Q473" i="52"/>
  <c r="Q472" i="52"/>
  <c r="Q471" i="52"/>
  <c r="Q470" i="52"/>
  <c r="Q469" i="52"/>
  <c r="Q468" i="52"/>
  <c r="Q467" i="52"/>
  <c r="Q466" i="52"/>
  <c r="Q465" i="52"/>
  <c r="Q464" i="52"/>
  <c r="Q463" i="52"/>
  <c r="Q462" i="52"/>
  <c r="Q461" i="52"/>
  <c r="Q460" i="52"/>
  <c r="Q459" i="52"/>
  <c r="Q458" i="52"/>
  <c r="Q457" i="52"/>
  <c r="Q456" i="52"/>
  <c r="Q455" i="52"/>
  <c r="Q454" i="52"/>
  <c r="Q453" i="52"/>
  <c r="Q452" i="52"/>
  <c r="Q451" i="52"/>
  <c r="Q450" i="52"/>
  <c r="Q449" i="52"/>
  <c r="Q448" i="52"/>
  <c r="Q447" i="52"/>
  <c r="Q446" i="52"/>
  <c r="Q445" i="52"/>
  <c r="Q444" i="52"/>
  <c r="Q443" i="52"/>
  <c r="Q442" i="52"/>
  <c r="Q441" i="52"/>
  <c r="Q440" i="52"/>
  <c r="Q439" i="52"/>
  <c r="Q438" i="52"/>
  <c r="Q437" i="52"/>
  <c r="Q436" i="52"/>
  <c r="Q435" i="52"/>
  <c r="Q434" i="52"/>
  <c r="Q433" i="52"/>
  <c r="Q432" i="52"/>
  <c r="Q431" i="52"/>
  <c r="Q430" i="52"/>
  <c r="Q429" i="52"/>
  <c r="Q428" i="52"/>
  <c r="Q427" i="52"/>
  <c r="Q426" i="52"/>
  <c r="Q425" i="52"/>
  <c r="Q424" i="52"/>
  <c r="Q423" i="52"/>
  <c r="Q422" i="52"/>
  <c r="Q421" i="52"/>
  <c r="Q420" i="52"/>
  <c r="Q419" i="52"/>
  <c r="Q418" i="52"/>
  <c r="Q417" i="52"/>
  <c r="Q416" i="52"/>
  <c r="Q415" i="52"/>
  <c r="Q414" i="52"/>
  <c r="Q413" i="52"/>
  <c r="Q412" i="52"/>
  <c r="Q411" i="52"/>
  <c r="Q410" i="52"/>
  <c r="Q409" i="52"/>
  <c r="Q408" i="52"/>
  <c r="Q407" i="52"/>
  <c r="Q406" i="52"/>
  <c r="Q405" i="52"/>
  <c r="Q404" i="52"/>
  <c r="Q403" i="52"/>
  <c r="Q402" i="52"/>
  <c r="Q401" i="52"/>
  <c r="Q400" i="52"/>
  <c r="Q399" i="52"/>
  <c r="Q398" i="52"/>
  <c r="Q397" i="52"/>
  <c r="Q396" i="52"/>
  <c r="Q395" i="52"/>
  <c r="Q394" i="52"/>
  <c r="Q393" i="52"/>
  <c r="Q392" i="52"/>
  <c r="Q391" i="52"/>
  <c r="Q390" i="52"/>
  <c r="Q389" i="52"/>
  <c r="Q388" i="52"/>
  <c r="Q387" i="52"/>
  <c r="Q386" i="52"/>
  <c r="Q385" i="52"/>
  <c r="Q384" i="52"/>
  <c r="Q383" i="52"/>
  <c r="Q382" i="52"/>
  <c r="Q381" i="52"/>
  <c r="Q380" i="52"/>
  <c r="Q379" i="52"/>
  <c r="Q378" i="52"/>
  <c r="Q377" i="52"/>
  <c r="Q376" i="52"/>
  <c r="Q375" i="52"/>
  <c r="Q374" i="52"/>
  <c r="Q373" i="52"/>
  <c r="Q372" i="52"/>
  <c r="Q371" i="52"/>
  <c r="Q370" i="52"/>
  <c r="Q369" i="52"/>
  <c r="Q368" i="52"/>
  <c r="Q367" i="52"/>
  <c r="Q366" i="52"/>
  <c r="Q365" i="52"/>
  <c r="Q364" i="52"/>
  <c r="Q363" i="52"/>
  <c r="Q362" i="52"/>
  <c r="Q361" i="52"/>
  <c r="Q360" i="52"/>
  <c r="Q359" i="52"/>
  <c r="Q358" i="52"/>
  <c r="Q357" i="52"/>
  <c r="Q356" i="52"/>
  <c r="Q355" i="52"/>
  <c r="Q354" i="52"/>
  <c r="Q353" i="52"/>
  <c r="Q352" i="52"/>
  <c r="Q351" i="52"/>
  <c r="Q350" i="52"/>
  <c r="Q349" i="52"/>
  <c r="Q348" i="52"/>
  <c r="Q347" i="52"/>
  <c r="Q346" i="52"/>
  <c r="Q345" i="52"/>
  <c r="Q344" i="52"/>
  <c r="Q343" i="52"/>
  <c r="Q342" i="52"/>
  <c r="Q341" i="52"/>
  <c r="Q340" i="52"/>
  <c r="Q339" i="52"/>
  <c r="Q338" i="52"/>
  <c r="Q337" i="52"/>
  <c r="Q336" i="52"/>
  <c r="Q335" i="52"/>
  <c r="Q334" i="52"/>
  <c r="Q333" i="52"/>
  <c r="Q332" i="52"/>
  <c r="Q331" i="52"/>
  <c r="Q330" i="52"/>
  <c r="Q329" i="52"/>
  <c r="Q328" i="52"/>
  <c r="Q327" i="52"/>
  <c r="Q326" i="52"/>
  <c r="Q325" i="52"/>
  <c r="Q324" i="52"/>
  <c r="Q323" i="52"/>
  <c r="Q322" i="52"/>
  <c r="Q321" i="52"/>
  <c r="Q320" i="52"/>
  <c r="Q319" i="52"/>
  <c r="Q318" i="52"/>
  <c r="Q317" i="52"/>
  <c r="Q316" i="52"/>
  <c r="Q315" i="52"/>
  <c r="Q314" i="52"/>
  <c r="Q313" i="52"/>
  <c r="Q312" i="52"/>
  <c r="Q311" i="52"/>
  <c r="Q310" i="52"/>
  <c r="Q309" i="52"/>
  <c r="Q308" i="52"/>
  <c r="Q307" i="52"/>
  <c r="Q306" i="52"/>
  <c r="Q305" i="52"/>
  <c r="Q304" i="52"/>
  <c r="Q303" i="52"/>
  <c r="Q302" i="52"/>
  <c r="Q301" i="52"/>
  <c r="Q300" i="52"/>
  <c r="Q299" i="52"/>
  <c r="Q298" i="52"/>
  <c r="Q297" i="52"/>
  <c r="Q296" i="52"/>
  <c r="Q295" i="52"/>
  <c r="Q294" i="52"/>
  <c r="Q293" i="52"/>
  <c r="Q292" i="52"/>
  <c r="Q291" i="52"/>
  <c r="Q290" i="52"/>
  <c r="Q289" i="52"/>
  <c r="Q288" i="52"/>
  <c r="Q287" i="52"/>
  <c r="Q286" i="52"/>
  <c r="Q285" i="52"/>
  <c r="Q284" i="52"/>
  <c r="Q283" i="52"/>
  <c r="Q282" i="52"/>
  <c r="Q281" i="52"/>
  <c r="Q280" i="52"/>
  <c r="Q279" i="52"/>
  <c r="Q278" i="52"/>
  <c r="Q277" i="52"/>
  <c r="Q276" i="52"/>
  <c r="Q275" i="52"/>
  <c r="Q274" i="52"/>
  <c r="Q273" i="52"/>
  <c r="Q272" i="52"/>
  <c r="Q271" i="52"/>
  <c r="Q270" i="52"/>
  <c r="Q269" i="52"/>
  <c r="Q268" i="52"/>
  <c r="Q267" i="52"/>
  <c r="Q266" i="52"/>
  <c r="Q265" i="52"/>
  <c r="Q264" i="52"/>
  <c r="Q263" i="52"/>
  <c r="Q262" i="52"/>
  <c r="Q261" i="52"/>
  <c r="Q260" i="52"/>
  <c r="Q259" i="52"/>
  <c r="Q258" i="52"/>
  <c r="Q257" i="52"/>
  <c r="Q256" i="52"/>
  <c r="Q255" i="52"/>
  <c r="Q254" i="52"/>
  <c r="Q253" i="52"/>
  <c r="Q252" i="52"/>
  <c r="Q251" i="52"/>
  <c r="Q250" i="52"/>
  <c r="Q249" i="52"/>
  <c r="Q248" i="52"/>
  <c r="Q247" i="52"/>
  <c r="Q246" i="52"/>
  <c r="Q245" i="52"/>
  <c r="Q244" i="52"/>
  <c r="Q243" i="52"/>
  <c r="Q242" i="52"/>
  <c r="Q241" i="52"/>
  <c r="Q240" i="52"/>
  <c r="Q239" i="52"/>
  <c r="Q238" i="52"/>
  <c r="Q237" i="52"/>
  <c r="Q236" i="52"/>
  <c r="Q235" i="52"/>
  <c r="Q234" i="52"/>
  <c r="Q233" i="52"/>
  <c r="Q232" i="52"/>
  <c r="Q231" i="52"/>
  <c r="Q230" i="52"/>
  <c r="Q229" i="52"/>
  <c r="Q228" i="52"/>
  <c r="Q227" i="52"/>
  <c r="Q226" i="52"/>
  <c r="Q225" i="52"/>
  <c r="Q224" i="52"/>
  <c r="Q223" i="52"/>
  <c r="Q222" i="52"/>
  <c r="Q221" i="52"/>
  <c r="Q220" i="52"/>
  <c r="Q219" i="52"/>
  <c r="Q218" i="52"/>
  <c r="Q217" i="52"/>
  <c r="Q216" i="52"/>
  <c r="Q215" i="52"/>
  <c r="Q214" i="52"/>
  <c r="Q213" i="52"/>
  <c r="Q212" i="52"/>
  <c r="Q211" i="52"/>
  <c r="Q210" i="52"/>
  <c r="Q209" i="52"/>
  <c r="Q208" i="52"/>
  <c r="Q207" i="52"/>
  <c r="Q206" i="52"/>
  <c r="Q205" i="52"/>
  <c r="Q204" i="52"/>
  <c r="Q203" i="52"/>
  <c r="Q202" i="52"/>
  <c r="Q201" i="52"/>
  <c r="Q200" i="52"/>
  <c r="Q199" i="52"/>
  <c r="Q198" i="52"/>
  <c r="Q197" i="52"/>
  <c r="Q196" i="52"/>
  <c r="Q195" i="52"/>
  <c r="Q194" i="52"/>
  <c r="Q193" i="52"/>
  <c r="Q192" i="52"/>
  <c r="Q191" i="52"/>
  <c r="Q190" i="52"/>
  <c r="Q189" i="52"/>
  <c r="Q188" i="52"/>
  <c r="Q187" i="52"/>
  <c r="Q186" i="52"/>
  <c r="Q185" i="52"/>
  <c r="Q184" i="52"/>
  <c r="Q183" i="52"/>
  <c r="Q182" i="52"/>
  <c r="Q181" i="52"/>
  <c r="Q180" i="52"/>
  <c r="Q179" i="52"/>
  <c r="Q178" i="52"/>
  <c r="Q177" i="52"/>
  <c r="Q176" i="52"/>
  <c r="Q175" i="52"/>
  <c r="Q174" i="52"/>
  <c r="Q173" i="52"/>
  <c r="Q172" i="52"/>
  <c r="Q171" i="52"/>
  <c r="Q170" i="52"/>
  <c r="Q169" i="52"/>
  <c r="Q168" i="52"/>
  <c r="Q167" i="52"/>
  <c r="Q166" i="52"/>
  <c r="Q165" i="52"/>
  <c r="Q164" i="52"/>
  <c r="Q163" i="52"/>
  <c r="Q162" i="52"/>
  <c r="Q161" i="52"/>
  <c r="Q160" i="52"/>
  <c r="Q159" i="52"/>
  <c r="Q158" i="52"/>
  <c r="Q157" i="52"/>
  <c r="Q156" i="52"/>
  <c r="Q155" i="52"/>
  <c r="Q154" i="52"/>
  <c r="Q153" i="52"/>
  <c r="Q152" i="52"/>
  <c r="Q151" i="52"/>
  <c r="Q150" i="52"/>
  <c r="Q149" i="52"/>
  <c r="Q148" i="52"/>
  <c r="Q147" i="52"/>
  <c r="Q146" i="52"/>
  <c r="Q145" i="52"/>
  <c r="Q144" i="52"/>
  <c r="Q143" i="52"/>
  <c r="Q142" i="52"/>
  <c r="Q141" i="52"/>
  <c r="Q140" i="52"/>
  <c r="Q139" i="52"/>
  <c r="Q138" i="52"/>
  <c r="Q137" i="52"/>
  <c r="Q136" i="52"/>
  <c r="Q135" i="52"/>
  <c r="Q134" i="52"/>
  <c r="Q133" i="52"/>
  <c r="Q132" i="52"/>
  <c r="Q131" i="52"/>
  <c r="Q130" i="52"/>
  <c r="Q129" i="52"/>
  <c r="Q128" i="52"/>
  <c r="Q127" i="52"/>
  <c r="Q126" i="52"/>
  <c r="Q125" i="52"/>
  <c r="Q124" i="52"/>
  <c r="Q123" i="52"/>
  <c r="Q122" i="52"/>
  <c r="Q121" i="52"/>
  <c r="Q120" i="52"/>
  <c r="Q119" i="52"/>
  <c r="Q118" i="52"/>
  <c r="Q117" i="52"/>
  <c r="Q116" i="52"/>
  <c r="Q115" i="52"/>
  <c r="Q114" i="52"/>
  <c r="Q113" i="52"/>
  <c r="Q112" i="52"/>
  <c r="Q111" i="52"/>
  <c r="Q110" i="52"/>
  <c r="Q109" i="52"/>
  <c r="Q108" i="52"/>
  <c r="Q107" i="52"/>
  <c r="Q106" i="52"/>
  <c r="Q105" i="52"/>
  <c r="Q104" i="52"/>
  <c r="Q103" i="52"/>
  <c r="Q102" i="52"/>
  <c r="Q101" i="52"/>
  <c r="Q100" i="52"/>
  <c r="Q99" i="52"/>
  <c r="Q98" i="52"/>
  <c r="Q97" i="52"/>
  <c r="Q96" i="52"/>
  <c r="Q95" i="52"/>
  <c r="Q94" i="52"/>
  <c r="Q93" i="52"/>
  <c r="Q92" i="52"/>
  <c r="Q91" i="52"/>
  <c r="Q90" i="52"/>
  <c r="Q89" i="52"/>
  <c r="Q88" i="52"/>
  <c r="Q87" i="52"/>
  <c r="Q86" i="52"/>
  <c r="Q85" i="52"/>
  <c r="Q84" i="52"/>
  <c r="Q83" i="52"/>
  <c r="Q82" i="52"/>
  <c r="Q81" i="52"/>
  <c r="Q80" i="52"/>
  <c r="Q79" i="52"/>
  <c r="Q78" i="52"/>
  <c r="Q77" i="52"/>
  <c r="Q76" i="52"/>
  <c r="Q75" i="52"/>
  <c r="Q74" i="52"/>
  <c r="Q73" i="52"/>
  <c r="Q72" i="52"/>
  <c r="Q71" i="52"/>
  <c r="Q70" i="52"/>
  <c r="Q69" i="52"/>
  <c r="Q68" i="52"/>
  <c r="Q67" i="52"/>
  <c r="Q66" i="52"/>
  <c r="Q65" i="52"/>
  <c r="Q64" i="52"/>
  <c r="Q63" i="52"/>
  <c r="Q62" i="52"/>
  <c r="Q61" i="52"/>
  <c r="Q60" i="52"/>
  <c r="Q59" i="52"/>
  <c r="Q58" i="52"/>
  <c r="Q57" i="52"/>
  <c r="Q56" i="52"/>
  <c r="Q55" i="52"/>
  <c r="Q54" i="52"/>
  <c r="Q53" i="52"/>
  <c r="Q52" i="52"/>
  <c r="Q51" i="52"/>
  <c r="Q50" i="52"/>
  <c r="Q49" i="52"/>
  <c r="Q48" i="52"/>
  <c r="Q47" i="52"/>
  <c r="Q46" i="52"/>
  <c r="Q45" i="52"/>
  <c r="Q44" i="52"/>
  <c r="Q43" i="52"/>
  <c r="Q42" i="52"/>
  <c r="Q41" i="52"/>
  <c r="Q40" i="52"/>
  <c r="Q39" i="52"/>
  <c r="Q38" i="52"/>
  <c r="Q37" i="52"/>
  <c r="Q36" i="52"/>
  <c r="Q35" i="52"/>
  <c r="Q34" i="52"/>
  <c r="Q33" i="52"/>
  <c r="Q32" i="52"/>
  <c r="Q31" i="52"/>
  <c r="Q30" i="52"/>
  <c r="Q29" i="52"/>
  <c r="Q28" i="52"/>
  <c r="Q27" i="52"/>
  <c r="Q26" i="52"/>
  <c r="Q25" i="52"/>
  <c r="Q24" i="52"/>
  <c r="Q23" i="52"/>
  <c r="Q22" i="52"/>
  <c r="Q21" i="52"/>
  <c r="Q20" i="52"/>
  <c r="Q19" i="52"/>
  <c r="Q18" i="52"/>
  <c r="Q17" i="52"/>
  <c r="Q16" i="52"/>
  <c r="Q15" i="52"/>
  <c r="Q14" i="52"/>
  <c r="Q13" i="52"/>
  <c r="Q12" i="52"/>
  <c r="Q11" i="52"/>
  <c r="Q10" i="52"/>
  <c r="Q9" i="52"/>
  <c r="Q8" i="52"/>
  <c r="Q7" i="52"/>
  <c r="Q6" i="52"/>
  <c r="Q5" i="52"/>
  <c r="Q4" i="52"/>
  <c r="Q3" i="52"/>
  <c r="O1461" i="52"/>
  <c r="O1460" i="52"/>
  <c r="O1459" i="52"/>
  <c r="O1458" i="52"/>
  <c r="O1457" i="52"/>
  <c r="O1456" i="52"/>
  <c r="O1455" i="52"/>
  <c r="O1454" i="52"/>
  <c r="O1453" i="52"/>
  <c r="O1452" i="52"/>
  <c r="O1451" i="52"/>
  <c r="O1450" i="52"/>
  <c r="O1449" i="52"/>
  <c r="O1448" i="52"/>
  <c r="O1447" i="52"/>
  <c r="O1446" i="52"/>
  <c r="O1445" i="52"/>
  <c r="O1444" i="52"/>
  <c r="O1443" i="52"/>
  <c r="O1442" i="52"/>
  <c r="O1441" i="52"/>
  <c r="O1440" i="52"/>
  <c r="O1439" i="52"/>
  <c r="O1438" i="52"/>
  <c r="O1437" i="52"/>
  <c r="O1436" i="52"/>
  <c r="O1435" i="52"/>
  <c r="O1434" i="52"/>
  <c r="O1433" i="52"/>
  <c r="O1432" i="52"/>
  <c r="O1431" i="52"/>
  <c r="O1430" i="52"/>
  <c r="O1429" i="52"/>
  <c r="O1428" i="52"/>
  <c r="O1427" i="52"/>
  <c r="O1426" i="52"/>
  <c r="O1425" i="52"/>
  <c r="O1424" i="52"/>
  <c r="O1423" i="52"/>
  <c r="O1422" i="52"/>
  <c r="O1421" i="52"/>
  <c r="O1420" i="52"/>
  <c r="O1419" i="52"/>
  <c r="O1418" i="52"/>
  <c r="O1417" i="52"/>
  <c r="O1416" i="52"/>
  <c r="O1415" i="52"/>
  <c r="O1414" i="52"/>
  <c r="O1413" i="52"/>
  <c r="O1412" i="52"/>
  <c r="O1411" i="52"/>
  <c r="O1410" i="52"/>
  <c r="O1409" i="52"/>
  <c r="O1408" i="52"/>
  <c r="O1407" i="52"/>
  <c r="O1406" i="52"/>
  <c r="O1405" i="52"/>
  <c r="O1404" i="52"/>
  <c r="O1403" i="52"/>
  <c r="O1402" i="52"/>
  <c r="O1401" i="52"/>
  <c r="O1400" i="52"/>
  <c r="O1399" i="52"/>
  <c r="O1398" i="52"/>
  <c r="O1397" i="52"/>
  <c r="O1396" i="52"/>
  <c r="O1395" i="52"/>
  <c r="O1394" i="52"/>
  <c r="O1393" i="52"/>
  <c r="O1392" i="52"/>
  <c r="O1391" i="52"/>
  <c r="O1390" i="52"/>
  <c r="O1389" i="52"/>
  <c r="O1388" i="52"/>
  <c r="O1387" i="52"/>
  <c r="O1386" i="52"/>
  <c r="O1385" i="52"/>
  <c r="O1384" i="52"/>
  <c r="O1383" i="52"/>
  <c r="O1382" i="52"/>
  <c r="O1381" i="52"/>
  <c r="O1380" i="52"/>
  <c r="O1379" i="52"/>
  <c r="O1378" i="52"/>
  <c r="O1377" i="52"/>
  <c r="O1376" i="52"/>
  <c r="O1375" i="52"/>
  <c r="O1374" i="52"/>
  <c r="O1373" i="52"/>
  <c r="O1372" i="52"/>
  <c r="O1371" i="52"/>
  <c r="O1370" i="52"/>
  <c r="O1369" i="52"/>
  <c r="O1368" i="52"/>
  <c r="O1367" i="52"/>
  <c r="O1366" i="52"/>
  <c r="O1365" i="52"/>
  <c r="O1364" i="52"/>
  <c r="O1363" i="52"/>
  <c r="O1362" i="52"/>
  <c r="O1361" i="52"/>
  <c r="O1360" i="52"/>
  <c r="O1359" i="52"/>
  <c r="O1358" i="52"/>
  <c r="O1357" i="52"/>
  <c r="O1356" i="52"/>
  <c r="O1355" i="52"/>
  <c r="O1354" i="52"/>
  <c r="O1353" i="52"/>
  <c r="O1352" i="52"/>
  <c r="O1351" i="52"/>
  <c r="O1350" i="52"/>
  <c r="O1349" i="52"/>
  <c r="O1348" i="52"/>
  <c r="O1347" i="52"/>
  <c r="O1346" i="52"/>
  <c r="O1345" i="52"/>
  <c r="O1344" i="52"/>
  <c r="O1343" i="52"/>
  <c r="O1342" i="52"/>
  <c r="O1341" i="52"/>
  <c r="O1340" i="52"/>
  <c r="O1339" i="52"/>
  <c r="O1338" i="52"/>
  <c r="O1337" i="52"/>
  <c r="O1336" i="52"/>
  <c r="O1335" i="52"/>
  <c r="O1334" i="52"/>
  <c r="O1333" i="52"/>
  <c r="O1332" i="52"/>
  <c r="O1331" i="52"/>
  <c r="O1330" i="52"/>
  <c r="O1329" i="52"/>
  <c r="O1328" i="52"/>
  <c r="O1327" i="52"/>
  <c r="O1326" i="52"/>
  <c r="O1325" i="52"/>
  <c r="O1324" i="52"/>
  <c r="O1323" i="52"/>
  <c r="O1322" i="52"/>
  <c r="O1321" i="52"/>
  <c r="O1320" i="52"/>
  <c r="O1319" i="52"/>
  <c r="O1318" i="52"/>
  <c r="O1317" i="52"/>
  <c r="O1316" i="52"/>
  <c r="O1315" i="52"/>
  <c r="O1314" i="52"/>
  <c r="O1313" i="52"/>
  <c r="O1312" i="52"/>
  <c r="O1311" i="52"/>
  <c r="O1310" i="52"/>
  <c r="O1309" i="52"/>
  <c r="O1308" i="52"/>
  <c r="O1307" i="52"/>
  <c r="O1306" i="52"/>
  <c r="O1305" i="52"/>
  <c r="O1304" i="52"/>
  <c r="O1303" i="52"/>
  <c r="O1302" i="52"/>
  <c r="O1301" i="52"/>
  <c r="O1300" i="52"/>
  <c r="O1299" i="52"/>
  <c r="O1298" i="52"/>
  <c r="O1297" i="52"/>
  <c r="O1296" i="52"/>
  <c r="O1295" i="52"/>
  <c r="O1294" i="52"/>
  <c r="O1293" i="52"/>
  <c r="O1292" i="52"/>
  <c r="O1291" i="52"/>
  <c r="O1290" i="52"/>
  <c r="O1289" i="52"/>
  <c r="O1288" i="52"/>
  <c r="O1287" i="52"/>
  <c r="O1286" i="52"/>
  <c r="O1285" i="52"/>
  <c r="O1284" i="52"/>
  <c r="O1283" i="52"/>
  <c r="O1282" i="52"/>
  <c r="O1281" i="52"/>
  <c r="O1280" i="52"/>
  <c r="O1279" i="52"/>
  <c r="O1278" i="52"/>
  <c r="O1277" i="52"/>
  <c r="O1276" i="52"/>
  <c r="O1275" i="52"/>
  <c r="O1274" i="52"/>
  <c r="O1273" i="52"/>
  <c r="O1272" i="52"/>
  <c r="O1271" i="52"/>
  <c r="O1270" i="52"/>
  <c r="O1269" i="52"/>
  <c r="O1268" i="52"/>
  <c r="O1267" i="52"/>
  <c r="O1266" i="52"/>
  <c r="O1265" i="52"/>
  <c r="O1264" i="52"/>
  <c r="O1263" i="52"/>
  <c r="O1262" i="52"/>
  <c r="O1261" i="52"/>
  <c r="O1260" i="52"/>
  <c r="O1259" i="52"/>
  <c r="O1258" i="52"/>
  <c r="O1257" i="52"/>
  <c r="O1256" i="52"/>
  <c r="O1255" i="52"/>
  <c r="O1254" i="52"/>
  <c r="O1253" i="52"/>
  <c r="O1252" i="52"/>
  <c r="O1251" i="52"/>
  <c r="O1250" i="52"/>
  <c r="O1249" i="52"/>
  <c r="O1248" i="52"/>
  <c r="O1247" i="52"/>
  <c r="O1246" i="52"/>
  <c r="O1245" i="52"/>
  <c r="O1244" i="52"/>
  <c r="O1243" i="52"/>
  <c r="O1242" i="52"/>
  <c r="O1241" i="52"/>
  <c r="O1240" i="52"/>
  <c r="O1239" i="52"/>
  <c r="O1238" i="52"/>
  <c r="O1237" i="52"/>
  <c r="O1236" i="52"/>
  <c r="O1235" i="52"/>
  <c r="O1234" i="52"/>
  <c r="O1233" i="52"/>
  <c r="O1232" i="52"/>
  <c r="O1231" i="52"/>
  <c r="O1230" i="52"/>
  <c r="O1229" i="52"/>
  <c r="O1228" i="52"/>
  <c r="O1227" i="52"/>
  <c r="O1226" i="52"/>
  <c r="O1225" i="52"/>
  <c r="O1224" i="52"/>
  <c r="O1223" i="52"/>
  <c r="O1222" i="52"/>
  <c r="O1221" i="52"/>
  <c r="O1220" i="52"/>
  <c r="O1219" i="52"/>
  <c r="O1218" i="52"/>
  <c r="O1217" i="52"/>
  <c r="O1216" i="52"/>
  <c r="O1215" i="52"/>
  <c r="O1214" i="52"/>
  <c r="O1213" i="52"/>
  <c r="O1212" i="52"/>
  <c r="O1211" i="52"/>
  <c r="O1210" i="52"/>
  <c r="O1209" i="52"/>
  <c r="O1208" i="52"/>
  <c r="O1207" i="52"/>
  <c r="O1206" i="52"/>
  <c r="O1205" i="52"/>
  <c r="O1204" i="52"/>
  <c r="O1203" i="52"/>
  <c r="O1202" i="52"/>
  <c r="O1201" i="52"/>
  <c r="O1200" i="52"/>
  <c r="O1199" i="52"/>
  <c r="O1198" i="52"/>
  <c r="O1197" i="52"/>
  <c r="O1196" i="52"/>
  <c r="O1195" i="52"/>
  <c r="O1194" i="52"/>
  <c r="O1193" i="52"/>
  <c r="O1192" i="52"/>
  <c r="O1191" i="52"/>
  <c r="O1190" i="52"/>
  <c r="O1189" i="52"/>
  <c r="O1188" i="52"/>
  <c r="O1187" i="52"/>
  <c r="O1186" i="52"/>
  <c r="O1185" i="52"/>
  <c r="O1184" i="52"/>
  <c r="O1183" i="52"/>
  <c r="O1182" i="52"/>
  <c r="O1181" i="52"/>
  <c r="O1180" i="52"/>
  <c r="O1179" i="52"/>
  <c r="O1178" i="52"/>
  <c r="O1177" i="52"/>
  <c r="O1176" i="52"/>
  <c r="O1175" i="52"/>
  <c r="O1174" i="52"/>
  <c r="O1173" i="52"/>
  <c r="O1172" i="52"/>
  <c r="O1171" i="52"/>
  <c r="O1170" i="52"/>
  <c r="O1169" i="52"/>
  <c r="O1168" i="52"/>
  <c r="O1167" i="52"/>
  <c r="O1166" i="52"/>
  <c r="O1165" i="52"/>
  <c r="O1164" i="52"/>
  <c r="O1163" i="52"/>
  <c r="O1162" i="52"/>
  <c r="O1161" i="52"/>
  <c r="O1160" i="52"/>
  <c r="O1159" i="52"/>
  <c r="O1158" i="52"/>
  <c r="O1157" i="52"/>
  <c r="O1156" i="52"/>
  <c r="O1155" i="52"/>
  <c r="O1154" i="52"/>
  <c r="O1153" i="52"/>
  <c r="O1152" i="52"/>
  <c r="O1151" i="52"/>
  <c r="O1150" i="52"/>
  <c r="O1149" i="52"/>
  <c r="O1148" i="52"/>
  <c r="O1147" i="52"/>
  <c r="O1146" i="52"/>
  <c r="O1145" i="52"/>
  <c r="O1144" i="52"/>
  <c r="O1143" i="52"/>
  <c r="O1142" i="52"/>
  <c r="O1141" i="52"/>
  <c r="O1140" i="52"/>
  <c r="O1139" i="52"/>
  <c r="O1138" i="52"/>
  <c r="O1137" i="52"/>
  <c r="O1136" i="52"/>
  <c r="O1135" i="52"/>
  <c r="O1134" i="52"/>
  <c r="O1133" i="52"/>
  <c r="O1132" i="52"/>
  <c r="O1131" i="52"/>
  <c r="O1130" i="52"/>
  <c r="O1129" i="52"/>
  <c r="O1128" i="52"/>
  <c r="O1127" i="52"/>
  <c r="O1126" i="52"/>
  <c r="O1125" i="52"/>
  <c r="O1124" i="52"/>
  <c r="O1123" i="52"/>
  <c r="O1122" i="52"/>
  <c r="O1121" i="52"/>
  <c r="O1120" i="52"/>
  <c r="O1119" i="52"/>
  <c r="O1118" i="52"/>
  <c r="O1117" i="52"/>
  <c r="O1116" i="52"/>
  <c r="O1115" i="52"/>
  <c r="O1114" i="52"/>
  <c r="O1113" i="52"/>
  <c r="O1112" i="52"/>
  <c r="O1111" i="52"/>
  <c r="O1110" i="52"/>
  <c r="O1109" i="52"/>
  <c r="O1108" i="52"/>
  <c r="O1107" i="52"/>
  <c r="O1106" i="52"/>
  <c r="O1105" i="52"/>
  <c r="O1104" i="52"/>
  <c r="O1103" i="52"/>
  <c r="O1102" i="52"/>
  <c r="O1101" i="52"/>
  <c r="O1100" i="52"/>
  <c r="O1099" i="52"/>
  <c r="O1098" i="52"/>
  <c r="O1097" i="52"/>
  <c r="O1096" i="52"/>
  <c r="O1095" i="52"/>
  <c r="O1094" i="52"/>
  <c r="O1093" i="52"/>
  <c r="O1092" i="52"/>
  <c r="O1091" i="52"/>
  <c r="O1090" i="52"/>
  <c r="O1089" i="52"/>
  <c r="O1088" i="52"/>
  <c r="O1087" i="52"/>
  <c r="O1086" i="52"/>
  <c r="O1085" i="52"/>
  <c r="O1084" i="52"/>
  <c r="O1083" i="52"/>
  <c r="O1082" i="52"/>
  <c r="O1081" i="52"/>
  <c r="O1080" i="52"/>
  <c r="O1079" i="52"/>
  <c r="O1078" i="52"/>
  <c r="O1077" i="52"/>
  <c r="O1076" i="52"/>
  <c r="O1075" i="52"/>
  <c r="O1074" i="52"/>
  <c r="O1073" i="52"/>
  <c r="O1072" i="52"/>
  <c r="O1071" i="52"/>
  <c r="O1070" i="52"/>
  <c r="O1069" i="52"/>
  <c r="O1068" i="52"/>
  <c r="O1067" i="52"/>
  <c r="O1066" i="52"/>
  <c r="O1065" i="52"/>
  <c r="O1064" i="52"/>
  <c r="O1063" i="52"/>
  <c r="O1062" i="52"/>
  <c r="O1061" i="52"/>
  <c r="O1060" i="52"/>
  <c r="O1059" i="52"/>
  <c r="O1058" i="52"/>
  <c r="O1057" i="52"/>
  <c r="O1056" i="52"/>
  <c r="O1055" i="52"/>
  <c r="O1054" i="52"/>
  <c r="O1053" i="52"/>
  <c r="O1052" i="52"/>
  <c r="O1051" i="52"/>
  <c r="O1050" i="52"/>
  <c r="O1049" i="52"/>
  <c r="O1048" i="52"/>
  <c r="O1047" i="52"/>
  <c r="O1046" i="52"/>
  <c r="O1045" i="52"/>
  <c r="O1044" i="52"/>
  <c r="O1043" i="52"/>
  <c r="O1042" i="52"/>
  <c r="O1041" i="52"/>
  <c r="O1040" i="52"/>
  <c r="O1039" i="52"/>
  <c r="O1038" i="52"/>
  <c r="O1037" i="52"/>
  <c r="O1036" i="52"/>
  <c r="O1035" i="52"/>
  <c r="O1034" i="52"/>
  <c r="O1033" i="52"/>
  <c r="O1032" i="52"/>
  <c r="O1031" i="52"/>
  <c r="O1030" i="52"/>
  <c r="O1029" i="52"/>
  <c r="O1028" i="52"/>
  <c r="O1027" i="52"/>
  <c r="O1026" i="52"/>
  <c r="O1025" i="52"/>
  <c r="O1024" i="52"/>
  <c r="O1023" i="52"/>
  <c r="O1022" i="52"/>
  <c r="O1021" i="52"/>
  <c r="O1020" i="52"/>
  <c r="O1019" i="52"/>
  <c r="O1018" i="52"/>
  <c r="O1017" i="52"/>
  <c r="O1016" i="52"/>
  <c r="O1015" i="52"/>
  <c r="O1014" i="52"/>
  <c r="O1013" i="52"/>
  <c r="O1012" i="52"/>
  <c r="O1011" i="52"/>
  <c r="O1010" i="52"/>
  <c r="O1009" i="52"/>
  <c r="O1008" i="52"/>
  <c r="O1007" i="52"/>
  <c r="O1006" i="52"/>
  <c r="O1005" i="52"/>
  <c r="O1004" i="52"/>
  <c r="O1003" i="52"/>
  <c r="O1002" i="52"/>
  <c r="O1001" i="52"/>
  <c r="O1000" i="52"/>
  <c r="O999" i="52"/>
  <c r="O998" i="52"/>
  <c r="O997" i="52"/>
  <c r="O996" i="52"/>
  <c r="O995" i="52"/>
  <c r="O994" i="52"/>
  <c r="O993" i="52"/>
  <c r="O992" i="52"/>
  <c r="O991" i="52"/>
  <c r="O990" i="52"/>
  <c r="O989" i="52"/>
  <c r="O988" i="52"/>
  <c r="O987" i="52"/>
  <c r="O986" i="52"/>
  <c r="O985" i="52"/>
  <c r="O984" i="52"/>
  <c r="O983" i="52"/>
  <c r="O982" i="52"/>
  <c r="O981" i="52"/>
  <c r="O980" i="52"/>
  <c r="O979" i="52"/>
  <c r="O978" i="52"/>
  <c r="O977" i="52"/>
  <c r="O976" i="52"/>
  <c r="O975" i="52"/>
  <c r="O974" i="52"/>
  <c r="O973" i="52"/>
  <c r="O972" i="52"/>
  <c r="O971" i="52"/>
  <c r="O970" i="52"/>
  <c r="O969" i="52"/>
  <c r="O968" i="52"/>
  <c r="O967" i="52"/>
  <c r="O966" i="52"/>
  <c r="O965" i="52"/>
  <c r="O964" i="52"/>
  <c r="O963" i="52"/>
  <c r="O962" i="52"/>
  <c r="O961" i="52"/>
  <c r="O960" i="52"/>
  <c r="O959" i="52"/>
  <c r="O958" i="52"/>
  <c r="O957" i="52"/>
  <c r="O956" i="52"/>
  <c r="O955" i="52"/>
  <c r="O954" i="52"/>
  <c r="O953" i="52"/>
  <c r="O952" i="52"/>
  <c r="O951" i="52"/>
  <c r="O950" i="52"/>
  <c r="O949" i="52"/>
  <c r="O948" i="52"/>
  <c r="O947" i="52"/>
  <c r="O946" i="52"/>
  <c r="O945" i="52"/>
  <c r="O944" i="52"/>
  <c r="O943" i="52"/>
  <c r="O942" i="52"/>
  <c r="O941" i="52"/>
  <c r="O940" i="52"/>
  <c r="O939" i="52"/>
  <c r="O938" i="52"/>
  <c r="O937" i="52"/>
  <c r="O936" i="52"/>
  <c r="O935" i="52"/>
  <c r="O934" i="52"/>
  <c r="O933" i="52"/>
  <c r="O932" i="52"/>
  <c r="O931" i="52"/>
  <c r="O930" i="52"/>
  <c r="O929" i="52"/>
  <c r="O928" i="52"/>
  <c r="O927" i="52"/>
  <c r="O926" i="52"/>
  <c r="O925" i="52"/>
  <c r="O924" i="52"/>
  <c r="O923" i="52"/>
  <c r="O922" i="52"/>
  <c r="O921" i="52"/>
  <c r="O920" i="52"/>
  <c r="O919" i="52"/>
  <c r="O918" i="52"/>
  <c r="O917" i="52"/>
  <c r="O916" i="52"/>
  <c r="O915" i="52"/>
  <c r="O914" i="52"/>
  <c r="O913" i="52"/>
  <c r="O912" i="52"/>
  <c r="O911" i="52"/>
  <c r="O910" i="52"/>
  <c r="O909" i="52"/>
  <c r="O908" i="52"/>
  <c r="O907" i="52"/>
  <c r="O906" i="52"/>
  <c r="O905" i="52"/>
  <c r="O904" i="52"/>
  <c r="O903" i="52"/>
  <c r="O902" i="52"/>
  <c r="O901" i="52"/>
  <c r="O900" i="52"/>
  <c r="O899" i="52"/>
  <c r="O898" i="52"/>
  <c r="O897" i="52"/>
  <c r="O896" i="52"/>
  <c r="O895" i="52"/>
  <c r="O894" i="52"/>
  <c r="O893" i="52"/>
  <c r="O892" i="52"/>
  <c r="O891" i="52"/>
  <c r="O890" i="52"/>
  <c r="O889" i="52"/>
  <c r="O888" i="52"/>
  <c r="O887" i="52"/>
  <c r="O886" i="52"/>
  <c r="O885" i="52"/>
  <c r="O884" i="52"/>
  <c r="O883" i="52"/>
  <c r="O882" i="52"/>
  <c r="O881" i="52"/>
  <c r="O880" i="52"/>
  <c r="O879" i="52"/>
  <c r="O878" i="52"/>
  <c r="O877" i="52"/>
  <c r="O876" i="52"/>
  <c r="O875" i="52"/>
  <c r="O874" i="52"/>
  <c r="O873" i="52"/>
  <c r="O872" i="52"/>
  <c r="O871" i="52"/>
  <c r="O870" i="52"/>
  <c r="O869" i="52"/>
  <c r="O868" i="52"/>
  <c r="O867" i="52"/>
  <c r="O866" i="52"/>
  <c r="O865" i="52"/>
  <c r="O864" i="52"/>
  <c r="O863" i="52"/>
  <c r="O862" i="52"/>
  <c r="O861" i="52"/>
  <c r="O860" i="52"/>
  <c r="O859" i="52"/>
  <c r="O858" i="52"/>
  <c r="O857" i="52"/>
  <c r="O856" i="52"/>
  <c r="O855" i="52"/>
  <c r="O854" i="52"/>
  <c r="O853" i="52"/>
  <c r="O852" i="52"/>
  <c r="O851" i="52"/>
  <c r="O850" i="52"/>
  <c r="O849" i="52"/>
  <c r="O848" i="52"/>
  <c r="O847" i="52"/>
  <c r="O846" i="52"/>
  <c r="O845" i="52"/>
  <c r="O844" i="52"/>
  <c r="O843" i="52"/>
  <c r="O842" i="52"/>
  <c r="O841" i="52"/>
  <c r="O840" i="52"/>
  <c r="O839" i="52"/>
  <c r="O838" i="52"/>
  <c r="O837" i="52"/>
  <c r="O836" i="52"/>
  <c r="O835" i="52"/>
  <c r="O834" i="52"/>
  <c r="O833" i="52"/>
  <c r="O832" i="52"/>
  <c r="O831" i="52"/>
  <c r="O830" i="52"/>
  <c r="O829" i="52"/>
  <c r="O828" i="52"/>
  <c r="O827" i="52"/>
  <c r="O826" i="52"/>
  <c r="O825" i="52"/>
  <c r="O824" i="52"/>
  <c r="O823" i="52"/>
  <c r="O822" i="52"/>
  <c r="O821" i="52"/>
  <c r="O820" i="52"/>
  <c r="O819" i="52"/>
  <c r="O818" i="52"/>
  <c r="O817" i="52"/>
  <c r="O816" i="52"/>
  <c r="O815" i="52"/>
  <c r="O814" i="52"/>
  <c r="O813" i="52"/>
  <c r="O812" i="52"/>
  <c r="O811" i="52"/>
  <c r="O810" i="52"/>
  <c r="O809" i="52"/>
  <c r="O808" i="52"/>
  <c r="O807" i="52"/>
  <c r="O806" i="52"/>
  <c r="O805" i="52"/>
  <c r="O804" i="52"/>
  <c r="O803" i="52"/>
  <c r="O802" i="52"/>
  <c r="O801" i="52"/>
  <c r="O800" i="52"/>
  <c r="O799" i="52"/>
  <c r="O798" i="52"/>
  <c r="O797" i="52"/>
  <c r="O796" i="52"/>
  <c r="O795" i="52"/>
  <c r="O794" i="52"/>
  <c r="O793" i="52"/>
  <c r="O792" i="52"/>
  <c r="O791" i="52"/>
  <c r="O790" i="52"/>
  <c r="O789" i="52"/>
  <c r="O788" i="52"/>
  <c r="O787" i="52"/>
  <c r="O786" i="52"/>
  <c r="O785" i="52"/>
  <c r="O784" i="52"/>
  <c r="O783" i="52"/>
  <c r="O782" i="52"/>
  <c r="O781" i="52"/>
  <c r="O780" i="52"/>
  <c r="O779" i="52"/>
  <c r="O778" i="52"/>
  <c r="O777" i="52"/>
  <c r="O776" i="52"/>
  <c r="O775" i="52"/>
  <c r="O774" i="52"/>
  <c r="O773" i="52"/>
  <c r="O772" i="52"/>
  <c r="O771" i="52"/>
  <c r="O770" i="52"/>
  <c r="O769" i="52"/>
  <c r="O768" i="52"/>
  <c r="O767" i="52"/>
  <c r="O766" i="52"/>
  <c r="O765" i="52"/>
  <c r="O764" i="52"/>
  <c r="O763" i="52"/>
  <c r="O762" i="52"/>
  <c r="O761" i="52"/>
  <c r="O760" i="52"/>
  <c r="O759" i="52"/>
  <c r="O758" i="52"/>
  <c r="O757" i="52"/>
  <c r="O756" i="52"/>
  <c r="O755" i="52"/>
  <c r="O754" i="52"/>
  <c r="O753" i="52"/>
  <c r="O752" i="52"/>
  <c r="O751" i="52"/>
  <c r="O750" i="52"/>
  <c r="O749" i="52"/>
  <c r="O748" i="52"/>
  <c r="O747" i="52"/>
  <c r="O746" i="52"/>
  <c r="O745" i="52"/>
  <c r="O744" i="52"/>
  <c r="O743" i="52"/>
  <c r="O742" i="52"/>
  <c r="O741" i="52"/>
  <c r="O740" i="52"/>
  <c r="O739" i="52"/>
  <c r="O738" i="52"/>
  <c r="O737" i="52"/>
  <c r="O736" i="52"/>
  <c r="O735" i="52"/>
  <c r="O734" i="52"/>
  <c r="O733" i="52"/>
  <c r="O732" i="52"/>
  <c r="O731" i="52"/>
  <c r="O730" i="52"/>
  <c r="O729" i="52"/>
  <c r="O728" i="52"/>
  <c r="O727" i="52"/>
  <c r="O726" i="52"/>
  <c r="O725" i="52"/>
  <c r="O724" i="52"/>
  <c r="O723" i="52"/>
  <c r="O722" i="52"/>
  <c r="O721" i="52"/>
  <c r="O720" i="52"/>
  <c r="O719" i="52"/>
  <c r="O718" i="52"/>
  <c r="O717" i="52"/>
  <c r="O716" i="52"/>
  <c r="O715" i="52"/>
  <c r="O714" i="52"/>
  <c r="O713" i="52"/>
  <c r="O712" i="52"/>
  <c r="O711" i="52"/>
  <c r="O710" i="52"/>
  <c r="O709" i="52"/>
  <c r="O708" i="52"/>
  <c r="O707" i="52"/>
  <c r="O706" i="52"/>
  <c r="O705" i="52"/>
  <c r="O704" i="52"/>
  <c r="O703" i="52"/>
  <c r="O702" i="52"/>
  <c r="O701" i="52"/>
  <c r="O700" i="52"/>
  <c r="O699" i="52"/>
  <c r="O698" i="52"/>
  <c r="O697" i="52"/>
  <c r="O696" i="52"/>
  <c r="O695" i="52"/>
  <c r="O694" i="52"/>
  <c r="O693" i="52"/>
  <c r="O692" i="52"/>
  <c r="O691" i="52"/>
  <c r="O690" i="52"/>
  <c r="O689" i="52"/>
  <c r="O688" i="52"/>
  <c r="O687" i="52"/>
  <c r="O686" i="52"/>
  <c r="O685" i="52"/>
  <c r="O684" i="52"/>
  <c r="O683" i="52"/>
  <c r="O682" i="52"/>
  <c r="O681" i="52"/>
  <c r="O680" i="52"/>
  <c r="O679" i="52"/>
  <c r="O678" i="52"/>
  <c r="O677" i="52"/>
  <c r="O676" i="52"/>
  <c r="O675" i="52"/>
  <c r="O674" i="52"/>
  <c r="O673" i="52"/>
  <c r="O672" i="52"/>
  <c r="O671" i="52"/>
  <c r="O670" i="52"/>
  <c r="O669" i="52"/>
  <c r="O668" i="52"/>
  <c r="O667" i="52"/>
  <c r="O666" i="52"/>
  <c r="O665" i="52"/>
  <c r="O664" i="52"/>
  <c r="O663" i="52"/>
  <c r="O662" i="52"/>
  <c r="O661" i="52"/>
  <c r="O660" i="52"/>
  <c r="O659" i="52"/>
  <c r="O658" i="52"/>
  <c r="O657" i="52"/>
  <c r="O656" i="52"/>
  <c r="O655" i="52"/>
  <c r="O654" i="52"/>
  <c r="O653" i="52"/>
  <c r="O652" i="52"/>
  <c r="O651" i="52"/>
  <c r="O650" i="52"/>
  <c r="O649" i="52"/>
  <c r="O648" i="52"/>
  <c r="O647" i="52"/>
  <c r="O646" i="52"/>
  <c r="O645" i="52"/>
  <c r="O644" i="52"/>
  <c r="O643" i="52"/>
  <c r="O642" i="52"/>
  <c r="O641" i="52"/>
  <c r="O640" i="52"/>
  <c r="O639" i="52"/>
  <c r="O638" i="52"/>
  <c r="O637" i="52"/>
  <c r="O636" i="52"/>
  <c r="O635" i="52"/>
  <c r="O634" i="52"/>
  <c r="O633" i="52"/>
  <c r="O632" i="52"/>
  <c r="O631" i="52"/>
  <c r="O630" i="52"/>
  <c r="O629" i="52"/>
  <c r="O628" i="52"/>
  <c r="O627" i="52"/>
  <c r="O626" i="52"/>
  <c r="O625" i="52"/>
  <c r="O624" i="52"/>
  <c r="O623" i="52"/>
  <c r="O622" i="52"/>
  <c r="O621" i="52"/>
  <c r="O620" i="52"/>
  <c r="O619" i="52"/>
  <c r="O618" i="52"/>
  <c r="O617" i="52"/>
  <c r="O616" i="52"/>
  <c r="O615" i="52"/>
  <c r="O614" i="52"/>
  <c r="O613" i="52"/>
  <c r="O612" i="52"/>
  <c r="O611" i="52"/>
  <c r="O610" i="52"/>
  <c r="O609" i="52"/>
  <c r="O608" i="52"/>
  <c r="O607" i="52"/>
  <c r="O606" i="52"/>
  <c r="O605" i="52"/>
  <c r="O604" i="52"/>
  <c r="O603" i="52"/>
  <c r="O602" i="52"/>
  <c r="O601" i="52"/>
  <c r="O600" i="52"/>
  <c r="O599" i="52"/>
  <c r="O598" i="52"/>
  <c r="O597" i="52"/>
  <c r="O596" i="52"/>
  <c r="O595" i="52"/>
  <c r="O594" i="52"/>
  <c r="O593" i="52"/>
  <c r="O592" i="52"/>
  <c r="O591" i="52"/>
  <c r="O590" i="52"/>
  <c r="O589" i="52"/>
  <c r="O588" i="52"/>
  <c r="O587" i="52"/>
  <c r="O586" i="52"/>
  <c r="O585" i="52"/>
  <c r="O584" i="52"/>
  <c r="O583" i="52"/>
  <c r="O582" i="52"/>
  <c r="O581" i="52"/>
  <c r="O580" i="52"/>
  <c r="O579" i="52"/>
  <c r="O578" i="52"/>
  <c r="O577" i="52"/>
  <c r="O576" i="52"/>
  <c r="O575" i="52"/>
  <c r="O574" i="52"/>
  <c r="O573" i="52"/>
  <c r="O572" i="52"/>
  <c r="O571" i="52"/>
  <c r="O570" i="52"/>
  <c r="O569" i="52"/>
  <c r="O568" i="52"/>
  <c r="O567" i="52"/>
  <c r="O566" i="52"/>
  <c r="O565" i="52"/>
  <c r="O564" i="52"/>
  <c r="O563" i="52"/>
  <c r="O562" i="52"/>
  <c r="O561" i="52"/>
  <c r="O560" i="52"/>
  <c r="O559" i="52"/>
  <c r="O558" i="52"/>
  <c r="O557" i="52"/>
  <c r="O556" i="52"/>
  <c r="O555" i="52"/>
  <c r="O554" i="52"/>
  <c r="O553" i="52"/>
  <c r="O552" i="52"/>
  <c r="O551" i="52"/>
  <c r="O550" i="52"/>
  <c r="O549" i="52"/>
  <c r="O548" i="52"/>
  <c r="O547" i="52"/>
  <c r="O546" i="52"/>
  <c r="O545" i="52"/>
  <c r="O544" i="52"/>
  <c r="O543" i="52"/>
  <c r="O542" i="52"/>
  <c r="O541" i="52"/>
  <c r="O540" i="52"/>
  <c r="O539" i="52"/>
  <c r="O538" i="52"/>
  <c r="O537" i="52"/>
  <c r="O536" i="52"/>
  <c r="O535" i="52"/>
  <c r="O534" i="52"/>
  <c r="O533" i="52"/>
  <c r="O532" i="52"/>
  <c r="O531" i="52"/>
  <c r="O530" i="52"/>
  <c r="O529" i="52"/>
  <c r="O528" i="52"/>
  <c r="O527" i="52"/>
  <c r="O526" i="52"/>
  <c r="O525" i="52"/>
  <c r="O524" i="52"/>
  <c r="O523" i="52"/>
  <c r="O522" i="52"/>
  <c r="O521" i="52"/>
  <c r="O520" i="52"/>
  <c r="O519" i="52"/>
  <c r="O518" i="52"/>
  <c r="O517" i="52"/>
  <c r="O516" i="52"/>
  <c r="O515" i="52"/>
  <c r="O514" i="52"/>
  <c r="O513" i="52"/>
  <c r="O512" i="52"/>
  <c r="O511" i="52"/>
  <c r="O510" i="52"/>
  <c r="O509" i="52"/>
  <c r="O508" i="52"/>
  <c r="O507" i="52"/>
  <c r="O506" i="52"/>
  <c r="O505" i="52"/>
  <c r="O504" i="52"/>
  <c r="O503" i="52"/>
  <c r="O502" i="52"/>
  <c r="O501" i="52"/>
  <c r="O500" i="52"/>
  <c r="O499" i="52"/>
  <c r="O498" i="52"/>
  <c r="O497" i="52"/>
  <c r="O496" i="52"/>
  <c r="O495" i="52"/>
  <c r="O494" i="52"/>
  <c r="O493" i="52"/>
  <c r="O492" i="52"/>
  <c r="O491" i="52"/>
  <c r="O490" i="52"/>
  <c r="O489" i="52"/>
  <c r="O488" i="52"/>
  <c r="O487" i="52"/>
  <c r="O486" i="52"/>
  <c r="O485" i="52"/>
  <c r="O484" i="52"/>
  <c r="O483" i="52"/>
  <c r="O482" i="52"/>
  <c r="O481" i="52"/>
  <c r="O480" i="52"/>
  <c r="O479" i="52"/>
  <c r="O478" i="52"/>
  <c r="O477" i="52"/>
  <c r="O476" i="52"/>
  <c r="O475" i="52"/>
  <c r="O474" i="52"/>
  <c r="O473" i="52"/>
  <c r="O472" i="52"/>
  <c r="O471" i="52"/>
  <c r="O470" i="52"/>
  <c r="O469" i="52"/>
  <c r="O468" i="52"/>
  <c r="O467" i="52"/>
  <c r="O466" i="52"/>
  <c r="O465" i="52"/>
  <c r="O464" i="52"/>
  <c r="O463" i="52"/>
  <c r="O462" i="52"/>
  <c r="O461" i="52"/>
  <c r="O460" i="52"/>
  <c r="O459" i="52"/>
  <c r="O458" i="52"/>
  <c r="O457" i="52"/>
  <c r="O456" i="52"/>
  <c r="O455" i="52"/>
  <c r="O454" i="52"/>
  <c r="O453" i="52"/>
  <c r="O452" i="52"/>
  <c r="O451" i="52"/>
  <c r="O450" i="52"/>
  <c r="O449" i="52"/>
  <c r="O448" i="52"/>
  <c r="O447" i="52"/>
  <c r="O446" i="52"/>
  <c r="O445" i="52"/>
  <c r="O444" i="52"/>
  <c r="O443" i="52"/>
  <c r="O442" i="52"/>
  <c r="O441" i="52"/>
  <c r="O440" i="52"/>
  <c r="O439" i="52"/>
  <c r="O438" i="52"/>
  <c r="O437" i="52"/>
  <c r="O436" i="52"/>
  <c r="O435" i="52"/>
  <c r="O434" i="52"/>
  <c r="O433" i="52"/>
  <c r="O432" i="52"/>
  <c r="O431" i="52"/>
  <c r="O430" i="52"/>
  <c r="O429" i="52"/>
  <c r="O428" i="52"/>
  <c r="O427" i="52"/>
  <c r="O426" i="52"/>
  <c r="O425" i="52"/>
  <c r="O424" i="52"/>
  <c r="O423" i="52"/>
  <c r="O422" i="52"/>
  <c r="O421" i="52"/>
  <c r="O420" i="52"/>
  <c r="O419" i="52"/>
  <c r="O418" i="52"/>
  <c r="O417" i="52"/>
  <c r="O416" i="52"/>
  <c r="O415" i="52"/>
  <c r="O414" i="52"/>
  <c r="O413" i="52"/>
  <c r="O412" i="52"/>
  <c r="O411" i="52"/>
  <c r="O410" i="52"/>
  <c r="O409" i="52"/>
  <c r="O408" i="52"/>
  <c r="O407" i="52"/>
  <c r="O406" i="52"/>
  <c r="O405" i="52"/>
  <c r="O404" i="52"/>
  <c r="O403" i="52"/>
  <c r="O402" i="52"/>
  <c r="O401" i="52"/>
  <c r="O400" i="52"/>
  <c r="O399" i="52"/>
  <c r="O398" i="52"/>
  <c r="O397" i="52"/>
  <c r="O396" i="52"/>
  <c r="O395" i="52"/>
  <c r="O394" i="52"/>
  <c r="O393" i="52"/>
  <c r="O392" i="52"/>
  <c r="O391" i="52"/>
  <c r="O390" i="52"/>
  <c r="O389" i="52"/>
  <c r="O388" i="52"/>
  <c r="O387" i="52"/>
  <c r="O386" i="52"/>
  <c r="O385" i="52"/>
  <c r="O384" i="52"/>
  <c r="O383" i="52"/>
  <c r="O382" i="52"/>
  <c r="O381" i="52"/>
  <c r="O380" i="52"/>
  <c r="O379" i="52"/>
  <c r="O378" i="52"/>
  <c r="O377" i="52"/>
  <c r="O376" i="52"/>
  <c r="O375" i="52"/>
  <c r="O374" i="52"/>
  <c r="O373" i="52"/>
  <c r="O372" i="52"/>
  <c r="O371" i="52"/>
  <c r="O370" i="52"/>
  <c r="O369" i="52"/>
  <c r="O368" i="52"/>
  <c r="O367" i="52"/>
  <c r="O366" i="52"/>
  <c r="O365" i="52"/>
  <c r="O364" i="52"/>
  <c r="O363" i="52"/>
  <c r="O362" i="52"/>
  <c r="O361" i="52"/>
  <c r="O360" i="52"/>
  <c r="O359" i="52"/>
  <c r="O358" i="52"/>
  <c r="O357" i="52"/>
  <c r="O356" i="52"/>
  <c r="O355" i="52"/>
  <c r="O354" i="52"/>
  <c r="O353" i="52"/>
  <c r="O352" i="52"/>
  <c r="O351" i="52"/>
  <c r="O350" i="52"/>
  <c r="O349" i="52"/>
  <c r="O348" i="52"/>
  <c r="O347" i="52"/>
  <c r="O346" i="52"/>
  <c r="O345" i="52"/>
  <c r="O344" i="52"/>
  <c r="O343" i="52"/>
  <c r="O342" i="52"/>
  <c r="O341" i="52"/>
  <c r="O340" i="52"/>
  <c r="O339" i="52"/>
  <c r="O338" i="52"/>
  <c r="O337" i="52"/>
  <c r="O336" i="52"/>
  <c r="O335" i="52"/>
  <c r="O334" i="52"/>
  <c r="O333" i="52"/>
  <c r="O332" i="52"/>
  <c r="O331" i="52"/>
  <c r="O330" i="52"/>
  <c r="O329" i="52"/>
  <c r="O328" i="52"/>
  <c r="O327" i="52"/>
  <c r="O326" i="52"/>
  <c r="O325" i="52"/>
  <c r="O324" i="52"/>
  <c r="O323" i="52"/>
  <c r="O322" i="52"/>
  <c r="O321" i="52"/>
  <c r="O320" i="52"/>
  <c r="O319" i="52"/>
  <c r="O318" i="52"/>
  <c r="O317" i="52"/>
  <c r="O316" i="52"/>
  <c r="O315" i="52"/>
  <c r="O314" i="52"/>
  <c r="O313" i="52"/>
  <c r="O312" i="52"/>
  <c r="O311" i="52"/>
  <c r="O310" i="52"/>
  <c r="O309" i="52"/>
  <c r="O308" i="52"/>
  <c r="O307" i="52"/>
  <c r="O306" i="52"/>
  <c r="O305" i="52"/>
  <c r="O304" i="52"/>
  <c r="O303" i="52"/>
  <c r="O302" i="52"/>
  <c r="O301" i="52"/>
  <c r="O300" i="52"/>
  <c r="O299" i="52"/>
  <c r="O298" i="52"/>
  <c r="O297" i="52"/>
  <c r="O296" i="52"/>
  <c r="O295" i="52"/>
  <c r="O294" i="52"/>
  <c r="O293" i="52"/>
  <c r="O292" i="52"/>
  <c r="O291" i="52"/>
  <c r="O290" i="52"/>
  <c r="O289" i="52"/>
  <c r="O288" i="52"/>
  <c r="O287" i="52"/>
  <c r="O286" i="52"/>
  <c r="O285" i="52"/>
  <c r="O284" i="52"/>
  <c r="O283" i="52"/>
  <c r="O282" i="52"/>
  <c r="O281" i="52"/>
  <c r="O280" i="52"/>
  <c r="O279" i="52"/>
  <c r="O278" i="52"/>
  <c r="O277" i="52"/>
  <c r="O276" i="52"/>
  <c r="O275" i="52"/>
  <c r="O274" i="52"/>
  <c r="O273" i="52"/>
  <c r="O272" i="52"/>
  <c r="O271" i="52"/>
  <c r="O270" i="52"/>
  <c r="O269" i="52"/>
  <c r="O268" i="52"/>
  <c r="O267" i="52"/>
  <c r="O266" i="52"/>
  <c r="O265" i="52"/>
  <c r="O264" i="52"/>
  <c r="O263" i="52"/>
  <c r="O262" i="52"/>
  <c r="O261" i="52"/>
  <c r="O260" i="52"/>
  <c r="O259" i="52"/>
  <c r="O258" i="52"/>
  <c r="O257" i="52"/>
  <c r="O256" i="52"/>
  <c r="O255" i="52"/>
  <c r="O254" i="52"/>
  <c r="O253" i="52"/>
  <c r="O252" i="52"/>
  <c r="O251" i="52"/>
  <c r="O250" i="52"/>
  <c r="O249" i="52"/>
  <c r="O248" i="52"/>
  <c r="O247" i="52"/>
  <c r="O246" i="52"/>
  <c r="O245" i="52"/>
  <c r="O244" i="52"/>
  <c r="O243" i="52"/>
  <c r="O242" i="52"/>
  <c r="O241" i="52"/>
  <c r="O240" i="52"/>
  <c r="O239" i="52"/>
  <c r="O238" i="52"/>
  <c r="O237" i="52"/>
  <c r="O236" i="52"/>
  <c r="O235" i="52"/>
  <c r="O234" i="52"/>
  <c r="O233" i="52"/>
  <c r="O232" i="52"/>
  <c r="O231" i="52"/>
  <c r="O230" i="52"/>
  <c r="O229" i="52"/>
  <c r="O228" i="52"/>
  <c r="O227" i="52"/>
  <c r="O226" i="52"/>
  <c r="O225" i="52"/>
  <c r="O224" i="52"/>
  <c r="O223" i="52"/>
  <c r="O222" i="52"/>
  <c r="O221" i="52"/>
  <c r="O220" i="52"/>
  <c r="O219" i="52"/>
  <c r="O218" i="52"/>
  <c r="O217" i="52"/>
  <c r="O216" i="52"/>
  <c r="O215" i="52"/>
  <c r="O214" i="52"/>
  <c r="O213" i="52"/>
  <c r="O212" i="52"/>
  <c r="O211" i="52"/>
  <c r="O210" i="52"/>
  <c r="O209" i="52"/>
  <c r="O208" i="52"/>
  <c r="O207" i="52"/>
  <c r="O206" i="52"/>
  <c r="O205" i="52"/>
  <c r="O204" i="52"/>
  <c r="O203" i="52"/>
  <c r="O202" i="52"/>
  <c r="O201" i="52"/>
  <c r="O200" i="52"/>
  <c r="O199" i="52"/>
  <c r="O198" i="52"/>
  <c r="O197" i="52"/>
  <c r="O196" i="52"/>
  <c r="O195" i="52"/>
  <c r="O194" i="52"/>
  <c r="O193" i="52"/>
  <c r="O192" i="52"/>
  <c r="O191" i="52"/>
  <c r="O190" i="52"/>
  <c r="O189" i="52"/>
  <c r="O188" i="52"/>
  <c r="O187" i="52"/>
  <c r="O186" i="52"/>
  <c r="O185" i="52"/>
  <c r="O184" i="52"/>
  <c r="O183" i="52"/>
  <c r="O182" i="52"/>
  <c r="O181" i="52"/>
  <c r="O180" i="52"/>
  <c r="O179" i="52"/>
  <c r="O178" i="52"/>
  <c r="O177" i="52"/>
  <c r="O176" i="52"/>
  <c r="O175" i="52"/>
  <c r="O174" i="52"/>
  <c r="O173" i="52"/>
  <c r="O172" i="52"/>
  <c r="O171" i="52"/>
  <c r="O170" i="52"/>
  <c r="O169" i="52"/>
  <c r="O168" i="52"/>
  <c r="O167" i="52"/>
  <c r="O166" i="52"/>
  <c r="O165" i="52"/>
  <c r="O164" i="52"/>
  <c r="O163" i="52"/>
  <c r="O162" i="52"/>
  <c r="O161" i="52"/>
  <c r="O160" i="52"/>
  <c r="O159" i="52"/>
  <c r="O158" i="52"/>
  <c r="O157" i="52"/>
  <c r="O156" i="52"/>
  <c r="O155" i="52"/>
  <c r="O154" i="52"/>
  <c r="O153" i="52"/>
  <c r="O152" i="52"/>
  <c r="O151" i="52"/>
  <c r="O150" i="52"/>
  <c r="O149" i="52"/>
  <c r="O148" i="52"/>
  <c r="O147" i="52"/>
  <c r="O146" i="52"/>
  <c r="O145" i="52"/>
  <c r="O144" i="52"/>
  <c r="O143" i="52"/>
  <c r="O142" i="52"/>
  <c r="O141" i="52"/>
  <c r="O140" i="52"/>
  <c r="O139" i="52"/>
  <c r="O138" i="52"/>
  <c r="O137" i="52"/>
  <c r="O136" i="52"/>
  <c r="O135" i="52"/>
  <c r="O134" i="52"/>
  <c r="O133" i="52"/>
  <c r="O132" i="52"/>
  <c r="O131" i="52"/>
  <c r="O130" i="52"/>
  <c r="O129" i="52"/>
  <c r="O128" i="52"/>
  <c r="O127" i="52"/>
  <c r="O126" i="52"/>
  <c r="O125" i="52"/>
  <c r="O124" i="52"/>
  <c r="O123" i="52"/>
  <c r="O122" i="52"/>
  <c r="O121" i="52"/>
  <c r="O120" i="52"/>
  <c r="O119" i="52"/>
  <c r="O118" i="52"/>
  <c r="O117" i="52"/>
  <c r="O116" i="52"/>
  <c r="O115" i="52"/>
  <c r="O114" i="52"/>
  <c r="O113" i="52"/>
  <c r="O112" i="52"/>
  <c r="O111" i="52"/>
  <c r="O110" i="52"/>
  <c r="O109" i="52"/>
  <c r="O108" i="52"/>
  <c r="O107" i="52"/>
  <c r="O106" i="52"/>
  <c r="O105" i="52"/>
  <c r="O104" i="52"/>
  <c r="O103" i="52"/>
  <c r="O102" i="52"/>
  <c r="O101" i="52"/>
  <c r="O100" i="52"/>
  <c r="O99" i="52"/>
  <c r="O98" i="52"/>
  <c r="O97" i="52"/>
  <c r="O96" i="52"/>
  <c r="O95" i="52"/>
  <c r="O94" i="52"/>
  <c r="O93" i="52"/>
  <c r="O92" i="52"/>
  <c r="O91" i="52"/>
  <c r="O90" i="52"/>
  <c r="O89" i="52"/>
  <c r="O88" i="52"/>
  <c r="O87" i="52"/>
  <c r="O86" i="52"/>
  <c r="O85" i="52"/>
  <c r="O84" i="52"/>
  <c r="O83" i="52"/>
  <c r="O82" i="52"/>
  <c r="O81" i="52"/>
  <c r="O80" i="52"/>
  <c r="O79" i="52"/>
  <c r="O78" i="52"/>
  <c r="O77" i="52"/>
  <c r="O76" i="52"/>
  <c r="O75" i="52"/>
  <c r="O74" i="52"/>
  <c r="O73" i="52"/>
  <c r="O72" i="52"/>
  <c r="O71" i="52"/>
  <c r="O70" i="52"/>
  <c r="O69" i="52"/>
  <c r="O68" i="52"/>
  <c r="O67" i="52"/>
  <c r="O66" i="52"/>
  <c r="O65" i="52"/>
  <c r="O64" i="52"/>
  <c r="O63" i="52"/>
  <c r="O62" i="52"/>
  <c r="O61" i="52"/>
  <c r="O60" i="52"/>
  <c r="O59" i="52"/>
  <c r="O58" i="52"/>
  <c r="O57" i="52"/>
  <c r="O56" i="52"/>
  <c r="O55" i="52"/>
  <c r="O54" i="52"/>
  <c r="O53" i="52"/>
  <c r="O52" i="52"/>
  <c r="O51" i="52"/>
  <c r="O50" i="52"/>
  <c r="O49" i="52"/>
  <c r="O48" i="52"/>
  <c r="O47" i="52"/>
  <c r="O46" i="52"/>
  <c r="O45" i="52"/>
  <c r="O44" i="52"/>
  <c r="O43" i="52"/>
  <c r="O42" i="52"/>
  <c r="O41" i="52"/>
  <c r="O40" i="52"/>
  <c r="O39" i="52"/>
  <c r="O38" i="52"/>
  <c r="O37" i="52"/>
  <c r="O36" i="52"/>
  <c r="O35" i="52"/>
  <c r="O34" i="52"/>
  <c r="O33" i="52"/>
  <c r="O32" i="52"/>
  <c r="O31" i="52"/>
  <c r="O30" i="52"/>
  <c r="O29" i="52"/>
  <c r="O28" i="52"/>
  <c r="O27" i="52"/>
  <c r="O26" i="52"/>
  <c r="O25" i="52"/>
  <c r="O24" i="52"/>
  <c r="O23" i="52"/>
  <c r="O22" i="52"/>
  <c r="O21" i="52"/>
  <c r="O20" i="52"/>
  <c r="O19" i="52"/>
  <c r="O18" i="52"/>
  <c r="O17" i="52"/>
  <c r="O16" i="52"/>
  <c r="O15" i="52"/>
  <c r="O14" i="52"/>
  <c r="O13" i="52"/>
  <c r="O12" i="52"/>
  <c r="O11" i="52"/>
  <c r="O10" i="52"/>
  <c r="O9" i="52"/>
  <c r="O8" i="52"/>
  <c r="O7" i="52"/>
  <c r="O6" i="52"/>
  <c r="O5" i="52"/>
  <c r="O4" i="52"/>
  <c r="O3" i="52"/>
  <c r="M1461" i="52"/>
  <c r="M1460" i="52"/>
  <c r="M1459" i="52"/>
  <c r="M1458" i="52"/>
  <c r="M1457" i="52"/>
  <c r="M1456" i="52"/>
  <c r="M1455" i="52"/>
  <c r="M1454" i="52"/>
  <c r="M1453" i="52"/>
  <c r="M1452" i="52"/>
  <c r="M1451" i="52"/>
  <c r="M1450" i="52"/>
  <c r="M1449" i="52"/>
  <c r="M1448" i="52"/>
  <c r="M1447" i="52"/>
  <c r="M1446" i="52"/>
  <c r="M1445" i="52"/>
  <c r="M1444" i="52"/>
  <c r="M1443" i="52"/>
  <c r="M1442" i="52"/>
  <c r="M1441" i="52"/>
  <c r="M1440" i="52"/>
  <c r="M1439" i="52"/>
  <c r="M1438" i="52"/>
  <c r="M1437" i="52"/>
  <c r="M1436" i="52"/>
  <c r="M1435" i="52"/>
  <c r="M1434" i="52"/>
  <c r="M1433" i="52"/>
  <c r="M1432" i="52"/>
  <c r="M1431" i="52"/>
  <c r="M1430" i="52"/>
  <c r="M1429" i="52"/>
  <c r="M1428" i="52"/>
  <c r="M1427" i="52"/>
  <c r="M1426" i="52"/>
  <c r="M1425" i="52"/>
  <c r="M1424" i="52"/>
  <c r="M1423" i="52"/>
  <c r="M1422" i="52"/>
  <c r="M1421" i="52"/>
  <c r="M1420" i="52"/>
  <c r="M1419" i="52"/>
  <c r="M1418" i="52"/>
  <c r="M1417" i="52"/>
  <c r="M1416" i="52"/>
  <c r="M1415" i="52"/>
  <c r="M1414" i="52"/>
  <c r="M1413" i="52"/>
  <c r="M1412" i="52"/>
  <c r="M1411" i="52"/>
  <c r="M1410" i="52"/>
  <c r="M1409" i="52"/>
  <c r="M1408" i="52"/>
  <c r="M1407" i="52"/>
  <c r="M1406" i="52"/>
  <c r="M1405" i="52"/>
  <c r="M1404" i="52"/>
  <c r="M1403" i="52"/>
  <c r="M1402" i="52"/>
  <c r="M1401" i="52"/>
  <c r="M1400" i="52"/>
  <c r="M1399" i="52"/>
  <c r="M1398" i="52"/>
  <c r="M1397" i="52"/>
  <c r="M1396" i="52"/>
  <c r="M1395" i="52"/>
  <c r="M1394" i="52"/>
  <c r="M1393" i="52"/>
  <c r="M1392" i="52"/>
  <c r="M1391" i="52"/>
  <c r="M1390" i="52"/>
  <c r="M1389" i="52"/>
  <c r="M1388" i="52"/>
  <c r="M1387" i="52"/>
  <c r="M1386" i="52"/>
  <c r="M1385" i="52"/>
  <c r="M1384" i="52"/>
  <c r="M1383" i="52"/>
  <c r="M1382" i="52"/>
  <c r="M1381" i="52"/>
  <c r="M1380" i="52"/>
  <c r="M1379" i="52"/>
  <c r="M1378" i="52"/>
  <c r="M1377" i="52"/>
  <c r="M1376" i="52"/>
  <c r="M1375" i="52"/>
  <c r="M1374" i="52"/>
  <c r="M1373" i="52"/>
  <c r="M1372" i="52"/>
  <c r="M1371" i="52"/>
  <c r="M1370" i="52"/>
  <c r="M1369" i="52"/>
  <c r="M1368" i="52"/>
  <c r="M1367" i="52"/>
  <c r="M1366" i="52"/>
  <c r="M1365" i="52"/>
  <c r="M1364" i="52"/>
  <c r="M1363" i="52"/>
  <c r="M1362" i="52"/>
  <c r="M1361" i="52"/>
  <c r="M1360" i="52"/>
  <c r="M1359" i="52"/>
  <c r="M1358" i="52"/>
  <c r="M1357" i="52"/>
  <c r="M1356" i="52"/>
  <c r="M1355" i="52"/>
  <c r="M1354" i="52"/>
  <c r="M1353" i="52"/>
  <c r="M1352" i="52"/>
  <c r="M1351" i="52"/>
  <c r="M1350" i="52"/>
  <c r="M1349" i="52"/>
  <c r="M1348" i="52"/>
  <c r="M1347" i="52"/>
  <c r="M1346" i="52"/>
  <c r="M1345" i="52"/>
  <c r="M1344" i="52"/>
  <c r="M1343" i="52"/>
  <c r="M1342" i="52"/>
  <c r="M1341" i="52"/>
  <c r="M1340" i="52"/>
  <c r="M1339" i="52"/>
  <c r="M1338" i="52"/>
  <c r="M1337" i="52"/>
  <c r="M1336" i="52"/>
  <c r="M1335" i="52"/>
  <c r="M1334" i="52"/>
  <c r="M1333" i="52"/>
  <c r="M1332" i="52"/>
  <c r="M1331" i="52"/>
  <c r="M1330" i="52"/>
  <c r="M1329" i="52"/>
  <c r="M1328" i="52"/>
  <c r="M1327" i="52"/>
  <c r="M1326" i="52"/>
  <c r="M1325" i="52"/>
  <c r="M1324" i="52"/>
  <c r="M1323" i="52"/>
  <c r="M1322" i="52"/>
  <c r="M1321" i="52"/>
  <c r="M1320" i="52"/>
  <c r="M1319" i="52"/>
  <c r="M1318" i="52"/>
  <c r="M1317" i="52"/>
  <c r="M1316" i="52"/>
  <c r="M1315" i="52"/>
  <c r="M1314" i="52"/>
  <c r="M1313" i="52"/>
  <c r="M1312" i="52"/>
  <c r="M1311" i="52"/>
  <c r="M1310" i="52"/>
  <c r="M1309" i="52"/>
  <c r="M1308" i="52"/>
  <c r="M1307" i="52"/>
  <c r="M1306" i="52"/>
  <c r="M1305" i="52"/>
  <c r="M1304" i="52"/>
  <c r="M1303" i="52"/>
  <c r="M1302" i="52"/>
  <c r="M1301" i="52"/>
  <c r="M1300" i="52"/>
  <c r="M1299" i="52"/>
  <c r="M1298" i="52"/>
  <c r="M1297" i="52"/>
  <c r="M1296" i="52"/>
  <c r="M1295" i="52"/>
  <c r="M1294" i="52"/>
  <c r="M1293" i="52"/>
  <c r="M1292" i="52"/>
  <c r="M1291" i="52"/>
  <c r="M1290" i="52"/>
  <c r="M1289" i="52"/>
  <c r="M1288" i="52"/>
  <c r="M1287" i="52"/>
  <c r="M1286" i="52"/>
  <c r="M1285" i="52"/>
  <c r="M1284" i="52"/>
  <c r="M1283" i="52"/>
  <c r="M1282" i="52"/>
  <c r="M1281" i="52"/>
  <c r="M1280" i="52"/>
  <c r="M1279" i="52"/>
  <c r="M1278" i="52"/>
  <c r="M1277" i="52"/>
  <c r="M1276" i="52"/>
  <c r="M1275" i="52"/>
  <c r="M1274" i="52"/>
  <c r="M1273" i="52"/>
  <c r="M1272" i="52"/>
  <c r="M1271" i="52"/>
  <c r="M1270" i="52"/>
  <c r="M1269" i="52"/>
  <c r="M1268" i="52"/>
  <c r="M1267" i="52"/>
  <c r="M1266" i="52"/>
  <c r="M1265" i="52"/>
  <c r="M1264" i="52"/>
  <c r="M1263" i="52"/>
  <c r="M1262" i="52"/>
  <c r="M1261" i="52"/>
  <c r="M1260" i="52"/>
  <c r="M1259" i="52"/>
  <c r="M1258" i="52"/>
  <c r="M1257" i="52"/>
  <c r="M1256" i="52"/>
  <c r="M1255" i="52"/>
  <c r="M1254" i="52"/>
  <c r="M1253" i="52"/>
  <c r="M1252" i="52"/>
  <c r="M1251" i="52"/>
  <c r="M1250" i="52"/>
  <c r="M1249" i="52"/>
  <c r="M1248" i="52"/>
  <c r="M1247" i="52"/>
  <c r="M1246" i="52"/>
  <c r="M1245" i="52"/>
  <c r="M1244" i="52"/>
  <c r="M1243" i="52"/>
  <c r="M1242" i="52"/>
  <c r="M1241" i="52"/>
  <c r="M1240" i="52"/>
  <c r="M1239" i="52"/>
  <c r="M1238" i="52"/>
  <c r="M1237" i="52"/>
  <c r="M1236" i="52"/>
  <c r="M1235" i="52"/>
  <c r="M1234" i="52"/>
  <c r="M1233" i="52"/>
  <c r="M1232" i="52"/>
  <c r="M1231" i="52"/>
  <c r="M1230" i="52"/>
  <c r="M1229" i="52"/>
  <c r="M1228" i="52"/>
  <c r="M1227" i="52"/>
  <c r="M1226" i="52"/>
  <c r="M1225" i="52"/>
  <c r="M1224" i="52"/>
  <c r="M1223" i="52"/>
  <c r="M1222" i="52"/>
  <c r="M1221" i="52"/>
  <c r="M1220" i="52"/>
  <c r="M1219" i="52"/>
  <c r="M1218" i="52"/>
  <c r="M1217" i="52"/>
  <c r="M1216" i="52"/>
  <c r="M1215" i="52"/>
  <c r="M1214" i="52"/>
  <c r="M1213" i="52"/>
  <c r="M1212" i="52"/>
  <c r="M1211" i="52"/>
  <c r="M1210" i="52"/>
  <c r="M1209" i="52"/>
  <c r="M1208" i="52"/>
  <c r="M1207" i="52"/>
  <c r="M1206" i="52"/>
  <c r="M1205" i="52"/>
  <c r="M1204" i="52"/>
  <c r="M1203" i="52"/>
  <c r="M1202" i="52"/>
  <c r="M1201" i="52"/>
  <c r="M1200" i="52"/>
  <c r="M1199" i="52"/>
  <c r="M1198" i="52"/>
  <c r="M1197" i="52"/>
  <c r="M1196" i="52"/>
  <c r="M1195" i="52"/>
  <c r="M1194" i="52"/>
  <c r="M1193" i="52"/>
  <c r="M1192" i="52"/>
  <c r="M1191" i="52"/>
  <c r="M1190" i="52"/>
  <c r="M1189" i="52"/>
  <c r="M1188" i="52"/>
  <c r="M1187" i="52"/>
  <c r="M1186" i="52"/>
  <c r="M1185" i="52"/>
  <c r="M1184" i="52"/>
  <c r="M1183" i="52"/>
  <c r="M1182" i="52"/>
  <c r="M1181" i="52"/>
  <c r="M1180" i="52"/>
  <c r="M1179" i="52"/>
  <c r="M1178" i="52"/>
  <c r="M1177" i="52"/>
  <c r="M1176" i="52"/>
  <c r="M1175" i="52"/>
  <c r="M1174" i="52"/>
  <c r="M1173" i="52"/>
  <c r="M1172" i="52"/>
  <c r="M1171" i="52"/>
  <c r="M1170" i="52"/>
  <c r="M1169" i="52"/>
  <c r="M1168" i="52"/>
  <c r="M1167" i="52"/>
  <c r="M1166" i="52"/>
  <c r="M1165" i="52"/>
  <c r="M1164" i="52"/>
  <c r="M1163" i="52"/>
  <c r="M1162" i="52"/>
  <c r="M1161" i="52"/>
  <c r="M1160" i="52"/>
  <c r="M1159" i="52"/>
  <c r="M1158" i="52"/>
  <c r="M1157" i="52"/>
  <c r="M1156" i="52"/>
  <c r="M1155" i="52"/>
  <c r="M1154" i="52"/>
  <c r="M1153" i="52"/>
  <c r="M1152" i="52"/>
  <c r="M1151" i="52"/>
  <c r="M1150" i="52"/>
  <c r="M1149" i="52"/>
  <c r="M1148" i="52"/>
  <c r="M1147" i="52"/>
  <c r="M1146" i="52"/>
  <c r="M1145" i="52"/>
  <c r="M1144" i="52"/>
  <c r="M1143" i="52"/>
  <c r="M1142" i="52"/>
  <c r="M1141" i="52"/>
  <c r="M1140" i="52"/>
  <c r="M1139" i="52"/>
  <c r="M1138" i="52"/>
  <c r="M1137" i="52"/>
  <c r="M1136" i="52"/>
  <c r="M1135" i="52"/>
  <c r="M1134" i="52"/>
  <c r="M1133" i="52"/>
  <c r="M1132" i="52"/>
  <c r="M1131" i="52"/>
  <c r="M1130" i="52"/>
  <c r="M1129" i="52"/>
  <c r="M1128" i="52"/>
  <c r="M1127" i="52"/>
  <c r="M1126" i="52"/>
  <c r="M1125" i="52"/>
  <c r="M1124" i="52"/>
  <c r="M1123" i="52"/>
  <c r="M1122" i="52"/>
  <c r="M1121" i="52"/>
  <c r="M1120" i="52"/>
  <c r="M1119" i="52"/>
  <c r="M1118" i="52"/>
  <c r="M1117" i="52"/>
  <c r="M1116" i="52"/>
  <c r="M1115" i="52"/>
  <c r="M1114" i="52"/>
  <c r="M1113" i="52"/>
  <c r="M1112" i="52"/>
  <c r="M1111" i="52"/>
  <c r="M1110" i="52"/>
  <c r="M1109" i="52"/>
  <c r="M1108" i="52"/>
  <c r="M1107" i="52"/>
  <c r="M1106" i="52"/>
  <c r="M1105" i="52"/>
  <c r="M1104" i="52"/>
  <c r="M1103" i="52"/>
  <c r="M1102" i="52"/>
  <c r="M1101" i="52"/>
  <c r="M1100" i="52"/>
  <c r="M1099" i="52"/>
  <c r="M1098" i="52"/>
  <c r="M1097" i="52"/>
  <c r="M1096" i="52"/>
  <c r="M1095" i="52"/>
  <c r="M1094" i="52"/>
  <c r="M1093" i="52"/>
  <c r="M1092" i="52"/>
  <c r="M1091" i="52"/>
  <c r="M1090" i="52"/>
  <c r="M1089" i="52"/>
  <c r="M1088" i="52"/>
  <c r="M1087" i="52"/>
  <c r="M1086" i="52"/>
  <c r="M1085" i="52"/>
  <c r="M1084" i="52"/>
  <c r="M1083" i="52"/>
  <c r="M1082" i="52"/>
  <c r="M1081" i="52"/>
  <c r="M1080" i="52"/>
  <c r="M1079" i="52"/>
  <c r="M1078" i="52"/>
  <c r="M1077" i="52"/>
  <c r="M1076" i="52"/>
  <c r="M1075" i="52"/>
  <c r="M1074" i="52"/>
  <c r="M1073" i="52"/>
  <c r="M1072" i="52"/>
  <c r="M1071" i="52"/>
  <c r="M1070" i="52"/>
  <c r="M1069" i="52"/>
  <c r="M1068" i="52"/>
  <c r="M1067" i="52"/>
  <c r="M1066" i="52"/>
  <c r="M1065" i="52"/>
  <c r="M1064" i="52"/>
  <c r="M1063" i="52"/>
  <c r="M1062" i="52"/>
  <c r="M1061" i="52"/>
  <c r="M1060" i="52"/>
  <c r="M1059" i="52"/>
  <c r="M1058" i="52"/>
  <c r="M1057" i="52"/>
  <c r="M1056" i="52"/>
  <c r="M1055" i="52"/>
  <c r="M1054" i="52"/>
  <c r="M1053" i="52"/>
  <c r="M1052" i="52"/>
  <c r="M1051" i="52"/>
  <c r="M1050" i="52"/>
  <c r="M1049" i="52"/>
  <c r="M1048" i="52"/>
  <c r="M1047" i="52"/>
  <c r="M1046" i="52"/>
  <c r="M1045" i="52"/>
  <c r="M1044" i="52"/>
  <c r="M1043" i="52"/>
  <c r="M1042" i="52"/>
  <c r="M1041" i="52"/>
  <c r="M1040" i="52"/>
  <c r="M1039" i="52"/>
  <c r="M1038" i="52"/>
  <c r="M1037" i="52"/>
  <c r="M1036" i="52"/>
  <c r="M1035" i="52"/>
  <c r="M1034" i="52"/>
  <c r="M1033" i="52"/>
  <c r="M1032" i="52"/>
  <c r="M1031" i="52"/>
  <c r="M1030" i="52"/>
  <c r="M1029" i="52"/>
  <c r="M1028" i="52"/>
  <c r="M1027" i="52"/>
  <c r="M1026" i="52"/>
  <c r="M1025" i="52"/>
  <c r="M1024" i="52"/>
  <c r="M1023" i="52"/>
  <c r="M1022" i="52"/>
  <c r="M1021" i="52"/>
  <c r="M1020" i="52"/>
  <c r="M1019" i="52"/>
  <c r="M1018" i="52"/>
  <c r="M1017" i="52"/>
  <c r="M1016" i="52"/>
  <c r="M1015" i="52"/>
  <c r="M1014" i="52"/>
  <c r="M1013" i="52"/>
  <c r="M1012" i="52"/>
  <c r="M1011" i="52"/>
  <c r="M1010" i="52"/>
  <c r="M1009" i="52"/>
  <c r="M1008" i="52"/>
  <c r="M1007" i="52"/>
  <c r="M1006" i="52"/>
  <c r="M1005" i="52"/>
  <c r="M1004" i="52"/>
  <c r="M1003" i="52"/>
  <c r="M1002" i="52"/>
  <c r="M1001" i="52"/>
  <c r="M1000" i="52"/>
  <c r="M999" i="52"/>
  <c r="M998" i="52"/>
  <c r="M997" i="52"/>
  <c r="M996" i="52"/>
  <c r="M995" i="52"/>
  <c r="M994" i="52"/>
  <c r="M993" i="52"/>
  <c r="M992" i="52"/>
  <c r="M991" i="52"/>
  <c r="M990" i="52"/>
  <c r="M989" i="52"/>
  <c r="M988" i="52"/>
  <c r="M987" i="52"/>
  <c r="M986" i="52"/>
  <c r="M985" i="52"/>
  <c r="M984" i="52"/>
  <c r="M983" i="52"/>
  <c r="M982" i="52"/>
  <c r="M981" i="52"/>
  <c r="M980" i="52"/>
  <c r="M979" i="52"/>
  <c r="M978" i="52"/>
  <c r="M977" i="52"/>
  <c r="M976" i="52"/>
  <c r="M975" i="52"/>
  <c r="M974" i="52"/>
  <c r="M973" i="52"/>
  <c r="M972" i="52"/>
  <c r="M971" i="52"/>
  <c r="M970" i="52"/>
  <c r="M969" i="52"/>
  <c r="M968" i="52"/>
  <c r="M967" i="52"/>
  <c r="M966" i="52"/>
  <c r="M965" i="52"/>
  <c r="M964" i="52"/>
  <c r="M963" i="52"/>
  <c r="M962" i="52"/>
  <c r="M961" i="52"/>
  <c r="M960" i="52"/>
  <c r="M959" i="52"/>
  <c r="M958" i="52"/>
  <c r="M957" i="52"/>
  <c r="M956" i="52"/>
  <c r="M955" i="52"/>
  <c r="M954" i="52"/>
  <c r="M953" i="52"/>
  <c r="M952" i="52"/>
  <c r="M951" i="52"/>
  <c r="M950" i="52"/>
  <c r="M949" i="52"/>
  <c r="M948" i="52"/>
  <c r="M947" i="52"/>
  <c r="M946" i="52"/>
  <c r="M945" i="52"/>
  <c r="M944" i="52"/>
  <c r="M943" i="52"/>
  <c r="M942" i="52"/>
  <c r="M941" i="52"/>
  <c r="M940" i="52"/>
  <c r="M939" i="52"/>
  <c r="M938" i="52"/>
  <c r="M937" i="52"/>
  <c r="M936" i="52"/>
  <c r="M935" i="52"/>
  <c r="M934" i="52"/>
  <c r="M933" i="52"/>
  <c r="M932" i="52"/>
  <c r="M931" i="52"/>
  <c r="M930" i="52"/>
  <c r="M929" i="52"/>
  <c r="M928" i="52"/>
  <c r="M927" i="52"/>
  <c r="M926" i="52"/>
  <c r="M925" i="52"/>
  <c r="M924" i="52"/>
  <c r="M923" i="52"/>
  <c r="M922" i="52"/>
  <c r="M921" i="52"/>
  <c r="M920" i="52"/>
  <c r="M919" i="52"/>
  <c r="M918" i="52"/>
  <c r="M917" i="52"/>
  <c r="M916" i="52"/>
  <c r="M915" i="52"/>
  <c r="M914" i="52"/>
  <c r="M913" i="52"/>
  <c r="M912" i="52"/>
  <c r="M911" i="52"/>
  <c r="M910" i="52"/>
  <c r="M909" i="52"/>
  <c r="M908" i="52"/>
  <c r="M907" i="52"/>
  <c r="M906" i="52"/>
  <c r="M905" i="52"/>
  <c r="M904" i="52"/>
  <c r="M903" i="52"/>
  <c r="M902" i="52"/>
  <c r="M901" i="52"/>
  <c r="M900" i="52"/>
  <c r="M899" i="52"/>
  <c r="M898" i="52"/>
  <c r="M897" i="52"/>
  <c r="M896" i="52"/>
  <c r="M895" i="52"/>
  <c r="M894" i="52"/>
  <c r="M893" i="52"/>
  <c r="M892" i="52"/>
  <c r="M891" i="52"/>
  <c r="M890" i="52"/>
  <c r="M889" i="52"/>
  <c r="M888" i="52"/>
  <c r="M887" i="52"/>
  <c r="M886" i="52"/>
  <c r="M885" i="52"/>
  <c r="M884" i="52"/>
  <c r="M883" i="52"/>
  <c r="M882" i="52"/>
  <c r="M881" i="52"/>
  <c r="M880" i="52"/>
  <c r="M879" i="52"/>
  <c r="M878" i="52"/>
  <c r="M877" i="52"/>
  <c r="M876" i="52"/>
  <c r="M875" i="52"/>
  <c r="M874" i="52"/>
  <c r="M873" i="52"/>
  <c r="M872" i="52"/>
  <c r="M871" i="52"/>
  <c r="M870" i="52"/>
  <c r="M869" i="52"/>
  <c r="M868" i="52"/>
  <c r="M867" i="52"/>
  <c r="M866" i="52"/>
  <c r="M865" i="52"/>
  <c r="M864" i="52"/>
  <c r="M863" i="52"/>
  <c r="M862" i="52"/>
  <c r="M861" i="52"/>
  <c r="M860" i="52"/>
  <c r="M859" i="52"/>
  <c r="M858" i="52"/>
  <c r="M857" i="52"/>
  <c r="M856" i="52"/>
  <c r="M855" i="52"/>
  <c r="M854" i="52"/>
  <c r="M853" i="52"/>
  <c r="M852" i="52"/>
  <c r="M851" i="52"/>
  <c r="M850" i="52"/>
  <c r="M849" i="52"/>
  <c r="M848" i="52"/>
  <c r="M847" i="52"/>
  <c r="M846" i="52"/>
  <c r="M845" i="52"/>
  <c r="M844" i="52"/>
  <c r="M843" i="52"/>
  <c r="M842" i="52"/>
  <c r="M841" i="52"/>
  <c r="M840" i="52"/>
  <c r="M839" i="52"/>
  <c r="M838" i="52"/>
  <c r="M837" i="52"/>
  <c r="M836" i="52"/>
  <c r="M835" i="52"/>
  <c r="M834" i="52"/>
  <c r="M833" i="52"/>
  <c r="M832" i="52"/>
  <c r="M831" i="52"/>
  <c r="M830" i="52"/>
  <c r="M829" i="52"/>
  <c r="M828" i="52"/>
  <c r="M827" i="52"/>
  <c r="M826" i="52"/>
  <c r="M825" i="52"/>
  <c r="M824" i="52"/>
  <c r="M823" i="52"/>
  <c r="M822" i="52"/>
  <c r="M821" i="52"/>
  <c r="M820" i="52"/>
  <c r="M819" i="52"/>
  <c r="M818" i="52"/>
  <c r="M817" i="52"/>
  <c r="M816" i="52"/>
  <c r="M815" i="52"/>
  <c r="M814" i="52"/>
  <c r="M813" i="52"/>
  <c r="M812" i="52"/>
  <c r="M811" i="52"/>
  <c r="M810" i="52"/>
  <c r="M809" i="52"/>
  <c r="M808" i="52"/>
  <c r="M807" i="52"/>
  <c r="M806" i="52"/>
  <c r="M805" i="52"/>
  <c r="M804" i="52"/>
  <c r="M803" i="52"/>
  <c r="M802" i="52"/>
  <c r="M801" i="52"/>
  <c r="M800" i="52"/>
  <c r="M799" i="52"/>
  <c r="M798" i="52"/>
  <c r="M797" i="52"/>
  <c r="M796" i="52"/>
  <c r="M795" i="52"/>
  <c r="M794" i="52"/>
  <c r="M793" i="52"/>
  <c r="M792" i="52"/>
  <c r="M791" i="52"/>
  <c r="M790" i="52"/>
  <c r="M789" i="52"/>
  <c r="M788" i="52"/>
  <c r="M787" i="52"/>
  <c r="M786" i="52"/>
  <c r="M785" i="52"/>
  <c r="M784" i="52"/>
  <c r="M783" i="52"/>
  <c r="M782" i="52"/>
  <c r="M781" i="52"/>
  <c r="M780" i="52"/>
  <c r="M779" i="52"/>
  <c r="M778" i="52"/>
  <c r="M777" i="52"/>
  <c r="M776" i="52"/>
  <c r="M775" i="52"/>
  <c r="M774" i="52"/>
  <c r="M773" i="52"/>
  <c r="M772" i="52"/>
  <c r="M771" i="52"/>
  <c r="M770" i="52"/>
  <c r="M769" i="52"/>
  <c r="M768" i="52"/>
  <c r="M767" i="52"/>
  <c r="M766" i="52"/>
  <c r="M765" i="52"/>
  <c r="M764" i="52"/>
  <c r="M763" i="52"/>
  <c r="M762" i="52"/>
  <c r="M761" i="52"/>
  <c r="M760" i="52"/>
  <c r="M759" i="52"/>
  <c r="M758" i="52"/>
  <c r="M757" i="52"/>
  <c r="M756" i="52"/>
  <c r="M755" i="52"/>
  <c r="M754" i="52"/>
  <c r="M753" i="52"/>
  <c r="M752" i="52"/>
  <c r="M751" i="52"/>
  <c r="M750" i="52"/>
  <c r="M749" i="52"/>
  <c r="M748" i="52"/>
  <c r="M747" i="52"/>
  <c r="M746" i="52"/>
  <c r="M745" i="52"/>
  <c r="M744" i="52"/>
  <c r="M743" i="52"/>
  <c r="M742" i="52"/>
  <c r="M741" i="52"/>
  <c r="M740" i="52"/>
  <c r="M739" i="52"/>
  <c r="M738" i="52"/>
  <c r="M737" i="52"/>
  <c r="M736" i="52"/>
  <c r="M735" i="52"/>
  <c r="M734" i="52"/>
  <c r="M733" i="52"/>
  <c r="M732" i="52"/>
  <c r="M731" i="52"/>
  <c r="M730" i="52"/>
  <c r="M729" i="52"/>
  <c r="M728" i="52"/>
  <c r="M727" i="52"/>
  <c r="M726" i="52"/>
  <c r="M725" i="52"/>
  <c r="M724" i="52"/>
  <c r="M723" i="52"/>
  <c r="M722" i="52"/>
  <c r="M721" i="52"/>
  <c r="M720" i="52"/>
  <c r="M719" i="52"/>
  <c r="M718" i="52"/>
  <c r="M717" i="52"/>
  <c r="M716" i="52"/>
  <c r="M715" i="52"/>
  <c r="M714" i="52"/>
  <c r="M713" i="52"/>
  <c r="M712" i="52"/>
  <c r="M711" i="52"/>
  <c r="M710" i="52"/>
  <c r="M709" i="52"/>
  <c r="M708" i="52"/>
  <c r="M707" i="52"/>
  <c r="M706" i="52"/>
  <c r="M705" i="52"/>
  <c r="M704" i="52"/>
  <c r="M703" i="52"/>
  <c r="M702" i="52"/>
  <c r="M701" i="52"/>
  <c r="M700" i="52"/>
  <c r="M699" i="52"/>
  <c r="M698" i="52"/>
  <c r="M697" i="52"/>
  <c r="M696" i="52"/>
  <c r="M695" i="52"/>
  <c r="M694" i="52"/>
  <c r="M693" i="52"/>
  <c r="M692" i="52"/>
  <c r="M691" i="52"/>
  <c r="M690" i="52"/>
  <c r="M689" i="52"/>
  <c r="M688" i="52"/>
  <c r="M687" i="52"/>
  <c r="M686" i="52"/>
  <c r="M685" i="52"/>
  <c r="M684" i="52"/>
  <c r="M683" i="52"/>
  <c r="M682" i="52"/>
  <c r="M681" i="52"/>
  <c r="M680" i="52"/>
  <c r="M679" i="52"/>
  <c r="M678" i="52"/>
  <c r="M677" i="52"/>
  <c r="M676" i="52"/>
  <c r="M675" i="52"/>
  <c r="M674" i="52"/>
  <c r="M673" i="52"/>
  <c r="M672" i="52"/>
  <c r="M671" i="52"/>
  <c r="M670" i="52"/>
  <c r="M669" i="52"/>
  <c r="M668" i="52"/>
  <c r="M667" i="52"/>
  <c r="M666" i="52"/>
  <c r="M665" i="52"/>
  <c r="M664" i="52"/>
  <c r="M663" i="52"/>
  <c r="M662" i="52"/>
  <c r="M661" i="52"/>
  <c r="M660" i="52"/>
  <c r="M659" i="52"/>
  <c r="M658" i="52"/>
  <c r="M657" i="52"/>
  <c r="M656" i="52"/>
  <c r="M655" i="52"/>
  <c r="M654" i="52"/>
  <c r="M653" i="52"/>
  <c r="M652" i="52"/>
  <c r="M651" i="52"/>
  <c r="M650" i="52"/>
  <c r="M649" i="52"/>
  <c r="M648" i="52"/>
  <c r="M647" i="52"/>
  <c r="M646" i="52"/>
  <c r="M645" i="52"/>
  <c r="M644" i="52"/>
  <c r="M643" i="52"/>
  <c r="M642" i="52"/>
  <c r="M641" i="52"/>
  <c r="M640" i="52"/>
  <c r="M639" i="52"/>
  <c r="M638" i="52"/>
  <c r="M637" i="52"/>
  <c r="M636" i="52"/>
  <c r="M635" i="52"/>
  <c r="M634" i="52"/>
  <c r="M633" i="52"/>
  <c r="M632" i="52"/>
  <c r="M631" i="52"/>
  <c r="M630" i="52"/>
  <c r="M629" i="52"/>
  <c r="M628" i="52"/>
  <c r="M627" i="52"/>
  <c r="M626" i="52"/>
  <c r="M625" i="52"/>
  <c r="M624" i="52"/>
  <c r="M623" i="52"/>
  <c r="M622" i="52"/>
  <c r="M621" i="52"/>
  <c r="M620" i="52"/>
  <c r="M619" i="52"/>
  <c r="M618" i="52"/>
  <c r="M617" i="52"/>
  <c r="M616" i="52"/>
  <c r="M615" i="52"/>
  <c r="M614" i="52"/>
  <c r="M613" i="52"/>
  <c r="M612" i="52"/>
  <c r="M611" i="52"/>
  <c r="M610" i="52"/>
  <c r="M609" i="52"/>
  <c r="M608" i="52"/>
  <c r="M607" i="52"/>
  <c r="M606" i="52"/>
  <c r="M605" i="52"/>
  <c r="M604" i="52"/>
  <c r="M603" i="52"/>
  <c r="M602" i="52"/>
  <c r="M601" i="52"/>
  <c r="M600" i="52"/>
  <c r="M599" i="52"/>
  <c r="M598" i="52"/>
  <c r="M597" i="52"/>
  <c r="M596" i="52"/>
  <c r="M595" i="52"/>
  <c r="M594" i="52"/>
  <c r="M593" i="52"/>
  <c r="M592" i="52"/>
  <c r="M591" i="52"/>
  <c r="M590" i="52"/>
  <c r="M589" i="52"/>
  <c r="M588" i="52"/>
  <c r="M587" i="52"/>
  <c r="M586" i="52"/>
  <c r="M585" i="52"/>
  <c r="M584" i="52"/>
  <c r="M583" i="52"/>
  <c r="M582" i="52"/>
  <c r="M581" i="52"/>
  <c r="M580" i="52"/>
  <c r="M579" i="52"/>
  <c r="M578" i="52"/>
  <c r="M577" i="52"/>
  <c r="M576" i="52"/>
  <c r="M575" i="52"/>
  <c r="M574" i="52"/>
  <c r="M573" i="52"/>
  <c r="M572" i="52"/>
  <c r="M571" i="52"/>
  <c r="M570" i="52"/>
  <c r="M569" i="52"/>
  <c r="M568" i="52"/>
  <c r="M567" i="52"/>
  <c r="M566" i="52"/>
  <c r="M565" i="52"/>
  <c r="M564" i="52"/>
  <c r="M563" i="52"/>
  <c r="M562" i="52"/>
  <c r="M561" i="52"/>
  <c r="M560" i="52"/>
  <c r="M559" i="52"/>
  <c r="M558" i="52"/>
  <c r="M557" i="52"/>
  <c r="M556" i="52"/>
  <c r="M555" i="52"/>
  <c r="M554" i="52"/>
  <c r="M553" i="52"/>
  <c r="M552" i="52"/>
  <c r="M551" i="52"/>
  <c r="M550" i="52"/>
  <c r="M549" i="52"/>
  <c r="M548" i="52"/>
  <c r="M547" i="52"/>
  <c r="M546" i="52"/>
  <c r="M545" i="52"/>
  <c r="M544" i="52"/>
  <c r="M543" i="52"/>
  <c r="M542" i="52"/>
  <c r="M541" i="52"/>
  <c r="M540" i="52"/>
  <c r="M539" i="52"/>
  <c r="M538" i="52"/>
  <c r="M537" i="52"/>
  <c r="M536" i="52"/>
  <c r="M535" i="52"/>
  <c r="M534" i="52"/>
  <c r="M533" i="52"/>
  <c r="M532" i="52"/>
  <c r="M531" i="52"/>
  <c r="M530" i="52"/>
  <c r="M529" i="52"/>
  <c r="M528" i="52"/>
  <c r="M527" i="52"/>
  <c r="M526" i="52"/>
  <c r="M525" i="52"/>
  <c r="M524" i="52"/>
  <c r="M523" i="52"/>
  <c r="M522" i="52"/>
  <c r="M521" i="52"/>
  <c r="M520" i="52"/>
  <c r="M519" i="52"/>
  <c r="M518" i="52"/>
  <c r="M517" i="52"/>
  <c r="M516" i="52"/>
  <c r="M515" i="52"/>
  <c r="M514" i="52"/>
  <c r="M513" i="52"/>
  <c r="M512" i="52"/>
  <c r="M511" i="52"/>
  <c r="M510" i="52"/>
  <c r="M509" i="52"/>
  <c r="M508" i="52"/>
  <c r="M507" i="52"/>
  <c r="M506" i="52"/>
  <c r="M505" i="52"/>
  <c r="M504" i="52"/>
  <c r="M503" i="52"/>
  <c r="M502" i="52"/>
  <c r="M501" i="52"/>
  <c r="M500" i="52"/>
  <c r="M499" i="52"/>
  <c r="M498" i="52"/>
  <c r="M497" i="52"/>
  <c r="M496" i="52"/>
  <c r="M495" i="52"/>
  <c r="M494" i="52"/>
  <c r="M493" i="52"/>
  <c r="M492" i="52"/>
  <c r="M491" i="52"/>
  <c r="M490" i="52"/>
  <c r="M489" i="52"/>
  <c r="M488" i="52"/>
  <c r="M487" i="52"/>
  <c r="M486" i="52"/>
  <c r="M485" i="52"/>
  <c r="M484" i="52"/>
  <c r="M483" i="52"/>
  <c r="M482" i="52"/>
  <c r="M481" i="52"/>
  <c r="M480" i="52"/>
  <c r="M479" i="52"/>
  <c r="M478" i="52"/>
  <c r="M477" i="52"/>
  <c r="M476" i="52"/>
  <c r="M475" i="52"/>
  <c r="M474" i="52"/>
  <c r="M473" i="52"/>
  <c r="M472" i="52"/>
  <c r="M471" i="52"/>
  <c r="M470" i="52"/>
  <c r="M469" i="52"/>
  <c r="M468" i="52"/>
  <c r="M467" i="52"/>
  <c r="M466" i="52"/>
  <c r="M465" i="52"/>
  <c r="M464" i="52"/>
  <c r="M463" i="52"/>
  <c r="M462" i="52"/>
  <c r="M461" i="52"/>
  <c r="M460" i="52"/>
  <c r="M459" i="52"/>
  <c r="M458" i="52"/>
  <c r="M457" i="52"/>
  <c r="M456" i="52"/>
  <c r="M455" i="52"/>
  <c r="M454" i="52"/>
  <c r="M453" i="52"/>
  <c r="M452" i="52"/>
  <c r="M451" i="52"/>
  <c r="M450" i="52"/>
  <c r="M449" i="52"/>
  <c r="M448" i="52"/>
  <c r="M447" i="52"/>
  <c r="M446" i="52"/>
  <c r="M445" i="52"/>
  <c r="M444" i="52"/>
  <c r="M443" i="52"/>
  <c r="M442" i="52"/>
  <c r="M441" i="52"/>
  <c r="M440" i="52"/>
  <c r="M439" i="52"/>
  <c r="M438" i="52"/>
  <c r="M437" i="52"/>
  <c r="M436" i="52"/>
  <c r="M435" i="52"/>
  <c r="M434" i="52"/>
  <c r="M433" i="52"/>
  <c r="M432" i="52"/>
  <c r="M431" i="52"/>
  <c r="M430" i="52"/>
  <c r="M429" i="52"/>
  <c r="M428" i="52"/>
  <c r="M427" i="52"/>
  <c r="M426" i="52"/>
  <c r="M425" i="52"/>
  <c r="M424" i="52"/>
  <c r="M423" i="52"/>
  <c r="M422" i="52"/>
  <c r="M421" i="52"/>
  <c r="M420" i="52"/>
  <c r="M419" i="52"/>
  <c r="M418" i="52"/>
  <c r="M417" i="52"/>
  <c r="M416" i="52"/>
  <c r="M415" i="52"/>
  <c r="M414" i="52"/>
  <c r="M413" i="52"/>
  <c r="M412" i="52"/>
  <c r="M411" i="52"/>
  <c r="M410" i="52"/>
  <c r="M409" i="52"/>
  <c r="M408" i="52"/>
  <c r="M407" i="52"/>
  <c r="M406" i="52"/>
  <c r="M405" i="52"/>
  <c r="M404" i="52"/>
  <c r="M403" i="52"/>
  <c r="M402" i="52"/>
  <c r="M401" i="52"/>
  <c r="M400" i="52"/>
  <c r="M399" i="52"/>
  <c r="M398" i="52"/>
  <c r="M397" i="52"/>
  <c r="M396" i="52"/>
  <c r="M395" i="52"/>
  <c r="M394" i="52"/>
  <c r="M393" i="52"/>
  <c r="M392" i="52"/>
  <c r="M391" i="52"/>
  <c r="M390" i="52"/>
  <c r="M389" i="52"/>
  <c r="M388" i="52"/>
  <c r="M387" i="52"/>
  <c r="M386" i="52"/>
  <c r="M385" i="52"/>
  <c r="M384" i="52"/>
  <c r="M383" i="52"/>
  <c r="M382" i="52"/>
  <c r="M381" i="52"/>
  <c r="M380" i="52"/>
  <c r="M379" i="52"/>
  <c r="M378" i="52"/>
  <c r="M377" i="52"/>
  <c r="M376" i="52"/>
  <c r="M375" i="52"/>
  <c r="M374" i="52"/>
  <c r="M373" i="52"/>
  <c r="M372" i="52"/>
  <c r="M371" i="52"/>
  <c r="M370" i="52"/>
  <c r="M369" i="52"/>
  <c r="M368" i="52"/>
  <c r="M367" i="52"/>
  <c r="M366" i="52"/>
  <c r="M365" i="52"/>
  <c r="M364" i="52"/>
  <c r="M363" i="52"/>
  <c r="M362" i="52"/>
  <c r="M361" i="52"/>
  <c r="M360" i="52"/>
  <c r="M359" i="52"/>
  <c r="M358" i="52"/>
  <c r="M357" i="52"/>
  <c r="M356" i="52"/>
  <c r="M355" i="52"/>
  <c r="M354" i="52"/>
  <c r="M353" i="52"/>
  <c r="M352" i="52"/>
  <c r="M351" i="52"/>
  <c r="M350" i="52"/>
  <c r="M349" i="52"/>
  <c r="M348" i="52"/>
  <c r="M347" i="52"/>
  <c r="M346" i="52"/>
  <c r="M345" i="52"/>
  <c r="M344" i="52"/>
  <c r="M343" i="52"/>
  <c r="M342" i="52"/>
  <c r="M341" i="52"/>
  <c r="M340" i="52"/>
  <c r="M339" i="52"/>
  <c r="M338" i="52"/>
  <c r="M337" i="52"/>
  <c r="M336" i="52"/>
  <c r="M335" i="52"/>
  <c r="M334" i="52"/>
  <c r="M333" i="52"/>
  <c r="M332" i="52"/>
  <c r="M331" i="52"/>
  <c r="M330" i="52"/>
  <c r="M329" i="52"/>
  <c r="M328" i="52"/>
  <c r="M327" i="52"/>
  <c r="M326" i="52"/>
  <c r="M325" i="52"/>
  <c r="M324" i="52"/>
  <c r="M323" i="52"/>
  <c r="M322" i="52"/>
  <c r="M321" i="52"/>
  <c r="M320" i="52"/>
  <c r="M319" i="52"/>
  <c r="M318" i="52"/>
  <c r="M317" i="52"/>
  <c r="M316" i="52"/>
  <c r="M315" i="52"/>
  <c r="M314" i="52"/>
  <c r="M313" i="52"/>
  <c r="M312" i="52"/>
  <c r="M311" i="52"/>
  <c r="M310" i="52"/>
  <c r="M309" i="52"/>
  <c r="M308" i="52"/>
  <c r="M307" i="52"/>
  <c r="M306" i="52"/>
  <c r="M305" i="52"/>
  <c r="M304" i="52"/>
  <c r="M303" i="52"/>
  <c r="M302" i="52"/>
  <c r="M301" i="52"/>
  <c r="M300" i="52"/>
  <c r="M299" i="52"/>
  <c r="M298" i="52"/>
  <c r="M297" i="52"/>
  <c r="M296" i="52"/>
  <c r="M295" i="52"/>
  <c r="M294" i="52"/>
  <c r="M293" i="52"/>
  <c r="M292" i="52"/>
  <c r="M291" i="52"/>
  <c r="M290" i="52"/>
  <c r="M289" i="52"/>
  <c r="M288" i="52"/>
  <c r="M287" i="52"/>
  <c r="M286" i="52"/>
  <c r="M285" i="52"/>
  <c r="M284" i="52"/>
  <c r="M283" i="52"/>
  <c r="M282" i="52"/>
  <c r="M281" i="52"/>
  <c r="M280" i="52"/>
  <c r="M279" i="52"/>
  <c r="M278" i="52"/>
  <c r="M277" i="52"/>
  <c r="M276" i="52"/>
  <c r="M275" i="52"/>
  <c r="M274" i="52"/>
  <c r="M273" i="52"/>
  <c r="M272" i="52"/>
  <c r="M271" i="52"/>
  <c r="M270" i="52"/>
  <c r="M269" i="52"/>
  <c r="M268" i="52"/>
  <c r="M267" i="52"/>
  <c r="M266" i="52"/>
  <c r="M265" i="52"/>
  <c r="M264" i="52"/>
  <c r="M263" i="52"/>
  <c r="M262" i="52"/>
  <c r="M261" i="52"/>
  <c r="M260" i="52"/>
  <c r="M259" i="52"/>
  <c r="M258" i="52"/>
  <c r="M257" i="52"/>
  <c r="M256" i="52"/>
  <c r="M255" i="52"/>
  <c r="M254" i="52"/>
  <c r="M253" i="52"/>
  <c r="M252" i="52"/>
  <c r="M251" i="52"/>
  <c r="M250" i="52"/>
  <c r="M249" i="52"/>
  <c r="M248" i="52"/>
  <c r="M247" i="52"/>
  <c r="M246" i="52"/>
  <c r="M245" i="52"/>
  <c r="M244" i="52"/>
  <c r="M243" i="52"/>
  <c r="M242" i="52"/>
  <c r="M241" i="52"/>
  <c r="M240" i="52"/>
  <c r="M239" i="52"/>
  <c r="M238" i="52"/>
  <c r="M237" i="52"/>
  <c r="M236" i="52"/>
  <c r="M235" i="52"/>
  <c r="M234" i="52"/>
  <c r="M233" i="52"/>
  <c r="M232" i="52"/>
  <c r="M231" i="52"/>
  <c r="M230" i="52"/>
  <c r="M229" i="52"/>
  <c r="M228" i="52"/>
  <c r="M227" i="52"/>
  <c r="M226" i="52"/>
  <c r="M225" i="52"/>
  <c r="M224" i="52"/>
  <c r="M223" i="52"/>
  <c r="M222" i="52"/>
  <c r="M221" i="52"/>
  <c r="M220" i="52"/>
  <c r="M219" i="52"/>
  <c r="M218" i="52"/>
  <c r="M217" i="52"/>
  <c r="M216" i="52"/>
  <c r="M215" i="52"/>
  <c r="M214" i="52"/>
  <c r="M213" i="52"/>
  <c r="M212" i="52"/>
  <c r="M211" i="52"/>
  <c r="M210" i="52"/>
  <c r="M209" i="52"/>
  <c r="M208" i="52"/>
  <c r="M207" i="52"/>
  <c r="M206" i="52"/>
  <c r="M205" i="52"/>
  <c r="M204" i="52"/>
  <c r="M203" i="52"/>
  <c r="M202" i="52"/>
  <c r="M201" i="52"/>
  <c r="M200" i="52"/>
  <c r="M199" i="52"/>
  <c r="M198" i="52"/>
  <c r="M197" i="52"/>
  <c r="M196" i="52"/>
  <c r="M195" i="52"/>
  <c r="M194" i="52"/>
  <c r="M193" i="52"/>
  <c r="M192" i="52"/>
  <c r="M191" i="52"/>
  <c r="M190" i="52"/>
  <c r="M189" i="52"/>
  <c r="M188" i="52"/>
  <c r="M187" i="52"/>
  <c r="M186" i="52"/>
  <c r="M185" i="52"/>
  <c r="M184" i="52"/>
  <c r="M183" i="52"/>
  <c r="M182" i="52"/>
  <c r="M181" i="52"/>
  <c r="M180" i="52"/>
  <c r="M179" i="52"/>
  <c r="M178" i="52"/>
  <c r="M177" i="52"/>
  <c r="M176" i="52"/>
  <c r="M175" i="52"/>
  <c r="M174" i="52"/>
  <c r="M173" i="52"/>
  <c r="M172" i="52"/>
  <c r="M171" i="52"/>
  <c r="M170" i="52"/>
  <c r="M169" i="52"/>
  <c r="M168" i="52"/>
  <c r="M167" i="52"/>
  <c r="M166" i="52"/>
  <c r="M165" i="52"/>
  <c r="M164" i="52"/>
  <c r="M163" i="52"/>
  <c r="M162" i="52"/>
  <c r="M161" i="52"/>
  <c r="M160" i="52"/>
  <c r="M159" i="52"/>
  <c r="M158" i="52"/>
  <c r="M157" i="52"/>
  <c r="M156" i="52"/>
  <c r="M155" i="52"/>
  <c r="M154" i="52"/>
  <c r="M153" i="52"/>
  <c r="M152" i="52"/>
  <c r="M151" i="52"/>
  <c r="M150" i="52"/>
  <c r="M149" i="52"/>
  <c r="M148" i="52"/>
  <c r="M147" i="52"/>
  <c r="M146" i="52"/>
  <c r="M145" i="52"/>
  <c r="M144" i="52"/>
  <c r="M143" i="52"/>
  <c r="M142" i="52"/>
  <c r="M141" i="52"/>
  <c r="M140" i="52"/>
  <c r="M139" i="52"/>
  <c r="M138" i="52"/>
  <c r="M137" i="52"/>
  <c r="M136" i="52"/>
  <c r="M135" i="52"/>
  <c r="M134" i="52"/>
  <c r="M133" i="52"/>
  <c r="M132" i="52"/>
  <c r="M131" i="52"/>
  <c r="M130" i="52"/>
  <c r="M129" i="52"/>
  <c r="M128" i="52"/>
  <c r="M127" i="52"/>
  <c r="M126" i="52"/>
  <c r="M125" i="52"/>
  <c r="M124" i="52"/>
  <c r="M123" i="52"/>
  <c r="M122" i="52"/>
  <c r="M121" i="52"/>
  <c r="M120" i="52"/>
  <c r="M119" i="52"/>
  <c r="M118" i="52"/>
  <c r="M117" i="52"/>
  <c r="M116" i="52"/>
  <c r="M115" i="52"/>
  <c r="M114" i="52"/>
  <c r="M113" i="52"/>
  <c r="M112" i="52"/>
  <c r="M111" i="52"/>
  <c r="M110" i="52"/>
  <c r="M109" i="52"/>
  <c r="M108" i="52"/>
  <c r="M107" i="52"/>
  <c r="M106" i="52"/>
  <c r="M105" i="52"/>
  <c r="M104" i="52"/>
  <c r="M103" i="52"/>
  <c r="M102" i="52"/>
  <c r="M101" i="52"/>
  <c r="M100" i="52"/>
  <c r="M99" i="52"/>
  <c r="M98" i="52"/>
  <c r="M97" i="52"/>
  <c r="M96" i="52"/>
  <c r="M95" i="52"/>
  <c r="M94" i="52"/>
  <c r="M93" i="52"/>
  <c r="M92" i="52"/>
  <c r="M91" i="52"/>
  <c r="M90" i="52"/>
  <c r="M89" i="52"/>
  <c r="M88" i="52"/>
  <c r="M87" i="52"/>
  <c r="M86" i="52"/>
  <c r="M85" i="52"/>
  <c r="M84" i="52"/>
  <c r="M83" i="52"/>
  <c r="M82" i="52"/>
  <c r="M81" i="52"/>
  <c r="M80" i="52"/>
  <c r="M79" i="52"/>
  <c r="M78" i="52"/>
  <c r="M77" i="52"/>
  <c r="M76" i="52"/>
  <c r="M75" i="52"/>
  <c r="M74" i="52"/>
  <c r="M73" i="52"/>
  <c r="M72" i="52"/>
  <c r="M71" i="52"/>
  <c r="M70" i="52"/>
  <c r="M69" i="52"/>
  <c r="M68" i="52"/>
  <c r="M67" i="52"/>
  <c r="M66" i="52"/>
  <c r="M65" i="52"/>
  <c r="M64" i="52"/>
  <c r="M63" i="52"/>
  <c r="M62" i="52"/>
  <c r="M61" i="52"/>
  <c r="M60" i="52"/>
  <c r="M59" i="52"/>
  <c r="M58" i="52"/>
  <c r="M57" i="52"/>
  <c r="M56" i="52"/>
  <c r="M55" i="52"/>
  <c r="M54" i="52"/>
  <c r="M53" i="52"/>
  <c r="M52" i="52"/>
  <c r="M51" i="52"/>
  <c r="M50" i="52"/>
  <c r="M49" i="52"/>
  <c r="M48" i="52"/>
  <c r="M47" i="52"/>
  <c r="M46" i="52"/>
  <c r="M45" i="52"/>
  <c r="M44" i="52"/>
  <c r="M43" i="52"/>
  <c r="M42" i="52"/>
  <c r="M41" i="52"/>
  <c r="M40" i="52"/>
  <c r="M39" i="52"/>
  <c r="M38" i="52"/>
  <c r="M37" i="52"/>
  <c r="M36" i="52"/>
  <c r="M35" i="52"/>
  <c r="M34" i="52"/>
  <c r="M33" i="52"/>
  <c r="M32" i="52"/>
  <c r="M31" i="52"/>
  <c r="M30" i="52"/>
  <c r="M29" i="52"/>
  <c r="M28" i="52"/>
  <c r="M27" i="52"/>
  <c r="M26" i="52"/>
  <c r="M25" i="52"/>
  <c r="M24" i="52"/>
  <c r="M23" i="52"/>
  <c r="M22" i="52"/>
  <c r="M21" i="52"/>
  <c r="M20" i="52"/>
  <c r="M19" i="52"/>
  <c r="M18" i="52"/>
  <c r="M17" i="52"/>
  <c r="M16" i="52"/>
  <c r="M15" i="52"/>
  <c r="M14" i="52"/>
  <c r="M13" i="52"/>
  <c r="M12" i="52"/>
  <c r="M11" i="52"/>
  <c r="M10" i="52"/>
  <c r="M9" i="52"/>
  <c r="M8" i="52"/>
  <c r="M7" i="52"/>
  <c r="M6" i="52"/>
  <c r="M5" i="52"/>
  <c r="M4" i="52"/>
  <c r="M3" i="52"/>
  <c r="J30" i="1"/>
  <c r="I30" i="1"/>
  <c r="H30" i="1"/>
  <c r="G30" i="1"/>
  <c r="F30" i="1"/>
  <c r="E30" i="1"/>
  <c r="J28" i="1"/>
  <c r="I28" i="1"/>
  <c r="H28" i="1"/>
  <c r="G28" i="1"/>
  <c r="F28" i="1"/>
  <c r="E28" i="1"/>
  <c r="D28" i="1"/>
  <c r="J26" i="1"/>
  <c r="I26" i="1"/>
  <c r="H26" i="1"/>
  <c r="G26" i="1"/>
  <c r="F26" i="1"/>
  <c r="E26" i="1"/>
  <c r="J24" i="1"/>
  <c r="I24" i="1"/>
  <c r="H24" i="1"/>
  <c r="G24" i="1"/>
  <c r="F24" i="1"/>
  <c r="E24" i="1"/>
  <c r="J22" i="1"/>
  <c r="I22" i="1"/>
  <c r="H22" i="1"/>
  <c r="G22" i="1"/>
  <c r="F22" i="1"/>
  <c r="E22" i="1"/>
  <c r="J20" i="1"/>
  <c r="I20" i="1"/>
  <c r="H20" i="1"/>
  <c r="G20" i="1"/>
  <c r="F20" i="1"/>
  <c r="E20" i="1"/>
  <c r="D30" i="1"/>
  <c r="D26" i="1"/>
  <c r="D24" i="1"/>
  <c r="D22" i="1"/>
  <c r="D20" i="1"/>
  <c r="J18" i="1"/>
  <c r="I18" i="1"/>
  <c r="H18" i="1"/>
  <c r="G18" i="1"/>
  <c r="F18" i="1"/>
  <c r="E18" i="1"/>
  <c r="D18" i="1"/>
  <c r="J16" i="1"/>
  <c r="I16" i="1"/>
  <c r="H16" i="1"/>
  <c r="G16" i="1"/>
  <c r="F16" i="1"/>
  <c r="E16" i="1"/>
  <c r="D16" i="1"/>
  <c r="I1461" i="52"/>
  <c r="J1461" i="52" s="1"/>
  <c r="I1460" i="52"/>
  <c r="J1460" i="52" s="1"/>
  <c r="I1459" i="52"/>
  <c r="J1459" i="52" s="1"/>
  <c r="I1458" i="52"/>
  <c r="J1458" i="52" s="1"/>
  <c r="H1457" i="52"/>
  <c r="I1456" i="52"/>
  <c r="J1456" i="52" s="1"/>
  <c r="I1455" i="52"/>
  <c r="J1455" i="52" s="1"/>
  <c r="I1454" i="52"/>
  <c r="J1454" i="52" s="1"/>
  <c r="I1453" i="52"/>
  <c r="J1453" i="52" s="1"/>
  <c r="I1452" i="52"/>
  <c r="J1452" i="52" s="1"/>
  <c r="H1454" i="52" l="1"/>
  <c r="H1456" i="52"/>
  <c r="I1457" i="52"/>
  <c r="J1457" i="52" s="1"/>
  <c r="H1459" i="52"/>
  <c r="H1453" i="52"/>
  <c r="H1461" i="52"/>
  <c r="H1452" i="52"/>
  <c r="H1455" i="52"/>
  <c r="H1458" i="52"/>
  <c r="H1460" i="52"/>
  <c r="D4" i="53" l="1"/>
  <c r="D9" i="53" s="1"/>
  <c r="D3" i="53"/>
  <c r="B15" i="53"/>
  <c r="B16" i="53" s="1"/>
  <c r="B17" i="53" s="1"/>
  <c r="B18" i="53" s="1"/>
  <c r="B19" i="53" s="1"/>
  <c r="B20" i="53" s="1"/>
  <c r="B21" i="53" s="1"/>
  <c r="B22" i="53" s="1"/>
  <c r="B23" i="53" s="1"/>
  <c r="B24" i="53" s="1"/>
  <c r="B25" i="53" s="1"/>
  <c r="B26" i="53" s="1"/>
  <c r="B27" i="53" s="1"/>
  <c r="B28" i="53" s="1"/>
  <c r="B29" i="53" s="1"/>
  <c r="B30" i="53" s="1"/>
  <c r="B31" i="53" s="1"/>
  <c r="B32" i="53" s="1"/>
  <c r="B33" i="53" s="1"/>
  <c r="B34" i="53" s="1"/>
  <c r="B35" i="53" s="1"/>
  <c r="B36" i="53" s="1"/>
  <c r="B37" i="53" s="1"/>
  <c r="B38" i="53" s="1"/>
  <c r="B39" i="53" s="1"/>
  <c r="B40" i="53" s="1"/>
  <c r="B41" i="53" s="1"/>
  <c r="B42" i="53" s="1"/>
  <c r="B43" i="53" s="1"/>
  <c r="B44" i="53" s="1"/>
  <c r="B45" i="53" s="1"/>
  <c r="B46" i="53" s="1"/>
  <c r="B47" i="53" s="1"/>
  <c r="B48" i="53" s="1"/>
  <c r="B49" i="53" s="1"/>
  <c r="B50" i="53" s="1"/>
  <c r="B51" i="53" s="1"/>
  <c r="B52" i="53" s="1"/>
  <c r="B53" i="53" s="1"/>
  <c r="B54" i="53" s="1"/>
  <c r="B55" i="53" s="1"/>
  <c r="B56" i="53" s="1"/>
  <c r="B57" i="53" s="1"/>
  <c r="B58" i="53" s="1"/>
  <c r="B59" i="53" s="1"/>
  <c r="B60" i="53" s="1"/>
  <c r="B61" i="53" s="1"/>
  <c r="B62" i="53" s="1"/>
  <c r="B63" i="53" s="1"/>
  <c r="B64" i="53" s="1"/>
  <c r="B65" i="53" s="1"/>
  <c r="B66" i="53" s="1"/>
  <c r="B67" i="53" s="1"/>
  <c r="B68" i="53" s="1"/>
  <c r="B69" i="53" s="1"/>
  <c r="B70" i="53" s="1"/>
  <c r="B71" i="53" s="1"/>
  <c r="B72" i="53" s="1"/>
  <c r="B73" i="53" s="1"/>
  <c r="B74" i="53" s="1"/>
  <c r="B75" i="53" s="1"/>
  <c r="B76" i="53" s="1"/>
  <c r="B77" i="53" s="1"/>
  <c r="B78" i="53" s="1"/>
  <c r="B79" i="53" s="1"/>
  <c r="B80" i="53" s="1"/>
  <c r="B81" i="53" s="1"/>
  <c r="B82" i="53" s="1"/>
  <c r="B83" i="53" s="1"/>
  <c r="B84" i="53" s="1"/>
  <c r="B85" i="53" s="1"/>
  <c r="B86" i="53" s="1"/>
  <c r="B87" i="53" s="1"/>
  <c r="B88" i="53" s="1"/>
  <c r="B89" i="53" s="1"/>
  <c r="B90" i="53" s="1"/>
  <c r="B91" i="53" s="1"/>
  <c r="B92" i="53" s="1"/>
  <c r="B93" i="53" s="1"/>
  <c r="B94" i="53" s="1"/>
  <c r="B95" i="53" s="1"/>
  <c r="B96" i="53" s="1"/>
  <c r="B97" i="53" s="1"/>
  <c r="B98" i="53" s="1"/>
  <c r="B99" i="53" s="1"/>
  <c r="B100" i="53" s="1"/>
  <c r="B101" i="53" s="1"/>
  <c r="B102" i="53" s="1"/>
  <c r="B103" i="53" s="1"/>
  <c r="B104" i="53" s="1"/>
  <c r="B105" i="53" s="1"/>
  <c r="B106" i="53" s="1"/>
  <c r="B107" i="53" s="1"/>
  <c r="B108" i="53" s="1"/>
  <c r="B109" i="53" s="1"/>
  <c r="B110" i="53" s="1"/>
  <c r="B111" i="53" s="1"/>
  <c r="B112" i="53" s="1"/>
  <c r="B113" i="53" s="1"/>
  <c r="B114" i="53" s="1"/>
  <c r="B115" i="53" s="1"/>
  <c r="B116" i="53" s="1"/>
  <c r="B117" i="53" s="1"/>
  <c r="B118" i="53" s="1"/>
  <c r="B119" i="53" s="1"/>
  <c r="B120" i="53" s="1"/>
  <c r="B121" i="53" s="1"/>
  <c r="B122" i="53" s="1"/>
  <c r="B123" i="53" s="1"/>
  <c r="B124" i="53" s="1"/>
  <c r="B125" i="53" s="1"/>
  <c r="B126" i="53" s="1"/>
  <c r="B127" i="53" s="1"/>
  <c r="B128" i="53" s="1"/>
  <c r="B129" i="53" s="1"/>
  <c r="B130" i="53" s="1"/>
  <c r="B131" i="53" s="1"/>
  <c r="B132" i="53" s="1"/>
  <c r="B133" i="53" s="1"/>
  <c r="B134" i="53" s="1"/>
  <c r="B135" i="53" s="1"/>
  <c r="B136" i="53" s="1"/>
  <c r="B137" i="53" s="1"/>
  <c r="B138" i="53" s="1"/>
  <c r="B139" i="53" s="1"/>
  <c r="B140" i="53" s="1"/>
  <c r="B141" i="53" s="1"/>
  <c r="B142" i="53" s="1"/>
  <c r="B143" i="53" s="1"/>
  <c r="B144" i="53" s="1"/>
  <c r="B145" i="53" s="1"/>
  <c r="B146" i="53" s="1"/>
  <c r="B147" i="53" s="1"/>
  <c r="B148" i="53" s="1"/>
  <c r="B149" i="53" s="1"/>
  <c r="B150" i="53" s="1"/>
  <c r="B151" i="53" s="1"/>
  <c r="B152" i="53" s="1"/>
  <c r="B153" i="53" s="1"/>
  <c r="B154" i="53" s="1"/>
  <c r="B155" i="53" s="1"/>
  <c r="B156" i="53" s="1"/>
  <c r="B157" i="53" s="1"/>
  <c r="B158" i="53" s="1"/>
  <c r="B159" i="53" s="1"/>
  <c r="B160" i="53" s="1"/>
  <c r="B161" i="53" s="1"/>
  <c r="B162" i="53" s="1"/>
  <c r="B163" i="53" s="1"/>
  <c r="B164" i="53" s="1"/>
  <c r="B165" i="53" s="1"/>
  <c r="B166" i="53" s="1"/>
  <c r="B167" i="53" s="1"/>
  <c r="B168" i="53" s="1"/>
  <c r="B169" i="53" s="1"/>
  <c r="B170" i="53" s="1"/>
  <c r="B171" i="53" s="1"/>
  <c r="B172" i="53" s="1"/>
  <c r="B173" i="53" s="1"/>
  <c r="B174" i="53" s="1"/>
  <c r="B175" i="53" s="1"/>
  <c r="B176" i="53" s="1"/>
  <c r="B177" i="53" s="1"/>
  <c r="B178" i="53" s="1"/>
  <c r="B179" i="53" s="1"/>
  <c r="B180" i="53" s="1"/>
  <c r="B181" i="53" s="1"/>
  <c r="B182" i="53" s="1"/>
  <c r="B183" i="53" s="1"/>
  <c r="B184" i="53" s="1"/>
  <c r="B185" i="53" s="1"/>
  <c r="B186" i="53" s="1"/>
  <c r="B187" i="53" s="1"/>
  <c r="B188" i="53" s="1"/>
  <c r="B189" i="53" s="1"/>
  <c r="B190" i="53" s="1"/>
  <c r="B191" i="53" s="1"/>
  <c r="B192" i="53" s="1"/>
  <c r="B193" i="53" s="1"/>
  <c r="B194" i="53" s="1"/>
  <c r="B195" i="53" s="1"/>
  <c r="B196" i="53" s="1"/>
  <c r="B197" i="53" s="1"/>
  <c r="B198" i="53" s="1"/>
  <c r="B199" i="53" s="1"/>
  <c r="B200" i="53" s="1"/>
  <c r="B201" i="53" s="1"/>
  <c r="B202" i="53" s="1"/>
  <c r="B203" i="53" s="1"/>
  <c r="B204" i="53" s="1"/>
  <c r="B205" i="53" s="1"/>
  <c r="B206" i="53" s="1"/>
  <c r="B207" i="53" s="1"/>
  <c r="B208" i="53" s="1"/>
  <c r="B209" i="53" s="1"/>
  <c r="B210" i="53" s="1"/>
  <c r="B211" i="53" s="1"/>
  <c r="B212" i="53" s="1"/>
  <c r="B213" i="53" s="1"/>
  <c r="B214" i="53" s="1"/>
  <c r="B215" i="53" s="1"/>
  <c r="B216" i="53" s="1"/>
  <c r="B217" i="53" s="1"/>
  <c r="B218" i="53" s="1"/>
  <c r="B219" i="53" s="1"/>
  <c r="B220" i="53" s="1"/>
  <c r="B221" i="53" s="1"/>
  <c r="B222" i="53" s="1"/>
  <c r="B223" i="53" s="1"/>
  <c r="B224" i="53" s="1"/>
  <c r="B225" i="53" s="1"/>
  <c r="B226" i="53" s="1"/>
  <c r="B227" i="53" s="1"/>
  <c r="B228" i="53" s="1"/>
  <c r="B229" i="53" s="1"/>
  <c r="B230" i="53" s="1"/>
  <c r="B231" i="53" s="1"/>
  <c r="B232" i="53" s="1"/>
  <c r="B233" i="53" s="1"/>
  <c r="B234" i="53" s="1"/>
  <c r="B235" i="53" s="1"/>
  <c r="B236" i="53" s="1"/>
  <c r="B237" i="53" s="1"/>
  <c r="B238" i="53" s="1"/>
  <c r="B239" i="53" s="1"/>
  <c r="D8" i="53" l="1"/>
  <c r="Y15" i="53"/>
  <c r="Y16" i="53" s="1"/>
  <c r="Y17" i="53" s="1"/>
  <c r="Y18" i="53" s="1"/>
  <c r="Y19" i="53" s="1"/>
  <c r="Y20" i="53" s="1"/>
  <c r="Y21" i="53" s="1"/>
  <c r="Y22" i="53" s="1"/>
  <c r="Y23" i="53" s="1"/>
  <c r="Y24" i="53" s="1"/>
  <c r="Y25" i="53" s="1"/>
  <c r="Y26" i="53" s="1"/>
  <c r="Y27" i="53" s="1"/>
  <c r="Y28" i="53" s="1"/>
  <c r="Y29" i="53" s="1"/>
  <c r="Y30" i="53" s="1"/>
  <c r="Y31" i="53" s="1"/>
  <c r="Y32" i="53" s="1"/>
  <c r="Y33" i="53" s="1"/>
  <c r="Y34" i="53" s="1"/>
  <c r="Y35" i="53" s="1"/>
  <c r="Y36" i="53" s="1"/>
  <c r="Y37" i="53" s="1"/>
  <c r="Y38" i="53" s="1"/>
  <c r="Y39" i="53" s="1"/>
  <c r="Y40" i="53" s="1"/>
  <c r="Y41" i="53" s="1"/>
  <c r="Y42" i="53" s="1"/>
  <c r="Y43" i="53" s="1"/>
  <c r="Y44" i="53" s="1"/>
  <c r="Y45" i="53" s="1"/>
  <c r="Y46" i="53" s="1"/>
  <c r="Y47" i="53" s="1"/>
  <c r="Y48" i="53" s="1"/>
  <c r="Y49" i="53" s="1"/>
  <c r="Y50" i="53" s="1"/>
  <c r="Y51" i="53" s="1"/>
  <c r="Y52" i="53" s="1"/>
  <c r="Y53" i="53" s="1"/>
  <c r="Y54" i="53" s="1"/>
  <c r="Y55" i="53" s="1"/>
  <c r="Y56" i="53" s="1"/>
  <c r="Y57" i="53" s="1"/>
  <c r="Y58" i="53" s="1"/>
  <c r="Y59" i="53" s="1"/>
  <c r="Y60" i="53" s="1"/>
  <c r="Y61" i="53" s="1"/>
  <c r="Y62" i="53" s="1"/>
  <c r="Y63" i="53" s="1"/>
  <c r="Y64" i="53" s="1"/>
  <c r="Y65" i="53" s="1"/>
  <c r="Y66" i="53" s="1"/>
  <c r="Y67" i="53" s="1"/>
  <c r="Y68" i="53" s="1"/>
  <c r="Y69" i="53" s="1"/>
  <c r="Y70" i="53" s="1"/>
  <c r="Y71" i="53" s="1"/>
  <c r="Y72" i="53" s="1"/>
  <c r="Y73" i="53" s="1"/>
  <c r="Y74" i="53" s="1"/>
  <c r="Y75" i="53" s="1"/>
  <c r="Y76" i="53" s="1"/>
  <c r="Y77" i="53" s="1"/>
  <c r="Y78" i="53" s="1"/>
  <c r="Y79" i="53" s="1"/>
  <c r="Y80" i="53" s="1"/>
  <c r="Y81" i="53" s="1"/>
  <c r="Y82" i="53" s="1"/>
  <c r="Y83" i="53" s="1"/>
  <c r="Y84" i="53" s="1"/>
  <c r="Y85" i="53" s="1"/>
  <c r="Y86" i="53" s="1"/>
  <c r="Y87" i="53" s="1"/>
  <c r="Y88" i="53" s="1"/>
  <c r="Y89" i="53" s="1"/>
  <c r="Y90" i="53" s="1"/>
  <c r="Y91" i="53" s="1"/>
  <c r="Y92" i="53" s="1"/>
  <c r="Y93" i="53" s="1"/>
  <c r="Y94" i="53" s="1"/>
  <c r="Y95" i="53" s="1"/>
  <c r="Y96" i="53" s="1"/>
  <c r="Y97" i="53" s="1"/>
  <c r="Y98" i="53" s="1"/>
  <c r="Y99" i="53" s="1"/>
  <c r="Y100" i="53" s="1"/>
  <c r="Y101" i="53" s="1"/>
  <c r="Y102" i="53" s="1"/>
  <c r="Y103" i="53" s="1"/>
  <c r="Y104" i="53" s="1"/>
  <c r="Y105" i="53" s="1"/>
  <c r="Y106" i="53" s="1"/>
  <c r="Y107" i="53" s="1"/>
  <c r="Y108" i="53" s="1"/>
  <c r="Y109" i="53" s="1"/>
  <c r="Y110" i="53" s="1"/>
  <c r="Y111" i="53" s="1"/>
  <c r="Y112" i="53" s="1"/>
  <c r="Y113" i="53" s="1"/>
  <c r="Y114" i="53" s="1"/>
  <c r="Y115" i="53" s="1"/>
  <c r="Y116" i="53" s="1"/>
  <c r="Y117" i="53" s="1"/>
  <c r="Y118" i="53" s="1"/>
  <c r="Y119" i="53" s="1"/>
  <c r="Y120" i="53" s="1"/>
  <c r="Y121" i="53" s="1"/>
  <c r="Y122" i="53" s="1"/>
  <c r="Y123" i="53" s="1"/>
  <c r="Y124" i="53" s="1"/>
  <c r="Y125" i="53" s="1"/>
  <c r="Y126" i="53" s="1"/>
  <c r="Y127" i="53" s="1"/>
  <c r="Y128" i="53" s="1"/>
  <c r="Y129" i="53" s="1"/>
  <c r="Y130" i="53" s="1"/>
  <c r="Y131" i="53" s="1"/>
  <c r="Y132" i="53" s="1"/>
  <c r="Y133" i="53" s="1"/>
  <c r="Y134" i="53" s="1"/>
  <c r="Y135" i="53" s="1"/>
  <c r="Y136" i="53" s="1"/>
  <c r="Y137" i="53" s="1"/>
  <c r="Y138" i="53" s="1"/>
  <c r="Y139" i="53" s="1"/>
  <c r="Y140" i="53" s="1"/>
  <c r="Y141" i="53" s="1"/>
  <c r="Y142" i="53" s="1"/>
  <c r="Y143" i="53" s="1"/>
  <c r="Y144" i="53" s="1"/>
  <c r="Y145" i="53" s="1"/>
  <c r="Y146" i="53" s="1"/>
  <c r="Y147" i="53" s="1"/>
  <c r="Y148" i="53" s="1"/>
  <c r="Y149" i="53" s="1"/>
  <c r="Y150" i="53" s="1"/>
  <c r="Y151" i="53" s="1"/>
  <c r="Y152" i="53" s="1"/>
  <c r="Y153" i="53" s="1"/>
  <c r="Y154" i="53" s="1"/>
  <c r="Y155" i="53" s="1"/>
  <c r="Y156" i="53" s="1"/>
  <c r="Y157" i="53" s="1"/>
  <c r="Y158" i="53" s="1"/>
  <c r="Y159" i="53" s="1"/>
  <c r="Y160" i="53" s="1"/>
  <c r="Y161" i="53" s="1"/>
  <c r="Y162" i="53" s="1"/>
  <c r="Y163" i="53" s="1"/>
  <c r="Y164" i="53" s="1"/>
  <c r="Y165" i="53" s="1"/>
  <c r="Y166" i="53" s="1"/>
  <c r="Y167" i="53" s="1"/>
  <c r="Y168" i="53" s="1"/>
  <c r="Y169" i="53" s="1"/>
  <c r="Y170" i="53" s="1"/>
  <c r="Y171" i="53" s="1"/>
  <c r="Y172" i="53" s="1"/>
  <c r="Y173" i="53" s="1"/>
  <c r="Y174" i="53" s="1"/>
  <c r="Y175" i="53" s="1"/>
  <c r="Y176" i="53" s="1"/>
  <c r="Y177" i="53" s="1"/>
  <c r="Y178" i="53" s="1"/>
  <c r="Y179" i="53" s="1"/>
  <c r="Y180" i="53" s="1"/>
  <c r="Y181" i="53" s="1"/>
  <c r="Y182" i="53" s="1"/>
  <c r="Y183" i="53" s="1"/>
  <c r="Y184" i="53" s="1"/>
  <c r="Y185" i="53" s="1"/>
  <c r="Y186" i="53" s="1"/>
  <c r="Y187" i="53" s="1"/>
  <c r="Y188" i="53" s="1"/>
  <c r="Y189" i="53" s="1"/>
  <c r="Y190" i="53" s="1"/>
  <c r="Y191" i="53" s="1"/>
  <c r="Y192" i="53" s="1"/>
  <c r="Y193" i="53" s="1"/>
  <c r="Y194" i="53" s="1"/>
  <c r="Y195" i="53" s="1"/>
  <c r="Y196" i="53" s="1"/>
  <c r="Y197" i="53" s="1"/>
  <c r="Y198" i="53" s="1"/>
  <c r="Y199" i="53" s="1"/>
  <c r="Y200" i="53" s="1"/>
  <c r="Y201" i="53" s="1"/>
  <c r="Y202" i="53" s="1"/>
  <c r="Y203" i="53" s="1"/>
  <c r="Y204" i="53" s="1"/>
  <c r="Y205" i="53" s="1"/>
  <c r="Y206" i="53" s="1"/>
  <c r="Y207" i="53" s="1"/>
  <c r="Y208" i="53" s="1"/>
  <c r="Y209" i="53" s="1"/>
  <c r="Y210" i="53" s="1"/>
  <c r="Y211" i="53" s="1"/>
  <c r="Y212" i="53" s="1"/>
  <c r="Y213" i="53" s="1"/>
  <c r="Y214" i="53" s="1"/>
  <c r="Y215" i="53" s="1"/>
  <c r="Y216" i="53" s="1"/>
  <c r="Y217" i="53" s="1"/>
  <c r="Y218" i="53" s="1"/>
  <c r="Y219" i="53" s="1"/>
  <c r="Y220" i="53" s="1"/>
  <c r="Y221" i="53" s="1"/>
  <c r="Y222" i="53" s="1"/>
  <c r="Y223" i="53" s="1"/>
  <c r="Y224" i="53" s="1"/>
  <c r="Y225" i="53" s="1"/>
  <c r="Y226" i="53" s="1"/>
  <c r="Y227" i="53" s="1"/>
  <c r="Y228" i="53" s="1"/>
  <c r="Y229" i="53" s="1"/>
  <c r="Y230" i="53" s="1"/>
  <c r="Y231" i="53" s="1"/>
  <c r="Y232" i="53" s="1"/>
  <c r="Y233" i="53" s="1"/>
  <c r="Y234" i="53" s="1"/>
  <c r="Y235" i="53" s="1"/>
  <c r="Y236" i="53" s="1"/>
  <c r="Y237" i="53" s="1"/>
  <c r="Y238" i="53" s="1"/>
  <c r="Y239" i="53" s="1"/>
  <c r="I1451" i="52"/>
  <c r="J1451" i="52" s="1"/>
  <c r="H1451" i="52"/>
  <c r="I1450" i="52"/>
  <c r="J1450" i="52" s="1"/>
  <c r="H1450" i="52"/>
  <c r="I1449" i="52"/>
  <c r="J1449" i="52" s="1"/>
  <c r="H1449" i="52"/>
  <c r="I1448" i="52"/>
  <c r="J1448" i="52" s="1"/>
  <c r="H1448" i="52"/>
  <c r="I1447" i="52"/>
  <c r="J1447" i="52" s="1"/>
  <c r="H1447" i="52"/>
  <c r="I1446" i="52"/>
  <c r="J1446" i="52" s="1"/>
  <c r="H1446" i="52"/>
  <c r="I1445" i="52"/>
  <c r="J1445" i="52" s="1"/>
  <c r="H1445" i="52"/>
  <c r="I1444" i="52"/>
  <c r="J1444" i="52" s="1"/>
  <c r="H1444" i="52"/>
  <c r="I1443" i="52"/>
  <c r="J1443" i="52" s="1"/>
  <c r="H1443" i="52"/>
  <c r="I1442" i="52"/>
  <c r="J1442" i="52" s="1"/>
  <c r="H1442" i="52"/>
  <c r="I1441" i="52"/>
  <c r="J1441" i="52" s="1"/>
  <c r="H1441" i="52"/>
  <c r="I1440" i="52"/>
  <c r="J1440" i="52" s="1"/>
  <c r="H1440" i="52"/>
  <c r="I1439" i="52"/>
  <c r="J1439" i="52" s="1"/>
  <c r="H1439" i="52"/>
  <c r="I1438" i="52"/>
  <c r="J1438" i="52" s="1"/>
  <c r="H1438" i="52"/>
  <c r="I1437" i="52"/>
  <c r="J1437" i="52" s="1"/>
  <c r="H1437" i="52"/>
  <c r="I1436" i="52"/>
  <c r="J1436" i="52" s="1"/>
  <c r="H1436" i="52"/>
  <c r="I1435" i="52"/>
  <c r="J1435" i="52" s="1"/>
  <c r="H1435" i="52"/>
  <c r="I1434" i="52"/>
  <c r="J1434" i="52" s="1"/>
  <c r="H1434" i="52"/>
  <c r="I1433" i="52"/>
  <c r="J1433" i="52" s="1"/>
  <c r="H1433" i="52"/>
  <c r="I1432" i="52"/>
  <c r="J1432" i="52" s="1"/>
  <c r="H1432" i="52"/>
  <c r="I1431" i="52"/>
  <c r="J1431" i="52" s="1"/>
  <c r="H1431" i="52"/>
  <c r="I1430" i="52"/>
  <c r="J1430" i="52" s="1"/>
  <c r="H1430" i="52"/>
  <c r="I1429" i="52"/>
  <c r="J1429" i="52" s="1"/>
  <c r="H1429" i="52"/>
  <c r="I1428" i="52"/>
  <c r="J1428" i="52" s="1"/>
  <c r="H1428" i="52"/>
  <c r="I1427" i="52"/>
  <c r="J1427" i="52" s="1"/>
  <c r="H1427" i="52"/>
  <c r="I1426" i="52"/>
  <c r="J1426" i="52" s="1"/>
  <c r="H1426" i="52"/>
  <c r="I1425" i="52"/>
  <c r="J1425" i="52" s="1"/>
  <c r="H1425" i="52"/>
  <c r="I1424" i="52"/>
  <c r="J1424" i="52" s="1"/>
  <c r="H1424" i="52"/>
  <c r="I1423" i="52"/>
  <c r="J1423" i="52" s="1"/>
  <c r="H1423" i="52"/>
  <c r="I1422" i="52"/>
  <c r="J1422" i="52" s="1"/>
  <c r="H1422" i="52"/>
  <c r="I1421" i="52"/>
  <c r="J1421" i="52" s="1"/>
  <c r="H1421" i="52"/>
  <c r="I1420" i="52"/>
  <c r="J1420" i="52" s="1"/>
  <c r="H1420" i="52"/>
  <c r="I1419" i="52"/>
  <c r="J1419" i="52" s="1"/>
  <c r="H1419" i="52"/>
  <c r="I1418" i="52"/>
  <c r="J1418" i="52" s="1"/>
  <c r="H1418" i="52"/>
  <c r="I1417" i="52"/>
  <c r="J1417" i="52" s="1"/>
  <c r="H1417" i="52"/>
  <c r="I1416" i="52"/>
  <c r="J1416" i="52" s="1"/>
  <c r="H1416" i="52"/>
  <c r="I1415" i="52"/>
  <c r="J1415" i="52" s="1"/>
  <c r="H1415" i="52"/>
  <c r="I1414" i="52"/>
  <c r="J1414" i="52" s="1"/>
  <c r="H1414" i="52"/>
  <c r="I1413" i="52"/>
  <c r="J1413" i="52" s="1"/>
  <c r="H1413" i="52"/>
  <c r="I1412" i="52"/>
  <c r="J1412" i="52" s="1"/>
  <c r="H1412" i="52"/>
  <c r="I1411" i="52"/>
  <c r="J1411" i="52" s="1"/>
  <c r="H1411" i="52"/>
  <c r="I1410" i="52"/>
  <c r="J1410" i="52" s="1"/>
  <c r="H1410" i="52"/>
  <c r="I1409" i="52"/>
  <c r="J1409" i="52" s="1"/>
  <c r="H1409" i="52"/>
  <c r="I1408" i="52"/>
  <c r="J1408" i="52" s="1"/>
  <c r="H1408" i="52"/>
  <c r="I1407" i="52"/>
  <c r="J1407" i="52" s="1"/>
  <c r="H1407" i="52"/>
  <c r="I1406" i="52"/>
  <c r="J1406" i="52" s="1"/>
  <c r="H1406" i="52"/>
  <c r="I1405" i="52"/>
  <c r="J1405" i="52" s="1"/>
  <c r="H1405" i="52"/>
  <c r="I1404" i="52"/>
  <c r="J1404" i="52" s="1"/>
  <c r="H1404" i="52"/>
  <c r="I1403" i="52"/>
  <c r="J1403" i="52" s="1"/>
  <c r="H1403" i="52"/>
  <c r="I1402" i="52"/>
  <c r="J1402" i="52" s="1"/>
  <c r="H1402" i="52"/>
  <c r="I1401" i="52"/>
  <c r="J1401" i="52" s="1"/>
  <c r="H1401" i="52"/>
  <c r="I1400" i="52"/>
  <c r="J1400" i="52" s="1"/>
  <c r="H1400" i="52"/>
  <c r="I1399" i="52"/>
  <c r="J1399" i="52" s="1"/>
  <c r="H1399" i="52"/>
  <c r="I1398" i="52"/>
  <c r="J1398" i="52" s="1"/>
  <c r="H1398" i="52"/>
  <c r="I1397" i="52"/>
  <c r="J1397" i="52" s="1"/>
  <c r="H1397" i="52"/>
  <c r="I1396" i="52"/>
  <c r="J1396" i="52" s="1"/>
  <c r="H1396" i="52"/>
  <c r="I1395" i="52"/>
  <c r="J1395" i="52" s="1"/>
  <c r="H1395" i="52"/>
  <c r="I1394" i="52"/>
  <c r="J1394" i="52" s="1"/>
  <c r="H1394" i="52"/>
  <c r="I1393" i="52"/>
  <c r="J1393" i="52" s="1"/>
  <c r="H1393" i="52"/>
  <c r="I1392" i="52"/>
  <c r="J1392" i="52" s="1"/>
  <c r="H1392" i="52"/>
  <c r="I1391" i="52"/>
  <c r="J1391" i="52" s="1"/>
  <c r="H1391" i="52"/>
  <c r="I1390" i="52"/>
  <c r="J1390" i="52" s="1"/>
  <c r="H1390" i="52"/>
  <c r="I1389" i="52"/>
  <c r="J1389" i="52" s="1"/>
  <c r="H1389" i="52"/>
  <c r="I1388" i="52"/>
  <c r="J1388" i="52" s="1"/>
  <c r="H1388" i="52"/>
  <c r="I1387" i="52"/>
  <c r="J1387" i="52" s="1"/>
  <c r="H1387" i="52"/>
  <c r="I1386" i="52"/>
  <c r="J1386" i="52" s="1"/>
  <c r="H1386" i="52"/>
  <c r="I1385" i="52"/>
  <c r="J1385" i="52" s="1"/>
  <c r="H1385" i="52"/>
  <c r="I1384" i="52"/>
  <c r="J1384" i="52" s="1"/>
  <c r="H1384" i="52"/>
  <c r="I1383" i="52"/>
  <c r="J1383" i="52" s="1"/>
  <c r="H1383" i="52"/>
  <c r="I1382" i="52"/>
  <c r="J1382" i="52" s="1"/>
  <c r="H1382" i="52"/>
  <c r="I1381" i="52"/>
  <c r="J1381" i="52" s="1"/>
  <c r="H1381" i="52"/>
  <c r="I1380" i="52"/>
  <c r="J1380" i="52" s="1"/>
  <c r="H1380" i="52"/>
  <c r="I1379" i="52"/>
  <c r="J1379" i="52" s="1"/>
  <c r="H1379" i="52"/>
  <c r="I1378" i="52"/>
  <c r="J1378" i="52" s="1"/>
  <c r="H1378" i="52"/>
  <c r="I1377" i="52"/>
  <c r="J1377" i="52" s="1"/>
  <c r="H1377" i="52"/>
  <c r="I1376" i="52"/>
  <c r="J1376" i="52" s="1"/>
  <c r="H1376" i="52"/>
  <c r="I1375" i="52"/>
  <c r="J1375" i="52" s="1"/>
  <c r="H1375" i="52"/>
  <c r="I1374" i="52"/>
  <c r="J1374" i="52" s="1"/>
  <c r="H1374" i="52"/>
  <c r="I1373" i="52"/>
  <c r="J1373" i="52" s="1"/>
  <c r="H1373" i="52"/>
  <c r="I1372" i="52"/>
  <c r="J1372" i="52" s="1"/>
  <c r="H1372" i="52"/>
  <c r="I1371" i="52"/>
  <c r="J1371" i="52" s="1"/>
  <c r="H1371" i="52"/>
  <c r="I1370" i="52"/>
  <c r="J1370" i="52" s="1"/>
  <c r="H1370" i="52"/>
  <c r="I1369" i="52"/>
  <c r="J1369" i="52" s="1"/>
  <c r="H1369" i="52"/>
  <c r="I1368" i="52"/>
  <c r="J1368" i="52" s="1"/>
  <c r="H1368" i="52"/>
  <c r="I1367" i="52"/>
  <c r="J1367" i="52" s="1"/>
  <c r="H1367" i="52"/>
  <c r="I1366" i="52"/>
  <c r="J1366" i="52" s="1"/>
  <c r="H1366" i="52"/>
  <c r="I1365" i="52"/>
  <c r="J1365" i="52" s="1"/>
  <c r="H1365" i="52"/>
  <c r="I1364" i="52"/>
  <c r="J1364" i="52" s="1"/>
  <c r="H1364" i="52"/>
  <c r="I1363" i="52"/>
  <c r="J1363" i="52" s="1"/>
  <c r="H1363" i="52"/>
  <c r="I1362" i="52"/>
  <c r="J1362" i="52" s="1"/>
  <c r="H1362" i="52"/>
  <c r="I1361" i="52"/>
  <c r="J1361" i="52" s="1"/>
  <c r="H1361" i="52"/>
  <c r="I1360" i="52"/>
  <c r="J1360" i="52" s="1"/>
  <c r="H1360" i="52"/>
  <c r="I1359" i="52"/>
  <c r="J1359" i="52" s="1"/>
  <c r="H1359" i="52"/>
  <c r="I1358" i="52"/>
  <c r="J1358" i="52" s="1"/>
  <c r="H1358" i="52"/>
  <c r="I1357" i="52"/>
  <c r="J1357" i="52" s="1"/>
  <c r="H1357" i="52"/>
  <c r="I1356" i="52"/>
  <c r="J1356" i="52" s="1"/>
  <c r="H1356" i="52"/>
  <c r="I1355" i="52"/>
  <c r="J1355" i="52" s="1"/>
  <c r="H1355" i="52"/>
  <c r="I1354" i="52"/>
  <c r="J1354" i="52" s="1"/>
  <c r="H1354" i="52"/>
  <c r="I1353" i="52"/>
  <c r="J1353" i="52" s="1"/>
  <c r="H1353" i="52"/>
  <c r="I1352" i="52"/>
  <c r="J1352" i="52" s="1"/>
  <c r="H1352" i="52"/>
  <c r="I1351" i="52"/>
  <c r="J1351" i="52" s="1"/>
  <c r="H1351" i="52"/>
  <c r="I1350" i="52"/>
  <c r="J1350" i="52" s="1"/>
  <c r="H1350" i="52"/>
  <c r="I1349" i="52"/>
  <c r="J1349" i="52" s="1"/>
  <c r="H1349" i="52"/>
  <c r="I1348" i="52"/>
  <c r="J1348" i="52" s="1"/>
  <c r="H1348" i="52"/>
  <c r="I1347" i="52"/>
  <c r="J1347" i="52" s="1"/>
  <c r="H1347" i="52"/>
  <c r="I1346" i="52"/>
  <c r="J1346" i="52" s="1"/>
  <c r="H1346" i="52"/>
  <c r="I1345" i="52"/>
  <c r="J1345" i="52" s="1"/>
  <c r="H1345" i="52"/>
  <c r="I1344" i="52"/>
  <c r="J1344" i="52" s="1"/>
  <c r="H1344" i="52"/>
  <c r="I1343" i="52"/>
  <c r="J1343" i="52" s="1"/>
  <c r="H1343" i="52"/>
  <c r="I1342" i="52"/>
  <c r="J1342" i="52" s="1"/>
  <c r="H1342" i="52"/>
  <c r="I1341" i="52"/>
  <c r="J1341" i="52" s="1"/>
  <c r="H1341" i="52"/>
  <c r="I1340" i="52"/>
  <c r="J1340" i="52" s="1"/>
  <c r="H1340" i="52"/>
  <c r="I1339" i="52"/>
  <c r="J1339" i="52" s="1"/>
  <c r="H1339" i="52"/>
  <c r="I1338" i="52"/>
  <c r="J1338" i="52" s="1"/>
  <c r="H1338" i="52"/>
  <c r="I1337" i="52"/>
  <c r="J1337" i="52" s="1"/>
  <c r="H1337" i="52"/>
  <c r="I1336" i="52"/>
  <c r="J1336" i="52" s="1"/>
  <c r="H1336" i="52"/>
  <c r="I1335" i="52"/>
  <c r="J1335" i="52" s="1"/>
  <c r="H1335" i="52"/>
  <c r="I1334" i="52"/>
  <c r="J1334" i="52" s="1"/>
  <c r="H1334" i="52"/>
  <c r="I1333" i="52"/>
  <c r="J1333" i="52" s="1"/>
  <c r="H1333" i="52"/>
  <c r="I1332" i="52"/>
  <c r="J1332" i="52" s="1"/>
  <c r="H1332" i="52"/>
  <c r="I1331" i="52"/>
  <c r="J1331" i="52" s="1"/>
  <c r="H1331" i="52"/>
  <c r="I1330" i="52"/>
  <c r="J1330" i="52" s="1"/>
  <c r="H1330" i="52"/>
  <c r="I1329" i="52"/>
  <c r="J1329" i="52" s="1"/>
  <c r="H1329" i="52"/>
  <c r="I1328" i="52"/>
  <c r="J1328" i="52" s="1"/>
  <c r="H1328" i="52"/>
  <c r="I1327" i="52"/>
  <c r="J1327" i="52" s="1"/>
  <c r="H1327" i="52"/>
  <c r="I1326" i="52"/>
  <c r="J1326" i="52" s="1"/>
  <c r="H1326" i="52"/>
  <c r="I1325" i="52"/>
  <c r="J1325" i="52" s="1"/>
  <c r="H1325" i="52"/>
  <c r="I1324" i="52"/>
  <c r="J1324" i="52" s="1"/>
  <c r="H1324" i="52"/>
  <c r="I1323" i="52"/>
  <c r="J1323" i="52" s="1"/>
  <c r="H1323" i="52"/>
  <c r="I1322" i="52"/>
  <c r="J1322" i="52" s="1"/>
  <c r="H1322" i="52"/>
  <c r="I1321" i="52"/>
  <c r="J1321" i="52" s="1"/>
  <c r="H1321" i="52"/>
  <c r="I1320" i="52"/>
  <c r="J1320" i="52" s="1"/>
  <c r="H1320" i="52"/>
  <c r="I1319" i="52"/>
  <c r="J1319" i="52" s="1"/>
  <c r="H1319" i="52"/>
  <c r="I1318" i="52"/>
  <c r="J1318" i="52" s="1"/>
  <c r="H1318" i="52"/>
  <c r="I1317" i="52"/>
  <c r="J1317" i="52" s="1"/>
  <c r="H1317" i="52"/>
  <c r="I1316" i="52"/>
  <c r="J1316" i="52" s="1"/>
  <c r="H1316" i="52"/>
  <c r="I1315" i="52"/>
  <c r="J1315" i="52" s="1"/>
  <c r="H1315" i="52"/>
  <c r="I1314" i="52"/>
  <c r="J1314" i="52" s="1"/>
  <c r="H1314" i="52"/>
  <c r="I1313" i="52"/>
  <c r="J1313" i="52" s="1"/>
  <c r="H1313" i="52"/>
  <c r="I1312" i="52"/>
  <c r="J1312" i="52" s="1"/>
  <c r="H1312" i="52"/>
  <c r="I1311" i="52"/>
  <c r="J1311" i="52" s="1"/>
  <c r="H1311" i="52"/>
  <c r="I1310" i="52"/>
  <c r="J1310" i="52" s="1"/>
  <c r="H1310" i="52"/>
  <c r="I1309" i="52"/>
  <c r="J1309" i="52" s="1"/>
  <c r="H1309" i="52"/>
  <c r="I1308" i="52"/>
  <c r="J1308" i="52" s="1"/>
  <c r="H1308" i="52"/>
  <c r="I1307" i="52"/>
  <c r="J1307" i="52" s="1"/>
  <c r="H1307" i="52"/>
  <c r="I1306" i="52"/>
  <c r="J1306" i="52" s="1"/>
  <c r="H1306" i="52"/>
  <c r="I1305" i="52"/>
  <c r="J1305" i="52" s="1"/>
  <c r="H1305" i="52"/>
  <c r="I1304" i="52"/>
  <c r="J1304" i="52" s="1"/>
  <c r="H1304" i="52"/>
  <c r="I1303" i="52"/>
  <c r="J1303" i="52" s="1"/>
  <c r="H1303" i="52"/>
  <c r="I1302" i="52"/>
  <c r="J1302" i="52" s="1"/>
  <c r="H1302" i="52"/>
  <c r="I1301" i="52"/>
  <c r="J1301" i="52" s="1"/>
  <c r="H1301" i="52"/>
  <c r="I1300" i="52"/>
  <c r="J1300" i="52" s="1"/>
  <c r="H1300" i="52"/>
  <c r="I1299" i="52"/>
  <c r="J1299" i="52" s="1"/>
  <c r="H1299" i="52"/>
  <c r="I1298" i="52"/>
  <c r="J1298" i="52" s="1"/>
  <c r="H1298" i="52"/>
  <c r="I1297" i="52"/>
  <c r="J1297" i="52" s="1"/>
  <c r="H1297" i="52"/>
  <c r="I1296" i="52"/>
  <c r="J1296" i="52" s="1"/>
  <c r="H1296" i="52"/>
  <c r="I1295" i="52"/>
  <c r="J1295" i="52" s="1"/>
  <c r="H1295" i="52"/>
  <c r="I1294" i="52"/>
  <c r="J1294" i="52" s="1"/>
  <c r="H1294" i="52"/>
  <c r="I1293" i="52"/>
  <c r="J1293" i="52" s="1"/>
  <c r="H1293" i="52"/>
  <c r="I1292" i="52"/>
  <c r="J1292" i="52" s="1"/>
  <c r="H1292" i="52"/>
  <c r="I1291" i="52"/>
  <c r="J1291" i="52" s="1"/>
  <c r="H1291" i="52"/>
  <c r="I1290" i="52"/>
  <c r="J1290" i="52" s="1"/>
  <c r="H1290" i="52"/>
  <c r="I1289" i="52"/>
  <c r="J1289" i="52" s="1"/>
  <c r="H1289" i="52"/>
  <c r="I1288" i="52"/>
  <c r="J1288" i="52" s="1"/>
  <c r="H1288" i="52"/>
  <c r="I1287" i="52"/>
  <c r="J1287" i="52" s="1"/>
  <c r="H1287" i="52"/>
  <c r="I1286" i="52"/>
  <c r="J1286" i="52" s="1"/>
  <c r="H1286" i="52"/>
  <c r="I1285" i="52"/>
  <c r="J1285" i="52" s="1"/>
  <c r="H1285" i="52"/>
  <c r="I1284" i="52"/>
  <c r="J1284" i="52" s="1"/>
  <c r="H1284" i="52"/>
  <c r="I1283" i="52"/>
  <c r="J1283" i="52" s="1"/>
  <c r="H1283" i="52"/>
  <c r="I1282" i="52"/>
  <c r="J1282" i="52" s="1"/>
  <c r="H1282" i="52"/>
  <c r="I1281" i="52"/>
  <c r="J1281" i="52" s="1"/>
  <c r="H1281" i="52"/>
  <c r="I1280" i="52"/>
  <c r="J1280" i="52" s="1"/>
  <c r="H1280" i="52"/>
  <c r="I1279" i="52"/>
  <c r="J1279" i="52" s="1"/>
  <c r="H1279" i="52"/>
  <c r="I1278" i="52"/>
  <c r="J1278" i="52" s="1"/>
  <c r="H1278" i="52"/>
  <c r="I1277" i="52"/>
  <c r="J1277" i="52" s="1"/>
  <c r="H1277" i="52"/>
  <c r="I1276" i="52"/>
  <c r="J1276" i="52" s="1"/>
  <c r="H1276" i="52"/>
  <c r="I1275" i="52"/>
  <c r="J1275" i="52" s="1"/>
  <c r="H1275" i="52"/>
  <c r="I1274" i="52"/>
  <c r="J1274" i="52" s="1"/>
  <c r="H1274" i="52"/>
  <c r="I1273" i="52"/>
  <c r="J1273" i="52" s="1"/>
  <c r="H1273" i="52"/>
  <c r="I1272" i="52"/>
  <c r="J1272" i="52" s="1"/>
  <c r="H1272" i="52"/>
  <c r="I1271" i="52"/>
  <c r="J1271" i="52" s="1"/>
  <c r="H1271" i="52"/>
  <c r="I1270" i="52"/>
  <c r="J1270" i="52" s="1"/>
  <c r="H1270" i="52"/>
  <c r="I1269" i="52"/>
  <c r="J1269" i="52" s="1"/>
  <c r="H1269" i="52"/>
  <c r="I1268" i="52"/>
  <c r="J1268" i="52" s="1"/>
  <c r="H1268" i="52"/>
  <c r="I1267" i="52"/>
  <c r="J1267" i="52" s="1"/>
  <c r="H1267" i="52"/>
  <c r="I1266" i="52"/>
  <c r="J1266" i="52" s="1"/>
  <c r="H1266" i="52"/>
  <c r="I1265" i="52"/>
  <c r="J1265" i="52" s="1"/>
  <c r="H1265" i="52"/>
  <c r="I1264" i="52"/>
  <c r="J1264" i="52" s="1"/>
  <c r="H1264" i="52"/>
  <c r="I1263" i="52"/>
  <c r="J1263" i="52" s="1"/>
  <c r="H1263" i="52"/>
  <c r="I1262" i="52"/>
  <c r="J1262" i="52" s="1"/>
  <c r="H1262" i="52"/>
  <c r="I1261" i="52"/>
  <c r="J1261" i="52" s="1"/>
  <c r="H1261" i="52"/>
  <c r="I1260" i="52"/>
  <c r="J1260" i="52" s="1"/>
  <c r="H1260" i="52"/>
  <c r="I1259" i="52"/>
  <c r="J1259" i="52" s="1"/>
  <c r="H1259" i="52"/>
  <c r="I1258" i="52"/>
  <c r="J1258" i="52" s="1"/>
  <c r="H1258" i="52"/>
  <c r="I1257" i="52"/>
  <c r="J1257" i="52" s="1"/>
  <c r="H1257" i="52"/>
  <c r="I1256" i="52"/>
  <c r="J1256" i="52" s="1"/>
  <c r="H1256" i="52"/>
  <c r="I1255" i="52"/>
  <c r="J1255" i="52" s="1"/>
  <c r="H1255" i="52"/>
  <c r="I1254" i="52"/>
  <c r="J1254" i="52" s="1"/>
  <c r="H1254" i="52"/>
  <c r="I1253" i="52"/>
  <c r="J1253" i="52" s="1"/>
  <c r="H1253" i="52"/>
  <c r="I1252" i="52"/>
  <c r="J1252" i="52" s="1"/>
  <c r="H1252" i="52"/>
  <c r="I1251" i="52"/>
  <c r="J1251" i="52" s="1"/>
  <c r="H1251" i="52"/>
  <c r="I1250" i="52"/>
  <c r="J1250" i="52" s="1"/>
  <c r="H1250" i="52"/>
  <c r="I1249" i="52"/>
  <c r="J1249" i="52" s="1"/>
  <c r="H1249" i="52"/>
  <c r="I1248" i="52"/>
  <c r="J1248" i="52" s="1"/>
  <c r="H1248" i="52"/>
  <c r="I1247" i="52"/>
  <c r="J1247" i="52" s="1"/>
  <c r="H1247" i="52"/>
  <c r="I1246" i="52"/>
  <c r="J1246" i="52" s="1"/>
  <c r="H1246" i="52"/>
  <c r="I1245" i="52"/>
  <c r="J1245" i="52" s="1"/>
  <c r="H1245" i="52"/>
  <c r="I1244" i="52"/>
  <c r="J1244" i="52" s="1"/>
  <c r="H1244" i="52"/>
  <c r="I1243" i="52"/>
  <c r="J1243" i="52" s="1"/>
  <c r="H1243" i="52"/>
  <c r="I1242" i="52"/>
  <c r="J1242" i="52" s="1"/>
  <c r="H1242" i="52"/>
  <c r="I1241" i="52"/>
  <c r="J1241" i="52" s="1"/>
  <c r="H1241" i="52"/>
  <c r="I1240" i="52"/>
  <c r="J1240" i="52" s="1"/>
  <c r="H1240" i="52"/>
  <c r="I1239" i="52"/>
  <c r="J1239" i="52" s="1"/>
  <c r="H1239" i="52"/>
  <c r="I1238" i="52"/>
  <c r="J1238" i="52" s="1"/>
  <c r="H1238" i="52"/>
  <c r="I1237" i="52"/>
  <c r="J1237" i="52" s="1"/>
  <c r="H1237" i="52"/>
  <c r="I1236" i="52"/>
  <c r="J1236" i="52" s="1"/>
  <c r="H1236" i="52"/>
  <c r="I1235" i="52"/>
  <c r="J1235" i="52" s="1"/>
  <c r="H1235" i="52"/>
  <c r="I1234" i="52"/>
  <c r="J1234" i="52" s="1"/>
  <c r="H1234" i="52"/>
  <c r="I1233" i="52"/>
  <c r="J1233" i="52" s="1"/>
  <c r="H1233" i="52"/>
  <c r="I1232" i="52"/>
  <c r="J1232" i="52" s="1"/>
  <c r="H1232" i="52"/>
  <c r="I1231" i="52"/>
  <c r="J1231" i="52" s="1"/>
  <c r="H1231" i="52"/>
  <c r="I1230" i="52"/>
  <c r="J1230" i="52" s="1"/>
  <c r="H1230" i="52"/>
  <c r="I1229" i="52"/>
  <c r="J1229" i="52" s="1"/>
  <c r="H1229" i="52"/>
  <c r="I1228" i="52"/>
  <c r="J1228" i="52" s="1"/>
  <c r="H1228" i="52"/>
  <c r="I1227" i="52"/>
  <c r="J1227" i="52" s="1"/>
  <c r="H1227" i="52"/>
  <c r="I1226" i="52"/>
  <c r="J1226" i="52" s="1"/>
  <c r="H1226" i="52"/>
  <c r="I1225" i="52"/>
  <c r="J1225" i="52" s="1"/>
  <c r="H1225" i="52"/>
  <c r="I1224" i="52"/>
  <c r="J1224" i="52" s="1"/>
  <c r="H1224" i="52"/>
  <c r="I1223" i="52"/>
  <c r="J1223" i="52" s="1"/>
  <c r="H1223" i="52"/>
  <c r="I1222" i="52"/>
  <c r="J1222" i="52" s="1"/>
  <c r="H1222" i="52"/>
  <c r="I1221" i="52"/>
  <c r="J1221" i="52" s="1"/>
  <c r="H1221" i="52"/>
  <c r="I1220" i="52"/>
  <c r="J1220" i="52" s="1"/>
  <c r="H1220" i="52"/>
  <c r="I1219" i="52"/>
  <c r="J1219" i="52" s="1"/>
  <c r="H1219" i="52"/>
  <c r="I1218" i="52"/>
  <c r="J1218" i="52" s="1"/>
  <c r="H1218" i="52"/>
  <c r="I1217" i="52"/>
  <c r="J1217" i="52" s="1"/>
  <c r="H1217" i="52"/>
  <c r="I1216" i="52"/>
  <c r="J1216" i="52" s="1"/>
  <c r="H1216" i="52"/>
  <c r="I1215" i="52"/>
  <c r="J1215" i="52" s="1"/>
  <c r="H1215" i="52"/>
  <c r="I1214" i="52"/>
  <c r="J1214" i="52" s="1"/>
  <c r="H1214" i="52"/>
  <c r="I1213" i="52"/>
  <c r="J1213" i="52" s="1"/>
  <c r="H1213" i="52"/>
  <c r="I1212" i="52"/>
  <c r="J1212" i="52" s="1"/>
  <c r="H1212" i="52"/>
  <c r="I1211" i="52"/>
  <c r="J1211" i="52" s="1"/>
  <c r="H1211" i="52"/>
  <c r="I1210" i="52"/>
  <c r="J1210" i="52" s="1"/>
  <c r="H1210" i="52"/>
  <c r="I1209" i="52"/>
  <c r="J1209" i="52" s="1"/>
  <c r="H1209" i="52"/>
  <c r="I1208" i="52"/>
  <c r="J1208" i="52" s="1"/>
  <c r="H1208" i="52"/>
  <c r="I1207" i="52"/>
  <c r="J1207" i="52" s="1"/>
  <c r="H1207" i="52"/>
  <c r="I1206" i="52"/>
  <c r="J1206" i="52" s="1"/>
  <c r="H1206" i="52"/>
  <c r="I1205" i="52"/>
  <c r="J1205" i="52" s="1"/>
  <c r="H1205" i="52"/>
  <c r="I1204" i="52"/>
  <c r="J1204" i="52" s="1"/>
  <c r="H1204" i="52"/>
  <c r="I1203" i="52"/>
  <c r="J1203" i="52" s="1"/>
  <c r="H1203" i="52"/>
  <c r="I1202" i="52"/>
  <c r="J1202" i="52" s="1"/>
  <c r="H1202" i="52"/>
  <c r="I1201" i="52"/>
  <c r="J1201" i="52" s="1"/>
  <c r="H1201" i="52"/>
  <c r="I1200" i="52"/>
  <c r="J1200" i="52" s="1"/>
  <c r="H1200" i="52"/>
  <c r="I1199" i="52"/>
  <c r="J1199" i="52" s="1"/>
  <c r="H1199" i="52"/>
  <c r="I1198" i="52"/>
  <c r="J1198" i="52" s="1"/>
  <c r="H1198" i="52"/>
  <c r="I1197" i="52"/>
  <c r="J1197" i="52" s="1"/>
  <c r="H1197" i="52"/>
  <c r="I1196" i="52"/>
  <c r="J1196" i="52" s="1"/>
  <c r="H1196" i="52"/>
  <c r="I1195" i="52"/>
  <c r="J1195" i="52" s="1"/>
  <c r="H1195" i="52"/>
  <c r="I1194" i="52"/>
  <c r="J1194" i="52" s="1"/>
  <c r="H1194" i="52"/>
  <c r="I1193" i="52"/>
  <c r="J1193" i="52" s="1"/>
  <c r="H1193" i="52"/>
  <c r="I1192" i="52"/>
  <c r="J1192" i="52" s="1"/>
  <c r="H1192" i="52"/>
  <c r="I1191" i="52"/>
  <c r="J1191" i="52" s="1"/>
  <c r="H1191" i="52"/>
  <c r="I1190" i="52"/>
  <c r="J1190" i="52" s="1"/>
  <c r="H1190" i="52"/>
  <c r="I1189" i="52"/>
  <c r="J1189" i="52" s="1"/>
  <c r="H1189" i="52"/>
  <c r="I1188" i="52"/>
  <c r="J1188" i="52" s="1"/>
  <c r="H1188" i="52"/>
  <c r="I1187" i="52"/>
  <c r="J1187" i="52" s="1"/>
  <c r="H1187" i="52"/>
  <c r="I1186" i="52"/>
  <c r="J1186" i="52" s="1"/>
  <c r="H1186" i="52"/>
  <c r="I1185" i="52"/>
  <c r="J1185" i="52" s="1"/>
  <c r="H1185" i="52"/>
  <c r="I1184" i="52"/>
  <c r="J1184" i="52" s="1"/>
  <c r="H1184" i="52"/>
  <c r="I1183" i="52"/>
  <c r="J1183" i="52" s="1"/>
  <c r="H1183" i="52"/>
  <c r="I1182" i="52"/>
  <c r="J1182" i="52" s="1"/>
  <c r="H1182" i="52"/>
  <c r="I1181" i="52"/>
  <c r="J1181" i="52" s="1"/>
  <c r="H1181" i="52"/>
  <c r="I1180" i="52"/>
  <c r="J1180" i="52" s="1"/>
  <c r="H1180" i="52"/>
  <c r="I1179" i="52"/>
  <c r="J1179" i="52" s="1"/>
  <c r="H1179" i="52"/>
  <c r="I1178" i="52"/>
  <c r="J1178" i="52" s="1"/>
  <c r="H1178" i="52"/>
  <c r="I1177" i="52"/>
  <c r="J1177" i="52" s="1"/>
  <c r="H1177" i="52"/>
  <c r="I1176" i="52"/>
  <c r="J1176" i="52" s="1"/>
  <c r="H1176" i="52"/>
  <c r="I1175" i="52"/>
  <c r="J1175" i="52" s="1"/>
  <c r="H1175" i="52"/>
  <c r="I1174" i="52"/>
  <c r="J1174" i="52" s="1"/>
  <c r="H1174" i="52"/>
  <c r="I1173" i="52"/>
  <c r="J1173" i="52" s="1"/>
  <c r="H1173" i="52"/>
  <c r="I1172" i="52"/>
  <c r="J1172" i="52" s="1"/>
  <c r="H1172" i="52"/>
  <c r="I1171" i="52"/>
  <c r="J1171" i="52" s="1"/>
  <c r="H1171" i="52"/>
  <c r="I1170" i="52"/>
  <c r="J1170" i="52" s="1"/>
  <c r="H1170" i="52"/>
  <c r="I1169" i="52"/>
  <c r="J1169" i="52" s="1"/>
  <c r="H1169" i="52"/>
  <c r="I1168" i="52"/>
  <c r="J1168" i="52" s="1"/>
  <c r="H1168" i="52"/>
  <c r="I1167" i="52"/>
  <c r="J1167" i="52" s="1"/>
  <c r="H1167" i="52"/>
  <c r="I1166" i="52"/>
  <c r="J1166" i="52" s="1"/>
  <c r="H1166" i="52"/>
  <c r="I1165" i="52"/>
  <c r="J1165" i="52" s="1"/>
  <c r="H1165" i="52"/>
  <c r="I1164" i="52"/>
  <c r="J1164" i="52" s="1"/>
  <c r="H1164" i="52"/>
  <c r="I1163" i="52"/>
  <c r="J1163" i="52" s="1"/>
  <c r="H1163" i="52"/>
  <c r="I1162" i="52"/>
  <c r="J1162" i="52" s="1"/>
  <c r="H1162" i="52"/>
  <c r="I1161" i="52"/>
  <c r="J1161" i="52" s="1"/>
  <c r="H1161" i="52"/>
  <c r="I1160" i="52"/>
  <c r="J1160" i="52" s="1"/>
  <c r="H1160" i="52"/>
  <c r="I1159" i="52"/>
  <c r="J1159" i="52" s="1"/>
  <c r="H1159" i="52"/>
  <c r="I1158" i="52"/>
  <c r="J1158" i="52" s="1"/>
  <c r="H1158" i="52"/>
  <c r="I1157" i="52"/>
  <c r="J1157" i="52" s="1"/>
  <c r="H1157" i="52"/>
  <c r="I1156" i="52"/>
  <c r="J1156" i="52" s="1"/>
  <c r="H1156" i="52"/>
  <c r="I1155" i="52"/>
  <c r="J1155" i="52" s="1"/>
  <c r="H1155" i="52"/>
  <c r="I1154" i="52"/>
  <c r="J1154" i="52" s="1"/>
  <c r="H1154" i="52"/>
  <c r="I1153" i="52"/>
  <c r="J1153" i="52" s="1"/>
  <c r="H1153" i="52"/>
  <c r="I1152" i="52"/>
  <c r="J1152" i="52" s="1"/>
  <c r="H1152" i="52"/>
  <c r="I1151" i="52"/>
  <c r="J1151" i="52" s="1"/>
  <c r="H1151" i="52"/>
  <c r="I1150" i="52"/>
  <c r="J1150" i="52" s="1"/>
  <c r="H1150" i="52"/>
  <c r="I1149" i="52"/>
  <c r="J1149" i="52" s="1"/>
  <c r="H1149" i="52"/>
  <c r="I1148" i="52"/>
  <c r="J1148" i="52" s="1"/>
  <c r="H1148" i="52"/>
  <c r="I1147" i="52"/>
  <c r="J1147" i="52" s="1"/>
  <c r="H1147" i="52"/>
  <c r="I1146" i="52"/>
  <c r="J1146" i="52" s="1"/>
  <c r="H1146" i="52"/>
  <c r="I1145" i="52"/>
  <c r="J1145" i="52" s="1"/>
  <c r="H1145" i="52"/>
  <c r="I1144" i="52"/>
  <c r="J1144" i="52" s="1"/>
  <c r="H1144" i="52"/>
  <c r="I1143" i="52"/>
  <c r="J1143" i="52" s="1"/>
  <c r="H1143" i="52"/>
  <c r="I1142" i="52"/>
  <c r="J1142" i="52" s="1"/>
  <c r="H1142" i="52"/>
  <c r="I1141" i="52"/>
  <c r="J1141" i="52" s="1"/>
  <c r="H1141" i="52"/>
  <c r="I1140" i="52"/>
  <c r="J1140" i="52" s="1"/>
  <c r="H1140" i="52"/>
  <c r="I1139" i="52"/>
  <c r="J1139" i="52" s="1"/>
  <c r="H1139" i="52"/>
  <c r="I1138" i="52"/>
  <c r="J1138" i="52" s="1"/>
  <c r="H1138" i="52"/>
  <c r="I1137" i="52"/>
  <c r="J1137" i="52" s="1"/>
  <c r="H1137" i="52"/>
  <c r="I1136" i="52"/>
  <c r="J1136" i="52" s="1"/>
  <c r="H1136" i="52"/>
  <c r="I1135" i="52"/>
  <c r="J1135" i="52" s="1"/>
  <c r="H1135" i="52"/>
  <c r="I1134" i="52"/>
  <c r="J1134" i="52" s="1"/>
  <c r="H1134" i="52"/>
  <c r="I1133" i="52"/>
  <c r="J1133" i="52" s="1"/>
  <c r="H1133" i="52"/>
  <c r="I1132" i="52"/>
  <c r="J1132" i="52" s="1"/>
  <c r="H1132" i="52"/>
  <c r="I1131" i="52"/>
  <c r="J1131" i="52" s="1"/>
  <c r="H1131" i="52"/>
  <c r="I1130" i="52"/>
  <c r="J1130" i="52" s="1"/>
  <c r="H1130" i="52"/>
  <c r="I1129" i="52"/>
  <c r="J1129" i="52" s="1"/>
  <c r="H1129" i="52"/>
  <c r="I1128" i="52"/>
  <c r="J1128" i="52" s="1"/>
  <c r="H1128" i="52"/>
  <c r="I1127" i="52"/>
  <c r="J1127" i="52" s="1"/>
  <c r="H1127" i="52"/>
  <c r="I1126" i="52"/>
  <c r="J1126" i="52" s="1"/>
  <c r="H1126" i="52"/>
  <c r="I1125" i="52"/>
  <c r="J1125" i="52" s="1"/>
  <c r="H1125" i="52"/>
  <c r="I1124" i="52"/>
  <c r="J1124" i="52" s="1"/>
  <c r="H1124" i="52"/>
  <c r="I1123" i="52"/>
  <c r="J1123" i="52" s="1"/>
  <c r="H1123" i="52"/>
  <c r="I1122" i="52"/>
  <c r="J1122" i="52" s="1"/>
  <c r="H1122" i="52"/>
  <c r="I1121" i="52"/>
  <c r="J1121" i="52" s="1"/>
  <c r="H1121" i="52"/>
  <c r="I1120" i="52"/>
  <c r="J1120" i="52" s="1"/>
  <c r="H1120" i="52"/>
  <c r="I1119" i="52"/>
  <c r="J1119" i="52" s="1"/>
  <c r="H1119" i="52"/>
  <c r="I1118" i="52"/>
  <c r="J1118" i="52" s="1"/>
  <c r="H1118" i="52"/>
  <c r="I1117" i="52"/>
  <c r="J1117" i="52" s="1"/>
  <c r="H1117" i="52"/>
  <c r="I1116" i="52"/>
  <c r="J1116" i="52" s="1"/>
  <c r="H1116" i="52"/>
  <c r="I1115" i="52"/>
  <c r="J1115" i="52" s="1"/>
  <c r="H1115" i="52"/>
  <c r="I1114" i="52"/>
  <c r="J1114" i="52" s="1"/>
  <c r="H1114" i="52"/>
  <c r="I1113" i="52"/>
  <c r="J1113" i="52" s="1"/>
  <c r="H1113" i="52"/>
  <c r="I1112" i="52"/>
  <c r="J1112" i="52" s="1"/>
  <c r="H1112" i="52"/>
  <c r="I1111" i="52"/>
  <c r="J1111" i="52" s="1"/>
  <c r="H1111" i="52"/>
  <c r="I1110" i="52"/>
  <c r="J1110" i="52" s="1"/>
  <c r="H1110" i="52"/>
  <c r="I1109" i="52"/>
  <c r="J1109" i="52" s="1"/>
  <c r="H1109" i="52"/>
  <c r="I1108" i="52"/>
  <c r="J1108" i="52" s="1"/>
  <c r="H1108" i="52"/>
  <c r="I1107" i="52"/>
  <c r="J1107" i="52" s="1"/>
  <c r="H1107" i="52"/>
  <c r="I1106" i="52"/>
  <c r="J1106" i="52" s="1"/>
  <c r="H1106" i="52"/>
  <c r="I1105" i="52"/>
  <c r="J1105" i="52" s="1"/>
  <c r="H1105" i="52"/>
  <c r="I1104" i="52"/>
  <c r="J1104" i="52" s="1"/>
  <c r="H1104" i="52"/>
  <c r="I1103" i="52"/>
  <c r="J1103" i="52" s="1"/>
  <c r="H1103" i="52"/>
  <c r="I1102" i="52"/>
  <c r="J1102" i="52" s="1"/>
  <c r="H1102" i="52"/>
  <c r="I1101" i="52"/>
  <c r="J1101" i="52" s="1"/>
  <c r="H1101" i="52"/>
  <c r="I1100" i="52"/>
  <c r="J1100" i="52" s="1"/>
  <c r="H1100" i="52"/>
  <c r="I1099" i="52"/>
  <c r="J1099" i="52" s="1"/>
  <c r="H1099" i="52"/>
  <c r="I1098" i="52"/>
  <c r="J1098" i="52" s="1"/>
  <c r="H1098" i="52"/>
  <c r="I1097" i="52"/>
  <c r="J1097" i="52" s="1"/>
  <c r="H1097" i="52"/>
  <c r="I1096" i="52"/>
  <c r="J1096" i="52" s="1"/>
  <c r="H1096" i="52"/>
  <c r="I1095" i="52"/>
  <c r="J1095" i="52" s="1"/>
  <c r="H1095" i="52"/>
  <c r="I1094" i="52"/>
  <c r="J1094" i="52" s="1"/>
  <c r="H1094" i="52"/>
  <c r="I1093" i="52"/>
  <c r="J1093" i="52" s="1"/>
  <c r="H1093" i="52"/>
  <c r="I1092" i="52"/>
  <c r="J1092" i="52" s="1"/>
  <c r="H1092" i="52"/>
  <c r="I1091" i="52"/>
  <c r="J1091" i="52" s="1"/>
  <c r="H1091" i="52"/>
  <c r="I1090" i="52"/>
  <c r="J1090" i="52" s="1"/>
  <c r="H1090" i="52"/>
  <c r="I1089" i="52"/>
  <c r="J1089" i="52" s="1"/>
  <c r="H1089" i="52"/>
  <c r="I1088" i="52"/>
  <c r="J1088" i="52" s="1"/>
  <c r="H1088" i="52"/>
  <c r="I1087" i="52"/>
  <c r="J1087" i="52" s="1"/>
  <c r="H1087" i="52"/>
  <c r="I1086" i="52"/>
  <c r="J1086" i="52" s="1"/>
  <c r="H1086" i="52"/>
  <c r="I1085" i="52"/>
  <c r="J1085" i="52" s="1"/>
  <c r="H1085" i="52"/>
  <c r="I1084" i="52"/>
  <c r="J1084" i="52" s="1"/>
  <c r="H1084" i="52"/>
  <c r="I1083" i="52"/>
  <c r="J1083" i="52" s="1"/>
  <c r="H1083" i="52"/>
  <c r="I1082" i="52"/>
  <c r="J1082" i="52" s="1"/>
  <c r="H1082" i="52"/>
  <c r="I1081" i="52"/>
  <c r="J1081" i="52" s="1"/>
  <c r="H1081" i="52"/>
  <c r="I1080" i="52"/>
  <c r="J1080" i="52" s="1"/>
  <c r="H1080" i="52"/>
  <c r="I1079" i="52"/>
  <c r="J1079" i="52" s="1"/>
  <c r="H1079" i="52"/>
  <c r="I1078" i="52"/>
  <c r="J1078" i="52" s="1"/>
  <c r="H1078" i="52"/>
  <c r="I1077" i="52"/>
  <c r="J1077" i="52" s="1"/>
  <c r="H1077" i="52"/>
  <c r="I1076" i="52"/>
  <c r="J1076" i="52" s="1"/>
  <c r="H1076" i="52"/>
  <c r="I1075" i="52"/>
  <c r="J1075" i="52" s="1"/>
  <c r="H1075" i="52"/>
  <c r="I1074" i="52"/>
  <c r="J1074" i="52" s="1"/>
  <c r="H1074" i="52"/>
  <c r="I1073" i="52"/>
  <c r="J1073" i="52" s="1"/>
  <c r="H1073" i="52"/>
  <c r="I1072" i="52"/>
  <c r="J1072" i="52" s="1"/>
  <c r="H1072" i="52"/>
  <c r="I1071" i="52"/>
  <c r="J1071" i="52" s="1"/>
  <c r="H1071" i="52"/>
  <c r="I1070" i="52"/>
  <c r="J1070" i="52" s="1"/>
  <c r="H1070" i="52"/>
  <c r="I1069" i="52"/>
  <c r="J1069" i="52" s="1"/>
  <c r="H1069" i="52"/>
  <c r="I1068" i="52"/>
  <c r="J1068" i="52" s="1"/>
  <c r="H1068" i="52"/>
  <c r="I1067" i="52"/>
  <c r="J1067" i="52" s="1"/>
  <c r="H1067" i="52"/>
  <c r="I1066" i="52"/>
  <c r="J1066" i="52" s="1"/>
  <c r="H1066" i="52"/>
  <c r="I1065" i="52"/>
  <c r="J1065" i="52" s="1"/>
  <c r="H1065" i="52"/>
  <c r="I1064" i="52"/>
  <c r="J1064" i="52" s="1"/>
  <c r="H1064" i="52"/>
  <c r="I1063" i="52"/>
  <c r="J1063" i="52" s="1"/>
  <c r="H1063" i="52"/>
  <c r="I1062" i="52"/>
  <c r="J1062" i="52" s="1"/>
  <c r="H1062" i="52"/>
  <c r="I1061" i="52"/>
  <c r="J1061" i="52" s="1"/>
  <c r="H1061" i="52"/>
  <c r="I1060" i="52"/>
  <c r="J1060" i="52" s="1"/>
  <c r="H1060" i="52"/>
  <c r="I1059" i="52"/>
  <c r="J1059" i="52" s="1"/>
  <c r="H1059" i="52"/>
  <c r="I1058" i="52"/>
  <c r="J1058" i="52" s="1"/>
  <c r="H1058" i="52"/>
  <c r="I1057" i="52"/>
  <c r="J1057" i="52" s="1"/>
  <c r="H1057" i="52"/>
  <c r="I1056" i="52"/>
  <c r="J1056" i="52" s="1"/>
  <c r="H1056" i="52"/>
  <c r="I1055" i="52"/>
  <c r="J1055" i="52" s="1"/>
  <c r="H1055" i="52"/>
  <c r="I1054" i="52"/>
  <c r="J1054" i="52" s="1"/>
  <c r="H1054" i="52"/>
  <c r="I1053" i="52"/>
  <c r="J1053" i="52" s="1"/>
  <c r="H1053" i="52"/>
  <c r="I1052" i="52"/>
  <c r="J1052" i="52" s="1"/>
  <c r="H1052" i="52"/>
  <c r="I1051" i="52"/>
  <c r="J1051" i="52" s="1"/>
  <c r="H1051" i="52"/>
  <c r="I1050" i="52"/>
  <c r="J1050" i="52" s="1"/>
  <c r="H1050" i="52"/>
  <c r="I1049" i="52"/>
  <c r="J1049" i="52" s="1"/>
  <c r="H1049" i="52"/>
  <c r="I1048" i="52"/>
  <c r="J1048" i="52" s="1"/>
  <c r="H1048" i="52"/>
  <c r="I1047" i="52"/>
  <c r="J1047" i="52" s="1"/>
  <c r="H1047" i="52"/>
  <c r="I1046" i="52"/>
  <c r="J1046" i="52" s="1"/>
  <c r="H1046" i="52"/>
  <c r="I1045" i="52"/>
  <c r="J1045" i="52" s="1"/>
  <c r="H1045" i="52"/>
  <c r="I1044" i="52"/>
  <c r="J1044" i="52" s="1"/>
  <c r="H1044" i="52"/>
  <c r="I1043" i="52"/>
  <c r="J1043" i="52" s="1"/>
  <c r="H1043" i="52"/>
  <c r="I1042" i="52"/>
  <c r="J1042" i="52" s="1"/>
  <c r="H1042" i="52"/>
  <c r="I1041" i="52"/>
  <c r="J1041" i="52" s="1"/>
  <c r="H1041" i="52"/>
  <c r="I1040" i="52"/>
  <c r="J1040" i="52" s="1"/>
  <c r="H1040" i="52"/>
  <c r="I1039" i="52"/>
  <c r="J1039" i="52" s="1"/>
  <c r="H1039" i="52"/>
  <c r="I1038" i="52"/>
  <c r="J1038" i="52" s="1"/>
  <c r="H1038" i="52"/>
  <c r="I1037" i="52"/>
  <c r="J1037" i="52" s="1"/>
  <c r="H1037" i="52"/>
  <c r="I1036" i="52"/>
  <c r="J1036" i="52" s="1"/>
  <c r="H1036" i="52"/>
  <c r="I1035" i="52"/>
  <c r="J1035" i="52" s="1"/>
  <c r="H1035" i="52"/>
  <c r="I1034" i="52"/>
  <c r="J1034" i="52" s="1"/>
  <c r="H1034" i="52"/>
  <c r="I1033" i="52"/>
  <c r="J1033" i="52" s="1"/>
  <c r="H1033" i="52"/>
  <c r="I1032" i="52"/>
  <c r="J1032" i="52" s="1"/>
  <c r="H1032" i="52"/>
  <c r="I1031" i="52"/>
  <c r="J1031" i="52" s="1"/>
  <c r="H1031" i="52"/>
  <c r="I1030" i="52"/>
  <c r="J1030" i="52" s="1"/>
  <c r="H1030" i="52"/>
  <c r="I1029" i="52"/>
  <c r="J1029" i="52" s="1"/>
  <c r="H1029" i="52"/>
  <c r="I1028" i="52"/>
  <c r="J1028" i="52" s="1"/>
  <c r="H1028" i="52"/>
  <c r="I1027" i="52"/>
  <c r="J1027" i="52" s="1"/>
  <c r="H1027" i="52"/>
  <c r="I1026" i="52"/>
  <c r="J1026" i="52" s="1"/>
  <c r="H1026" i="52"/>
  <c r="I1025" i="52"/>
  <c r="J1025" i="52" s="1"/>
  <c r="H1025" i="52"/>
  <c r="I1024" i="52"/>
  <c r="J1024" i="52" s="1"/>
  <c r="H1024" i="52"/>
  <c r="I1023" i="52"/>
  <c r="J1023" i="52" s="1"/>
  <c r="H1023" i="52"/>
  <c r="I1022" i="52"/>
  <c r="J1022" i="52" s="1"/>
  <c r="H1022" i="52"/>
  <c r="I1021" i="52"/>
  <c r="J1021" i="52" s="1"/>
  <c r="H1021" i="52"/>
  <c r="I1020" i="52"/>
  <c r="J1020" i="52" s="1"/>
  <c r="H1020" i="52"/>
  <c r="I1019" i="52"/>
  <c r="J1019" i="52" s="1"/>
  <c r="H1019" i="52"/>
  <c r="I1018" i="52"/>
  <c r="J1018" i="52" s="1"/>
  <c r="H1018" i="52"/>
  <c r="I1017" i="52"/>
  <c r="J1017" i="52" s="1"/>
  <c r="H1017" i="52"/>
  <c r="I1016" i="52"/>
  <c r="J1016" i="52" s="1"/>
  <c r="H1016" i="52"/>
  <c r="I1015" i="52"/>
  <c r="J1015" i="52" s="1"/>
  <c r="H1015" i="52"/>
  <c r="I1014" i="52"/>
  <c r="J1014" i="52" s="1"/>
  <c r="H1014" i="52"/>
  <c r="I1013" i="52"/>
  <c r="J1013" i="52" s="1"/>
  <c r="H1013" i="52"/>
  <c r="I1012" i="52"/>
  <c r="J1012" i="52" s="1"/>
  <c r="H1012" i="52"/>
  <c r="I1011" i="52"/>
  <c r="J1011" i="52" s="1"/>
  <c r="H1011" i="52"/>
  <c r="I1010" i="52"/>
  <c r="J1010" i="52" s="1"/>
  <c r="H1010" i="52"/>
  <c r="I1009" i="52"/>
  <c r="J1009" i="52" s="1"/>
  <c r="H1009" i="52"/>
  <c r="I1008" i="52"/>
  <c r="J1008" i="52" s="1"/>
  <c r="H1008" i="52"/>
  <c r="I1007" i="52"/>
  <c r="J1007" i="52" s="1"/>
  <c r="H1007" i="52"/>
  <c r="I1006" i="52"/>
  <c r="J1006" i="52" s="1"/>
  <c r="H1006" i="52"/>
  <c r="I1005" i="52"/>
  <c r="J1005" i="52" s="1"/>
  <c r="H1005" i="52"/>
  <c r="I1004" i="52"/>
  <c r="J1004" i="52" s="1"/>
  <c r="H1004" i="52"/>
  <c r="I1003" i="52"/>
  <c r="J1003" i="52" s="1"/>
  <c r="H1003" i="52"/>
  <c r="I1002" i="52"/>
  <c r="J1002" i="52" s="1"/>
  <c r="H1002" i="52"/>
  <c r="I1001" i="52"/>
  <c r="J1001" i="52" s="1"/>
  <c r="H1001" i="52"/>
  <c r="I1000" i="52"/>
  <c r="J1000" i="52" s="1"/>
  <c r="H1000" i="52"/>
  <c r="I999" i="52"/>
  <c r="J999" i="52" s="1"/>
  <c r="H999" i="52"/>
  <c r="I998" i="52"/>
  <c r="J998" i="52" s="1"/>
  <c r="H998" i="52"/>
  <c r="I997" i="52"/>
  <c r="J997" i="52" s="1"/>
  <c r="H997" i="52"/>
  <c r="I996" i="52"/>
  <c r="J996" i="52" s="1"/>
  <c r="H996" i="52"/>
  <c r="I995" i="52"/>
  <c r="J995" i="52" s="1"/>
  <c r="H995" i="52"/>
  <c r="I994" i="52"/>
  <c r="J994" i="52" s="1"/>
  <c r="H994" i="52"/>
  <c r="I993" i="52"/>
  <c r="J993" i="52" s="1"/>
  <c r="H993" i="52"/>
  <c r="I992" i="52"/>
  <c r="J992" i="52" s="1"/>
  <c r="H992" i="52"/>
  <c r="I991" i="52"/>
  <c r="J991" i="52" s="1"/>
  <c r="H991" i="52"/>
  <c r="I990" i="52"/>
  <c r="J990" i="52" s="1"/>
  <c r="H990" i="52"/>
  <c r="I989" i="52"/>
  <c r="J989" i="52" s="1"/>
  <c r="H989" i="52"/>
  <c r="I988" i="52"/>
  <c r="J988" i="52" s="1"/>
  <c r="H988" i="52"/>
  <c r="I987" i="52"/>
  <c r="J987" i="52" s="1"/>
  <c r="H987" i="52"/>
  <c r="I986" i="52"/>
  <c r="J986" i="52" s="1"/>
  <c r="H986" i="52"/>
  <c r="I985" i="52"/>
  <c r="J985" i="52" s="1"/>
  <c r="H985" i="52"/>
  <c r="I984" i="52"/>
  <c r="J984" i="52" s="1"/>
  <c r="H984" i="52"/>
  <c r="I983" i="52"/>
  <c r="J983" i="52" s="1"/>
  <c r="H983" i="52"/>
  <c r="I982" i="52"/>
  <c r="J982" i="52" s="1"/>
  <c r="H982" i="52"/>
  <c r="I981" i="52"/>
  <c r="J981" i="52" s="1"/>
  <c r="H981" i="52"/>
  <c r="I980" i="52"/>
  <c r="J980" i="52" s="1"/>
  <c r="H980" i="52"/>
  <c r="I979" i="52"/>
  <c r="J979" i="52" s="1"/>
  <c r="H979" i="52"/>
  <c r="I978" i="52"/>
  <c r="J978" i="52" s="1"/>
  <c r="H978" i="52"/>
  <c r="I977" i="52"/>
  <c r="J977" i="52" s="1"/>
  <c r="H977" i="52"/>
  <c r="I976" i="52"/>
  <c r="J976" i="52" s="1"/>
  <c r="H976" i="52"/>
  <c r="I975" i="52"/>
  <c r="J975" i="52" s="1"/>
  <c r="H975" i="52"/>
  <c r="I974" i="52"/>
  <c r="J974" i="52" s="1"/>
  <c r="H974" i="52"/>
  <c r="I973" i="52"/>
  <c r="J973" i="52" s="1"/>
  <c r="H973" i="52"/>
  <c r="I972" i="52"/>
  <c r="J972" i="52" s="1"/>
  <c r="H972" i="52"/>
  <c r="I971" i="52"/>
  <c r="J971" i="52" s="1"/>
  <c r="H971" i="52"/>
  <c r="I970" i="52"/>
  <c r="J970" i="52" s="1"/>
  <c r="H970" i="52"/>
  <c r="I969" i="52"/>
  <c r="J969" i="52" s="1"/>
  <c r="H969" i="52"/>
  <c r="I968" i="52"/>
  <c r="J968" i="52" s="1"/>
  <c r="H968" i="52"/>
  <c r="I967" i="52"/>
  <c r="J967" i="52" s="1"/>
  <c r="H967" i="52"/>
  <c r="I966" i="52"/>
  <c r="J966" i="52" s="1"/>
  <c r="H966" i="52"/>
  <c r="I965" i="52"/>
  <c r="J965" i="52" s="1"/>
  <c r="H965" i="52"/>
  <c r="I964" i="52"/>
  <c r="J964" i="52" s="1"/>
  <c r="H964" i="52"/>
  <c r="I963" i="52"/>
  <c r="J963" i="52" s="1"/>
  <c r="H963" i="52"/>
  <c r="I962" i="52"/>
  <c r="J962" i="52" s="1"/>
  <c r="H962" i="52"/>
  <c r="I961" i="52"/>
  <c r="J961" i="52" s="1"/>
  <c r="H961" i="52"/>
  <c r="I960" i="52"/>
  <c r="J960" i="52" s="1"/>
  <c r="H960" i="52"/>
  <c r="I959" i="52"/>
  <c r="J959" i="52" s="1"/>
  <c r="H959" i="52"/>
  <c r="I958" i="52"/>
  <c r="J958" i="52" s="1"/>
  <c r="H958" i="52"/>
  <c r="I957" i="52"/>
  <c r="J957" i="52" s="1"/>
  <c r="H957" i="52"/>
  <c r="I956" i="52"/>
  <c r="J956" i="52" s="1"/>
  <c r="H956" i="52"/>
  <c r="I955" i="52"/>
  <c r="J955" i="52" s="1"/>
  <c r="H955" i="52"/>
  <c r="I954" i="52"/>
  <c r="J954" i="52" s="1"/>
  <c r="H954" i="52"/>
  <c r="I953" i="52"/>
  <c r="J953" i="52" s="1"/>
  <c r="H953" i="52"/>
  <c r="I952" i="52"/>
  <c r="J952" i="52" s="1"/>
  <c r="H952" i="52"/>
  <c r="I951" i="52"/>
  <c r="J951" i="52" s="1"/>
  <c r="H951" i="52"/>
  <c r="I950" i="52"/>
  <c r="J950" i="52" s="1"/>
  <c r="H950" i="52"/>
  <c r="I949" i="52"/>
  <c r="J949" i="52" s="1"/>
  <c r="H949" i="52"/>
  <c r="I948" i="52"/>
  <c r="J948" i="52" s="1"/>
  <c r="H948" i="52"/>
  <c r="I947" i="52"/>
  <c r="J947" i="52" s="1"/>
  <c r="H947" i="52"/>
  <c r="I946" i="52"/>
  <c r="J946" i="52" s="1"/>
  <c r="H946" i="52"/>
  <c r="I945" i="52"/>
  <c r="J945" i="52" s="1"/>
  <c r="H945" i="52"/>
  <c r="I944" i="52"/>
  <c r="J944" i="52" s="1"/>
  <c r="H944" i="52"/>
  <c r="I943" i="52"/>
  <c r="J943" i="52" s="1"/>
  <c r="H943" i="52"/>
  <c r="I942" i="52"/>
  <c r="J942" i="52" s="1"/>
  <c r="H942" i="52"/>
  <c r="I941" i="52"/>
  <c r="J941" i="52" s="1"/>
  <c r="H941" i="52"/>
  <c r="I940" i="52"/>
  <c r="J940" i="52" s="1"/>
  <c r="H940" i="52"/>
  <c r="I939" i="52"/>
  <c r="J939" i="52" s="1"/>
  <c r="H939" i="52"/>
  <c r="I938" i="52"/>
  <c r="J938" i="52" s="1"/>
  <c r="H938" i="52"/>
  <c r="I937" i="52"/>
  <c r="J937" i="52" s="1"/>
  <c r="H937" i="52"/>
  <c r="I936" i="52"/>
  <c r="J936" i="52" s="1"/>
  <c r="H936" i="52"/>
  <c r="I935" i="52"/>
  <c r="J935" i="52" s="1"/>
  <c r="H935" i="52"/>
  <c r="I934" i="52"/>
  <c r="J934" i="52" s="1"/>
  <c r="H934" i="52"/>
  <c r="I933" i="52"/>
  <c r="J933" i="52" s="1"/>
  <c r="H933" i="52"/>
  <c r="I932" i="52"/>
  <c r="J932" i="52" s="1"/>
  <c r="H932" i="52"/>
  <c r="I931" i="52"/>
  <c r="J931" i="52" s="1"/>
  <c r="H931" i="52"/>
  <c r="I930" i="52"/>
  <c r="J930" i="52" s="1"/>
  <c r="H930" i="52"/>
  <c r="I929" i="52"/>
  <c r="J929" i="52" s="1"/>
  <c r="H929" i="52"/>
  <c r="I928" i="52"/>
  <c r="J928" i="52" s="1"/>
  <c r="H928" i="52"/>
  <c r="I927" i="52"/>
  <c r="J927" i="52" s="1"/>
  <c r="H927" i="52"/>
  <c r="I926" i="52"/>
  <c r="J926" i="52" s="1"/>
  <c r="H926" i="52"/>
  <c r="I925" i="52"/>
  <c r="J925" i="52" s="1"/>
  <c r="H925" i="52"/>
  <c r="I924" i="52"/>
  <c r="J924" i="52" s="1"/>
  <c r="H924" i="52"/>
  <c r="I923" i="52"/>
  <c r="J923" i="52" s="1"/>
  <c r="H923" i="52"/>
  <c r="I922" i="52"/>
  <c r="J922" i="52" s="1"/>
  <c r="H922" i="52"/>
  <c r="I921" i="52"/>
  <c r="J921" i="52" s="1"/>
  <c r="H921" i="52"/>
  <c r="I920" i="52"/>
  <c r="J920" i="52" s="1"/>
  <c r="H920" i="52"/>
  <c r="I919" i="52"/>
  <c r="J919" i="52" s="1"/>
  <c r="H919" i="52"/>
  <c r="I918" i="52"/>
  <c r="J918" i="52" s="1"/>
  <c r="H918" i="52"/>
  <c r="I917" i="52"/>
  <c r="J917" i="52" s="1"/>
  <c r="H917" i="52"/>
  <c r="I916" i="52"/>
  <c r="J916" i="52" s="1"/>
  <c r="H916" i="52"/>
  <c r="I915" i="52"/>
  <c r="J915" i="52" s="1"/>
  <c r="H915" i="52"/>
  <c r="I914" i="52"/>
  <c r="J914" i="52" s="1"/>
  <c r="H914" i="52"/>
  <c r="I913" i="52"/>
  <c r="J913" i="52" s="1"/>
  <c r="H913" i="52"/>
  <c r="I912" i="52"/>
  <c r="J912" i="52" s="1"/>
  <c r="H912" i="52"/>
  <c r="I911" i="52"/>
  <c r="J911" i="52" s="1"/>
  <c r="H911" i="52"/>
  <c r="I910" i="52"/>
  <c r="J910" i="52" s="1"/>
  <c r="H910" i="52"/>
  <c r="I909" i="52"/>
  <c r="J909" i="52" s="1"/>
  <c r="H909" i="52"/>
  <c r="I908" i="52"/>
  <c r="J908" i="52" s="1"/>
  <c r="H908" i="52"/>
  <c r="I907" i="52"/>
  <c r="J907" i="52" s="1"/>
  <c r="H907" i="52"/>
  <c r="I906" i="52"/>
  <c r="J906" i="52" s="1"/>
  <c r="H906" i="52"/>
  <c r="I905" i="52"/>
  <c r="J905" i="52" s="1"/>
  <c r="H905" i="52"/>
  <c r="I904" i="52"/>
  <c r="J904" i="52" s="1"/>
  <c r="H904" i="52"/>
  <c r="I903" i="52"/>
  <c r="J903" i="52" s="1"/>
  <c r="H903" i="52"/>
  <c r="I902" i="52"/>
  <c r="J902" i="52" s="1"/>
  <c r="H902" i="52"/>
  <c r="I901" i="52"/>
  <c r="J901" i="52" s="1"/>
  <c r="H901" i="52"/>
  <c r="I900" i="52"/>
  <c r="J900" i="52" s="1"/>
  <c r="H900" i="52"/>
  <c r="I899" i="52"/>
  <c r="J899" i="52" s="1"/>
  <c r="H899" i="52"/>
  <c r="I898" i="52"/>
  <c r="J898" i="52" s="1"/>
  <c r="H898" i="52"/>
  <c r="I897" i="52"/>
  <c r="J897" i="52" s="1"/>
  <c r="H897" i="52"/>
  <c r="I896" i="52"/>
  <c r="J896" i="52" s="1"/>
  <c r="H896" i="52"/>
  <c r="I895" i="52"/>
  <c r="J895" i="52" s="1"/>
  <c r="H895" i="52"/>
  <c r="I894" i="52"/>
  <c r="J894" i="52" s="1"/>
  <c r="H894" i="52"/>
  <c r="I893" i="52"/>
  <c r="J893" i="52" s="1"/>
  <c r="H893" i="52"/>
  <c r="I892" i="52"/>
  <c r="J892" i="52" s="1"/>
  <c r="H892" i="52"/>
  <c r="I891" i="52"/>
  <c r="J891" i="52" s="1"/>
  <c r="H891" i="52"/>
  <c r="I890" i="52"/>
  <c r="J890" i="52" s="1"/>
  <c r="H890" i="52"/>
  <c r="I889" i="52"/>
  <c r="J889" i="52" s="1"/>
  <c r="H889" i="52"/>
  <c r="I888" i="52"/>
  <c r="J888" i="52" s="1"/>
  <c r="H888" i="52"/>
  <c r="I887" i="52"/>
  <c r="J887" i="52" s="1"/>
  <c r="H887" i="52"/>
  <c r="I886" i="52"/>
  <c r="J886" i="52" s="1"/>
  <c r="H886" i="52"/>
  <c r="I885" i="52"/>
  <c r="J885" i="52" s="1"/>
  <c r="H885" i="52"/>
  <c r="I884" i="52"/>
  <c r="J884" i="52" s="1"/>
  <c r="H884" i="52"/>
  <c r="I883" i="52"/>
  <c r="J883" i="52" s="1"/>
  <c r="H883" i="52"/>
  <c r="I882" i="52"/>
  <c r="J882" i="52" s="1"/>
  <c r="H882" i="52"/>
  <c r="I881" i="52"/>
  <c r="J881" i="52" s="1"/>
  <c r="H881" i="52"/>
  <c r="I880" i="52"/>
  <c r="J880" i="52" s="1"/>
  <c r="H880" i="52"/>
  <c r="I879" i="52"/>
  <c r="J879" i="52" s="1"/>
  <c r="H879" i="52"/>
  <c r="I878" i="52"/>
  <c r="J878" i="52" s="1"/>
  <c r="H878" i="52"/>
  <c r="I877" i="52"/>
  <c r="J877" i="52" s="1"/>
  <c r="H877" i="52"/>
  <c r="I876" i="52"/>
  <c r="J876" i="52" s="1"/>
  <c r="H876" i="52"/>
  <c r="I875" i="52"/>
  <c r="J875" i="52" s="1"/>
  <c r="H875" i="52"/>
  <c r="I874" i="52"/>
  <c r="J874" i="52" s="1"/>
  <c r="H874" i="52"/>
  <c r="I873" i="52"/>
  <c r="J873" i="52" s="1"/>
  <c r="H873" i="52"/>
  <c r="I872" i="52"/>
  <c r="J872" i="52" s="1"/>
  <c r="H872" i="52"/>
  <c r="I871" i="52"/>
  <c r="J871" i="52" s="1"/>
  <c r="H871" i="52"/>
  <c r="I870" i="52"/>
  <c r="J870" i="52" s="1"/>
  <c r="H870" i="52"/>
  <c r="I869" i="52"/>
  <c r="J869" i="52" s="1"/>
  <c r="H869" i="52"/>
  <c r="I868" i="52"/>
  <c r="J868" i="52" s="1"/>
  <c r="H868" i="52"/>
  <c r="I867" i="52"/>
  <c r="J867" i="52" s="1"/>
  <c r="H867" i="52"/>
  <c r="I866" i="52"/>
  <c r="J866" i="52" s="1"/>
  <c r="H866" i="52"/>
  <c r="I865" i="52"/>
  <c r="J865" i="52" s="1"/>
  <c r="H865" i="52"/>
  <c r="I864" i="52"/>
  <c r="J864" i="52" s="1"/>
  <c r="H864" i="52"/>
  <c r="I863" i="52"/>
  <c r="J863" i="52" s="1"/>
  <c r="H863" i="52"/>
  <c r="I862" i="52"/>
  <c r="J862" i="52" s="1"/>
  <c r="H862" i="52"/>
  <c r="I861" i="52"/>
  <c r="J861" i="52" s="1"/>
  <c r="H861" i="52"/>
  <c r="I860" i="52"/>
  <c r="J860" i="52" s="1"/>
  <c r="H860" i="52"/>
  <c r="I859" i="52"/>
  <c r="J859" i="52" s="1"/>
  <c r="H859" i="52"/>
  <c r="I858" i="52"/>
  <c r="J858" i="52" s="1"/>
  <c r="H858" i="52"/>
  <c r="I857" i="52"/>
  <c r="J857" i="52" s="1"/>
  <c r="H857" i="52"/>
  <c r="I856" i="52"/>
  <c r="J856" i="52" s="1"/>
  <c r="H856" i="52"/>
  <c r="I855" i="52"/>
  <c r="J855" i="52" s="1"/>
  <c r="H855" i="52"/>
  <c r="I854" i="52"/>
  <c r="J854" i="52" s="1"/>
  <c r="H854" i="52"/>
  <c r="I853" i="52"/>
  <c r="J853" i="52" s="1"/>
  <c r="H853" i="52"/>
  <c r="I852" i="52"/>
  <c r="J852" i="52" s="1"/>
  <c r="H852" i="52"/>
  <c r="I851" i="52"/>
  <c r="J851" i="52" s="1"/>
  <c r="H851" i="52"/>
  <c r="I850" i="52"/>
  <c r="J850" i="52" s="1"/>
  <c r="H850" i="52"/>
  <c r="I849" i="52"/>
  <c r="J849" i="52" s="1"/>
  <c r="H849" i="52"/>
  <c r="I848" i="52"/>
  <c r="J848" i="52" s="1"/>
  <c r="H848" i="52"/>
  <c r="I847" i="52"/>
  <c r="J847" i="52" s="1"/>
  <c r="H847" i="52"/>
  <c r="I846" i="52"/>
  <c r="J846" i="52" s="1"/>
  <c r="H846" i="52"/>
  <c r="I845" i="52"/>
  <c r="J845" i="52" s="1"/>
  <c r="H845" i="52"/>
  <c r="I844" i="52"/>
  <c r="J844" i="52" s="1"/>
  <c r="H844" i="52"/>
  <c r="I843" i="52"/>
  <c r="J843" i="52" s="1"/>
  <c r="H843" i="52"/>
  <c r="I842" i="52"/>
  <c r="J842" i="52" s="1"/>
  <c r="H842" i="52"/>
  <c r="I841" i="52"/>
  <c r="J841" i="52" s="1"/>
  <c r="H841" i="52"/>
  <c r="I840" i="52"/>
  <c r="J840" i="52" s="1"/>
  <c r="H840" i="52"/>
  <c r="I839" i="52"/>
  <c r="J839" i="52" s="1"/>
  <c r="H839" i="52"/>
  <c r="I838" i="52"/>
  <c r="J838" i="52" s="1"/>
  <c r="H838" i="52"/>
  <c r="I837" i="52"/>
  <c r="J837" i="52" s="1"/>
  <c r="H837" i="52"/>
  <c r="I836" i="52"/>
  <c r="J836" i="52" s="1"/>
  <c r="H836" i="52"/>
  <c r="I835" i="52"/>
  <c r="J835" i="52" s="1"/>
  <c r="H835" i="52"/>
  <c r="I834" i="52"/>
  <c r="J834" i="52" s="1"/>
  <c r="H834" i="52"/>
  <c r="I833" i="52"/>
  <c r="J833" i="52" s="1"/>
  <c r="H833" i="52"/>
  <c r="I832" i="52"/>
  <c r="J832" i="52" s="1"/>
  <c r="H832" i="52"/>
  <c r="I831" i="52"/>
  <c r="J831" i="52" s="1"/>
  <c r="H831" i="52"/>
  <c r="I830" i="52"/>
  <c r="J830" i="52" s="1"/>
  <c r="H830" i="52"/>
  <c r="I829" i="52"/>
  <c r="J829" i="52" s="1"/>
  <c r="H829" i="52"/>
  <c r="I828" i="52"/>
  <c r="J828" i="52" s="1"/>
  <c r="H828" i="52"/>
  <c r="I827" i="52"/>
  <c r="J827" i="52" s="1"/>
  <c r="H827" i="52"/>
  <c r="I826" i="52"/>
  <c r="J826" i="52" s="1"/>
  <c r="H826" i="52"/>
  <c r="I825" i="52"/>
  <c r="J825" i="52" s="1"/>
  <c r="H825" i="52"/>
  <c r="I824" i="52"/>
  <c r="J824" i="52" s="1"/>
  <c r="H824" i="52"/>
  <c r="I823" i="52"/>
  <c r="J823" i="52" s="1"/>
  <c r="H823" i="52"/>
  <c r="I822" i="52"/>
  <c r="J822" i="52" s="1"/>
  <c r="H822" i="52"/>
  <c r="I821" i="52"/>
  <c r="J821" i="52" s="1"/>
  <c r="H821" i="52"/>
  <c r="I820" i="52"/>
  <c r="J820" i="52" s="1"/>
  <c r="H820" i="52"/>
  <c r="I819" i="52"/>
  <c r="J819" i="52" s="1"/>
  <c r="H819" i="52"/>
  <c r="I818" i="52"/>
  <c r="J818" i="52" s="1"/>
  <c r="H818" i="52"/>
  <c r="I817" i="52"/>
  <c r="J817" i="52" s="1"/>
  <c r="H817" i="52"/>
  <c r="I816" i="52"/>
  <c r="J816" i="52" s="1"/>
  <c r="H816" i="52"/>
  <c r="I815" i="52"/>
  <c r="J815" i="52" s="1"/>
  <c r="H815" i="52"/>
  <c r="I814" i="52"/>
  <c r="J814" i="52" s="1"/>
  <c r="H814" i="52"/>
  <c r="I813" i="52"/>
  <c r="J813" i="52" s="1"/>
  <c r="H813" i="52"/>
  <c r="I812" i="52"/>
  <c r="J812" i="52" s="1"/>
  <c r="H812" i="52"/>
  <c r="I811" i="52"/>
  <c r="J811" i="52" s="1"/>
  <c r="H811" i="52"/>
  <c r="I810" i="52"/>
  <c r="J810" i="52" s="1"/>
  <c r="H810" i="52"/>
  <c r="I809" i="52"/>
  <c r="J809" i="52" s="1"/>
  <c r="H809" i="52"/>
  <c r="I808" i="52"/>
  <c r="J808" i="52" s="1"/>
  <c r="H808" i="52"/>
  <c r="I807" i="52"/>
  <c r="J807" i="52" s="1"/>
  <c r="H807" i="52"/>
  <c r="I806" i="52"/>
  <c r="J806" i="52" s="1"/>
  <c r="H806" i="52"/>
  <c r="I805" i="52"/>
  <c r="J805" i="52" s="1"/>
  <c r="H805" i="52"/>
  <c r="I804" i="52"/>
  <c r="J804" i="52" s="1"/>
  <c r="H804" i="52"/>
  <c r="I803" i="52"/>
  <c r="J803" i="52" s="1"/>
  <c r="H803" i="52"/>
  <c r="I802" i="52"/>
  <c r="J802" i="52" s="1"/>
  <c r="H802" i="52"/>
  <c r="I801" i="52"/>
  <c r="J801" i="52" s="1"/>
  <c r="H801" i="52"/>
  <c r="I800" i="52"/>
  <c r="J800" i="52" s="1"/>
  <c r="H800" i="52"/>
  <c r="I799" i="52"/>
  <c r="J799" i="52" s="1"/>
  <c r="H799" i="52"/>
  <c r="I798" i="52"/>
  <c r="J798" i="52" s="1"/>
  <c r="H798" i="52"/>
  <c r="I797" i="52"/>
  <c r="J797" i="52" s="1"/>
  <c r="H797" i="52"/>
  <c r="I796" i="52"/>
  <c r="J796" i="52" s="1"/>
  <c r="H796" i="52"/>
  <c r="I795" i="52"/>
  <c r="J795" i="52" s="1"/>
  <c r="H795" i="52"/>
  <c r="I794" i="52"/>
  <c r="J794" i="52" s="1"/>
  <c r="H794" i="52"/>
  <c r="I793" i="52"/>
  <c r="J793" i="52" s="1"/>
  <c r="H793" i="52"/>
  <c r="I792" i="52"/>
  <c r="J792" i="52" s="1"/>
  <c r="H792" i="52"/>
  <c r="I791" i="52"/>
  <c r="J791" i="52" s="1"/>
  <c r="H791" i="52"/>
  <c r="I790" i="52"/>
  <c r="J790" i="52" s="1"/>
  <c r="H790" i="52"/>
  <c r="I789" i="52"/>
  <c r="J789" i="52" s="1"/>
  <c r="H789" i="52"/>
  <c r="I788" i="52"/>
  <c r="J788" i="52" s="1"/>
  <c r="H788" i="52"/>
  <c r="I787" i="52"/>
  <c r="J787" i="52" s="1"/>
  <c r="H787" i="52"/>
  <c r="I786" i="52"/>
  <c r="J786" i="52" s="1"/>
  <c r="H786" i="52"/>
  <c r="I785" i="52"/>
  <c r="J785" i="52" s="1"/>
  <c r="H785" i="52"/>
  <c r="I784" i="52"/>
  <c r="J784" i="52" s="1"/>
  <c r="H784" i="52"/>
  <c r="I783" i="52"/>
  <c r="J783" i="52" s="1"/>
  <c r="H783" i="52"/>
  <c r="I782" i="52"/>
  <c r="J782" i="52" s="1"/>
  <c r="H782" i="52"/>
  <c r="I781" i="52"/>
  <c r="J781" i="52" s="1"/>
  <c r="H781" i="52"/>
  <c r="I780" i="52"/>
  <c r="J780" i="52" s="1"/>
  <c r="H780" i="52"/>
  <c r="I779" i="52"/>
  <c r="J779" i="52" s="1"/>
  <c r="H779" i="52"/>
  <c r="I778" i="52"/>
  <c r="J778" i="52" s="1"/>
  <c r="H778" i="52"/>
  <c r="I777" i="52"/>
  <c r="J777" i="52" s="1"/>
  <c r="H777" i="52"/>
  <c r="I776" i="52"/>
  <c r="J776" i="52" s="1"/>
  <c r="H776" i="52"/>
  <c r="I775" i="52"/>
  <c r="J775" i="52" s="1"/>
  <c r="H775" i="52"/>
  <c r="I774" i="52"/>
  <c r="J774" i="52" s="1"/>
  <c r="H774" i="52"/>
  <c r="I773" i="52"/>
  <c r="J773" i="52" s="1"/>
  <c r="H773" i="52"/>
  <c r="I772" i="52"/>
  <c r="J772" i="52" s="1"/>
  <c r="H772" i="52"/>
  <c r="I771" i="52"/>
  <c r="J771" i="52" s="1"/>
  <c r="H771" i="52"/>
  <c r="I770" i="52"/>
  <c r="J770" i="52" s="1"/>
  <c r="H770" i="52"/>
  <c r="I769" i="52"/>
  <c r="J769" i="52" s="1"/>
  <c r="H769" i="52"/>
  <c r="I768" i="52"/>
  <c r="J768" i="52" s="1"/>
  <c r="H768" i="52"/>
  <c r="I767" i="52"/>
  <c r="J767" i="52" s="1"/>
  <c r="H767" i="52"/>
  <c r="I766" i="52"/>
  <c r="J766" i="52" s="1"/>
  <c r="H766" i="52"/>
  <c r="I765" i="52"/>
  <c r="J765" i="52" s="1"/>
  <c r="H765" i="52"/>
  <c r="I764" i="52"/>
  <c r="J764" i="52" s="1"/>
  <c r="H764" i="52"/>
  <c r="I763" i="52"/>
  <c r="J763" i="52" s="1"/>
  <c r="H763" i="52"/>
  <c r="I762" i="52"/>
  <c r="J762" i="52" s="1"/>
  <c r="H762" i="52"/>
  <c r="I761" i="52"/>
  <c r="J761" i="52" s="1"/>
  <c r="H761" i="52"/>
  <c r="I760" i="52"/>
  <c r="J760" i="52" s="1"/>
  <c r="H760" i="52"/>
  <c r="I759" i="52"/>
  <c r="J759" i="52" s="1"/>
  <c r="H759" i="52"/>
  <c r="I758" i="52"/>
  <c r="J758" i="52" s="1"/>
  <c r="H758" i="52"/>
  <c r="I757" i="52"/>
  <c r="J757" i="52" s="1"/>
  <c r="H757" i="52"/>
  <c r="I756" i="52"/>
  <c r="J756" i="52" s="1"/>
  <c r="H756" i="52"/>
  <c r="I755" i="52"/>
  <c r="J755" i="52" s="1"/>
  <c r="H755" i="52"/>
  <c r="I754" i="52"/>
  <c r="J754" i="52" s="1"/>
  <c r="H754" i="52"/>
  <c r="I753" i="52"/>
  <c r="J753" i="52" s="1"/>
  <c r="H753" i="52"/>
  <c r="I752" i="52"/>
  <c r="J752" i="52" s="1"/>
  <c r="H752" i="52"/>
  <c r="I751" i="52"/>
  <c r="J751" i="52" s="1"/>
  <c r="H751" i="52"/>
  <c r="I750" i="52"/>
  <c r="J750" i="52" s="1"/>
  <c r="H750" i="52"/>
  <c r="I749" i="52"/>
  <c r="J749" i="52" s="1"/>
  <c r="H749" i="52"/>
  <c r="I748" i="52"/>
  <c r="J748" i="52" s="1"/>
  <c r="H748" i="52"/>
  <c r="I747" i="52"/>
  <c r="J747" i="52" s="1"/>
  <c r="H747" i="52"/>
  <c r="I746" i="52"/>
  <c r="J746" i="52" s="1"/>
  <c r="H746" i="52"/>
  <c r="I745" i="52"/>
  <c r="J745" i="52" s="1"/>
  <c r="H745" i="52"/>
  <c r="I744" i="52"/>
  <c r="J744" i="52" s="1"/>
  <c r="H744" i="52"/>
  <c r="I743" i="52"/>
  <c r="J743" i="52" s="1"/>
  <c r="H743" i="52"/>
  <c r="I742" i="52"/>
  <c r="J742" i="52" s="1"/>
  <c r="H742" i="52"/>
  <c r="I741" i="52"/>
  <c r="J741" i="52" s="1"/>
  <c r="H741" i="52"/>
  <c r="I740" i="52"/>
  <c r="J740" i="52" s="1"/>
  <c r="H740" i="52"/>
  <c r="I739" i="52"/>
  <c r="J739" i="52" s="1"/>
  <c r="H739" i="52"/>
  <c r="I738" i="52"/>
  <c r="J738" i="52" s="1"/>
  <c r="H738" i="52"/>
  <c r="I737" i="52"/>
  <c r="J737" i="52" s="1"/>
  <c r="H737" i="52"/>
  <c r="I736" i="52"/>
  <c r="J736" i="52" s="1"/>
  <c r="H736" i="52"/>
  <c r="I735" i="52"/>
  <c r="J735" i="52" s="1"/>
  <c r="H735" i="52"/>
  <c r="I734" i="52"/>
  <c r="J734" i="52" s="1"/>
  <c r="H734" i="52"/>
  <c r="I733" i="52"/>
  <c r="J733" i="52" s="1"/>
  <c r="H733" i="52"/>
  <c r="I732" i="52"/>
  <c r="J732" i="52" s="1"/>
  <c r="H732" i="52"/>
  <c r="I731" i="52"/>
  <c r="J731" i="52" s="1"/>
  <c r="H731" i="52"/>
  <c r="I730" i="52"/>
  <c r="J730" i="52" s="1"/>
  <c r="H730" i="52"/>
  <c r="I729" i="52"/>
  <c r="J729" i="52" s="1"/>
  <c r="H729" i="52"/>
  <c r="I728" i="52"/>
  <c r="J728" i="52" s="1"/>
  <c r="H728" i="52"/>
  <c r="I727" i="52"/>
  <c r="J727" i="52" s="1"/>
  <c r="H727" i="52"/>
  <c r="I726" i="52"/>
  <c r="J726" i="52" s="1"/>
  <c r="H726" i="52"/>
  <c r="I725" i="52"/>
  <c r="J725" i="52" s="1"/>
  <c r="H725" i="52"/>
  <c r="I724" i="52"/>
  <c r="J724" i="52" s="1"/>
  <c r="H724" i="52"/>
  <c r="I723" i="52"/>
  <c r="J723" i="52" s="1"/>
  <c r="H723" i="52"/>
  <c r="I722" i="52"/>
  <c r="J722" i="52" s="1"/>
  <c r="H722" i="52"/>
  <c r="I721" i="52"/>
  <c r="J721" i="52" s="1"/>
  <c r="H721" i="52"/>
  <c r="I720" i="52"/>
  <c r="J720" i="52" s="1"/>
  <c r="H720" i="52"/>
  <c r="I719" i="52"/>
  <c r="J719" i="52" s="1"/>
  <c r="H719" i="52"/>
  <c r="I718" i="52"/>
  <c r="J718" i="52" s="1"/>
  <c r="H718" i="52"/>
  <c r="I717" i="52"/>
  <c r="J717" i="52" s="1"/>
  <c r="H717" i="52"/>
  <c r="I716" i="52"/>
  <c r="J716" i="52" s="1"/>
  <c r="H716" i="52"/>
  <c r="I715" i="52"/>
  <c r="J715" i="52" s="1"/>
  <c r="H715" i="52"/>
  <c r="I714" i="52"/>
  <c r="J714" i="52" s="1"/>
  <c r="H714" i="52"/>
  <c r="I713" i="52"/>
  <c r="J713" i="52" s="1"/>
  <c r="H713" i="52"/>
  <c r="I712" i="52"/>
  <c r="J712" i="52" s="1"/>
  <c r="H712" i="52"/>
  <c r="I711" i="52"/>
  <c r="J711" i="52" s="1"/>
  <c r="H711" i="52"/>
  <c r="I710" i="52"/>
  <c r="J710" i="52" s="1"/>
  <c r="H710" i="52"/>
  <c r="I709" i="52"/>
  <c r="J709" i="52" s="1"/>
  <c r="H709" i="52"/>
  <c r="I708" i="52"/>
  <c r="J708" i="52" s="1"/>
  <c r="H708" i="52"/>
  <c r="I707" i="52"/>
  <c r="J707" i="52" s="1"/>
  <c r="H707" i="52"/>
  <c r="I706" i="52"/>
  <c r="J706" i="52" s="1"/>
  <c r="H706" i="52"/>
  <c r="I705" i="52"/>
  <c r="J705" i="52" s="1"/>
  <c r="H705" i="52"/>
  <c r="I704" i="52"/>
  <c r="J704" i="52" s="1"/>
  <c r="H704" i="52"/>
  <c r="I703" i="52"/>
  <c r="J703" i="52" s="1"/>
  <c r="H703" i="52"/>
  <c r="I702" i="52"/>
  <c r="J702" i="52" s="1"/>
  <c r="H702" i="52"/>
  <c r="I701" i="52"/>
  <c r="J701" i="52" s="1"/>
  <c r="H701" i="52"/>
  <c r="I700" i="52"/>
  <c r="J700" i="52" s="1"/>
  <c r="H700" i="52"/>
  <c r="I699" i="52"/>
  <c r="J699" i="52" s="1"/>
  <c r="H699" i="52"/>
  <c r="I698" i="52"/>
  <c r="J698" i="52" s="1"/>
  <c r="H698" i="52"/>
  <c r="I697" i="52"/>
  <c r="J697" i="52" s="1"/>
  <c r="H697" i="52"/>
  <c r="I696" i="52"/>
  <c r="J696" i="52" s="1"/>
  <c r="H696" i="52"/>
  <c r="I695" i="52"/>
  <c r="J695" i="52" s="1"/>
  <c r="H695" i="52"/>
  <c r="I694" i="52"/>
  <c r="J694" i="52" s="1"/>
  <c r="H694" i="52"/>
  <c r="I693" i="52"/>
  <c r="J693" i="52" s="1"/>
  <c r="H693" i="52"/>
  <c r="I692" i="52"/>
  <c r="J692" i="52" s="1"/>
  <c r="H692" i="52"/>
  <c r="I691" i="52"/>
  <c r="J691" i="52" s="1"/>
  <c r="H691" i="52"/>
  <c r="I690" i="52"/>
  <c r="J690" i="52" s="1"/>
  <c r="H690" i="52"/>
  <c r="I689" i="52"/>
  <c r="J689" i="52" s="1"/>
  <c r="H689" i="52"/>
  <c r="I688" i="52"/>
  <c r="J688" i="52" s="1"/>
  <c r="H688" i="52"/>
  <c r="I687" i="52"/>
  <c r="J687" i="52" s="1"/>
  <c r="H687" i="52"/>
  <c r="I686" i="52"/>
  <c r="J686" i="52" s="1"/>
  <c r="H686" i="52"/>
  <c r="I685" i="52"/>
  <c r="J685" i="52" s="1"/>
  <c r="H685" i="52"/>
  <c r="I684" i="52"/>
  <c r="J684" i="52" s="1"/>
  <c r="H684" i="52"/>
  <c r="I683" i="52"/>
  <c r="J683" i="52" s="1"/>
  <c r="H683" i="52"/>
  <c r="I682" i="52"/>
  <c r="J682" i="52" s="1"/>
  <c r="H682" i="52"/>
  <c r="I681" i="52"/>
  <c r="J681" i="52" s="1"/>
  <c r="H681" i="52"/>
  <c r="I680" i="52"/>
  <c r="J680" i="52" s="1"/>
  <c r="H680" i="52"/>
  <c r="I679" i="52"/>
  <c r="J679" i="52" s="1"/>
  <c r="H679" i="52"/>
  <c r="I678" i="52"/>
  <c r="J678" i="52" s="1"/>
  <c r="H678" i="52"/>
  <c r="I677" i="52"/>
  <c r="J677" i="52" s="1"/>
  <c r="H677" i="52"/>
  <c r="I676" i="52"/>
  <c r="J676" i="52" s="1"/>
  <c r="H676" i="52"/>
  <c r="I675" i="52"/>
  <c r="J675" i="52" s="1"/>
  <c r="H675" i="52"/>
  <c r="I674" i="52"/>
  <c r="J674" i="52" s="1"/>
  <c r="H674" i="52"/>
  <c r="I673" i="52"/>
  <c r="J673" i="52" s="1"/>
  <c r="H673" i="52"/>
  <c r="I672" i="52"/>
  <c r="J672" i="52" s="1"/>
  <c r="H672" i="52"/>
  <c r="I671" i="52"/>
  <c r="J671" i="52" s="1"/>
  <c r="H671" i="52"/>
  <c r="I670" i="52"/>
  <c r="J670" i="52" s="1"/>
  <c r="H670" i="52"/>
  <c r="I669" i="52"/>
  <c r="J669" i="52" s="1"/>
  <c r="H669" i="52"/>
  <c r="I668" i="52"/>
  <c r="J668" i="52" s="1"/>
  <c r="H668" i="52"/>
  <c r="I667" i="52"/>
  <c r="J667" i="52" s="1"/>
  <c r="H667" i="52"/>
  <c r="I666" i="52"/>
  <c r="J666" i="52" s="1"/>
  <c r="H666" i="52"/>
  <c r="I665" i="52"/>
  <c r="J665" i="52" s="1"/>
  <c r="H665" i="52"/>
  <c r="I664" i="52"/>
  <c r="J664" i="52" s="1"/>
  <c r="H664" i="52"/>
  <c r="I663" i="52"/>
  <c r="J663" i="52" s="1"/>
  <c r="H663" i="52"/>
  <c r="I662" i="52"/>
  <c r="J662" i="52" s="1"/>
  <c r="H662" i="52"/>
  <c r="I661" i="52"/>
  <c r="J661" i="52" s="1"/>
  <c r="H661" i="52"/>
  <c r="I660" i="52"/>
  <c r="J660" i="52" s="1"/>
  <c r="H660" i="52"/>
  <c r="I659" i="52"/>
  <c r="J659" i="52" s="1"/>
  <c r="H659" i="52"/>
  <c r="I658" i="52"/>
  <c r="J658" i="52" s="1"/>
  <c r="H658" i="52"/>
  <c r="I657" i="52"/>
  <c r="J657" i="52" s="1"/>
  <c r="H657" i="52"/>
  <c r="I656" i="52"/>
  <c r="J656" i="52" s="1"/>
  <c r="H656" i="52"/>
  <c r="I655" i="52"/>
  <c r="J655" i="52" s="1"/>
  <c r="H655" i="52"/>
  <c r="I654" i="52"/>
  <c r="J654" i="52" s="1"/>
  <c r="H654" i="52"/>
  <c r="I653" i="52"/>
  <c r="J653" i="52" s="1"/>
  <c r="H653" i="52"/>
  <c r="I652" i="52"/>
  <c r="J652" i="52" s="1"/>
  <c r="H652" i="52"/>
  <c r="I651" i="52"/>
  <c r="J651" i="52" s="1"/>
  <c r="H651" i="52"/>
  <c r="I650" i="52"/>
  <c r="J650" i="52" s="1"/>
  <c r="H650" i="52"/>
  <c r="I649" i="52"/>
  <c r="J649" i="52" s="1"/>
  <c r="H649" i="52"/>
  <c r="I648" i="52"/>
  <c r="J648" i="52" s="1"/>
  <c r="H648" i="52"/>
  <c r="I647" i="52"/>
  <c r="J647" i="52" s="1"/>
  <c r="H647" i="52"/>
  <c r="I646" i="52"/>
  <c r="J646" i="52" s="1"/>
  <c r="H646" i="52"/>
  <c r="I645" i="52"/>
  <c r="J645" i="52" s="1"/>
  <c r="H645" i="52"/>
  <c r="I644" i="52"/>
  <c r="J644" i="52" s="1"/>
  <c r="H644" i="52"/>
  <c r="I643" i="52"/>
  <c r="J643" i="52" s="1"/>
  <c r="H643" i="52"/>
  <c r="I642" i="52"/>
  <c r="J642" i="52" s="1"/>
  <c r="H642" i="52"/>
  <c r="I641" i="52"/>
  <c r="J641" i="52" s="1"/>
  <c r="H641" i="52"/>
  <c r="I640" i="52"/>
  <c r="J640" i="52" s="1"/>
  <c r="H640" i="52"/>
  <c r="I639" i="52"/>
  <c r="J639" i="52" s="1"/>
  <c r="H639" i="52"/>
  <c r="I638" i="52"/>
  <c r="J638" i="52" s="1"/>
  <c r="H638" i="52"/>
  <c r="I637" i="52"/>
  <c r="J637" i="52" s="1"/>
  <c r="H637" i="52"/>
  <c r="I636" i="52"/>
  <c r="J636" i="52" s="1"/>
  <c r="H636" i="52"/>
  <c r="I635" i="52"/>
  <c r="J635" i="52" s="1"/>
  <c r="H635" i="52"/>
  <c r="I634" i="52"/>
  <c r="J634" i="52" s="1"/>
  <c r="H634" i="52"/>
  <c r="I633" i="52"/>
  <c r="J633" i="52" s="1"/>
  <c r="H633" i="52"/>
  <c r="I632" i="52"/>
  <c r="J632" i="52" s="1"/>
  <c r="H632" i="52"/>
  <c r="I631" i="52"/>
  <c r="J631" i="52" s="1"/>
  <c r="H631" i="52"/>
  <c r="I630" i="52"/>
  <c r="J630" i="52" s="1"/>
  <c r="H630" i="52"/>
  <c r="I629" i="52"/>
  <c r="J629" i="52" s="1"/>
  <c r="H629" i="52"/>
  <c r="I628" i="52"/>
  <c r="J628" i="52" s="1"/>
  <c r="H628" i="52"/>
  <c r="I627" i="52"/>
  <c r="J627" i="52" s="1"/>
  <c r="H627" i="52"/>
  <c r="I626" i="52"/>
  <c r="J626" i="52" s="1"/>
  <c r="H626" i="52"/>
  <c r="I625" i="52"/>
  <c r="J625" i="52" s="1"/>
  <c r="H625" i="52"/>
  <c r="I624" i="52"/>
  <c r="J624" i="52" s="1"/>
  <c r="H624" i="52"/>
  <c r="I623" i="52"/>
  <c r="J623" i="52" s="1"/>
  <c r="H623" i="52"/>
  <c r="I622" i="52"/>
  <c r="J622" i="52" s="1"/>
  <c r="H622" i="52"/>
  <c r="I621" i="52"/>
  <c r="J621" i="52" s="1"/>
  <c r="H621" i="52"/>
  <c r="I620" i="52"/>
  <c r="J620" i="52" s="1"/>
  <c r="H620" i="52"/>
  <c r="I619" i="52"/>
  <c r="J619" i="52" s="1"/>
  <c r="H619" i="52"/>
  <c r="I618" i="52"/>
  <c r="J618" i="52" s="1"/>
  <c r="H618" i="52"/>
  <c r="I617" i="52"/>
  <c r="J617" i="52" s="1"/>
  <c r="H617" i="52"/>
  <c r="I616" i="52"/>
  <c r="J616" i="52" s="1"/>
  <c r="H616" i="52"/>
  <c r="I615" i="52"/>
  <c r="J615" i="52" s="1"/>
  <c r="H615" i="52"/>
  <c r="I614" i="52"/>
  <c r="J614" i="52" s="1"/>
  <c r="H614" i="52"/>
  <c r="I613" i="52"/>
  <c r="J613" i="52" s="1"/>
  <c r="H613" i="52"/>
  <c r="I612" i="52"/>
  <c r="J612" i="52" s="1"/>
  <c r="H612" i="52"/>
  <c r="I611" i="52"/>
  <c r="J611" i="52" s="1"/>
  <c r="H611" i="52"/>
  <c r="I610" i="52"/>
  <c r="J610" i="52" s="1"/>
  <c r="H610" i="52"/>
  <c r="I609" i="52"/>
  <c r="J609" i="52" s="1"/>
  <c r="H609" i="52"/>
  <c r="I608" i="52"/>
  <c r="J608" i="52" s="1"/>
  <c r="H608" i="52"/>
  <c r="I607" i="52"/>
  <c r="J607" i="52" s="1"/>
  <c r="H607" i="52"/>
  <c r="I606" i="52"/>
  <c r="J606" i="52" s="1"/>
  <c r="H606" i="52"/>
  <c r="I605" i="52"/>
  <c r="J605" i="52" s="1"/>
  <c r="H605" i="52"/>
  <c r="I604" i="52"/>
  <c r="J604" i="52" s="1"/>
  <c r="H604" i="52"/>
  <c r="I603" i="52"/>
  <c r="J603" i="52" s="1"/>
  <c r="H603" i="52"/>
  <c r="I602" i="52"/>
  <c r="J602" i="52" s="1"/>
  <c r="H602" i="52"/>
  <c r="I601" i="52"/>
  <c r="J601" i="52" s="1"/>
  <c r="H601" i="52"/>
  <c r="I600" i="52"/>
  <c r="J600" i="52" s="1"/>
  <c r="H600" i="52"/>
  <c r="I599" i="52"/>
  <c r="J599" i="52" s="1"/>
  <c r="H599" i="52"/>
  <c r="I598" i="52"/>
  <c r="J598" i="52" s="1"/>
  <c r="H598" i="52"/>
  <c r="I597" i="52"/>
  <c r="J597" i="52" s="1"/>
  <c r="H597" i="52"/>
  <c r="I596" i="52"/>
  <c r="J596" i="52" s="1"/>
  <c r="H596" i="52"/>
  <c r="I595" i="52"/>
  <c r="J595" i="52" s="1"/>
  <c r="H595" i="52"/>
  <c r="I594" i="52"/>
  <c r="J594" i="52" s="1"/>
  <c r="H594" i="52"/>
  <c r="I593" i="52"/>
  <c r="J593" i="52" s="1"/>
  <c r="H593" i="52"/>
  <c r="I592" i="52"/>
  <c r="J592" i="52" s="1"/>
  <c r="H592" i="52"/>
  <c r="I591" i="52"/>
  <c r="J591" i="52" s="1"/>
  <c r="H591" i="52"/>
  <c r="I590" i="52"/>
  <c r="J590" i="52" s="1"/>
  <c r="H590" i="52"/>
  <c r="I589" i="52"/>
  <c r="J589" i="52" s="1"/>
  <c r="H589" i="52"/>
  <c r="I588" i="52"/>
  <c r="J588" i="52" s="1"/>
  <c r="H588" i="52"/>
  <c r="I587" i="52"/>
  <c r="J587" i="52" s="1"/>
  <c r="H587" i="52"/>
  <c r="I586" i="52"/>
  <c r="J586" i="52" s="1"/>
  <c r="H586" i="52"/>
  <c r="I585" i="52"/>
  <c r="J585" i="52" s="1"/>
  <c r="H585" i="52"/>
  <c r="I584" i="52"/>
  <c r="J584" i="52" s="1"/>
  <c r="H584" i="52"/>
  <c r="I583" i="52"/>
  <c r="J583" i="52" s="1"/>
  <c r="H583" i="52"/>
  <c r="I582" i="52"/>
  <c r="J582" i="52" s="1"/>
  <c r="H582" i="52"/>
  <c r="I581" i="52"/>
  <c r="J581" i="52" s="1"/>
  <c r="H581" i="52"/>
  <c r="I580" i="52"/>
  <c r="J580" i="52" s="1"/>
  <c r="H580" i="52"/>
  <c r="I579" i="52"/>
  <c r="J579" i="52" s="1"/>
  <c r="H579" i="52"/>
  <c r="I578" i="52"/>
  <c r="J578" i="52" s="1"/>
  <c r="H578" i="52"/>
  <c r="I577" i="52"/>
  <c r="J577" i="52" s="1"/>
  <c r="H577" i="52"/>
  <c r="I576" i="52"/>
  <c r="J576" i="52" s="1"/>
  <c r="H576" i="52"/>
  <c r="I575" i="52"/>
  <c r="J575" i="52" s="1"/>
  <c r="H575" i="52"/>
  <c r="I574" i="52"/>
  <c r="J574" i="52" s="1"/>
  <c r="H574" i="52"/>
  <c r="I573" i="52"/>
  <c r="J573" i="52" s="1"/>
  <c r="H573" i="52"/>
  <c r="I572" i="52"/>
  <c r="J572" i="52" s="1"/>
  <c r="H572" i="52"/>
  <c r="I571" i="52"/>
  <c r="J571" i="52" s="1"/>
  <c r="H571" i="52"/>
  <c r="I570" i="52"/>
  <c r="J570" i="52" s="1"/>
  <c r="H570" i="52"/>
  <c r="I569" i="52"/>
  <c r="J569" i="52" s="1"/>
  <c r="H569" i="52"/>
  <c r="I568" i="52"/>
  <c r="J568" i="52" s="1"/>
  <c r="H568" i="52"/>
  <c r="I567" i="52"/>
  <c r="J567" i="52" s="1"/>
  <c r="H567" i="52"/>
  <c r="I566" i="52"/>
  <c r="J566" i="52" s="1"/>
  <c r="H566" i="52"/>
  <c r="I565" i="52"/>
  <c r="J565" i="52" s="1"/>
  <c r="H565" i="52"/>
  <c r="I564" i="52"/>
  <c r="J564" i="52" s="1"/>
  <c r="H564" i="52"/>
  <c r="I563" i="52"/>
  <c r="J563" i="52" s="1"/>
  <c r="H563" i="52"/>
  <c r="I562" i="52"/>
  <c r="J562" i="52" s="1"/>
  <c r="H562" i="52"/>
  <c r="I561" i="52"/>
  <c r="J561" i="52" s="1"/>
  <c r="H561" i="52"/>
  <c r="I560" i="52"/>
  <c r="J560" i="52" s="1"/>
  <c r="H560" i="52"/>
  <c r="I559" i="52"/>
  <c r="J559" i="52" s="1"/>
  <c r="H559" i="52"/>
  <c r="I558" i="52"/>
  <c r="J558" i="52" s="1"/>
  <c r="H558" i="52"/>
  <c r="I557" i="52"/>
  <c r="J557" i="52" s="1"/>
  <c r="H557" i="52"/>
  <c r="I556" i="52"/>
  <c r="J556" i="52" s="1"/>
  <c r="H556" i="52"/>
  <c r="I555" i="52"/>
  <c r="J555" i="52" s="1"/>
  <c r="H555" i="52"/>
  <c r="I554" i="52"/>
  <c r="J554" i="52" s="1"/>
  <c r="H554" i="52"/>
  <c r="I553" i="52"/>
  <c r="J553" i="52" s="1"/>
  <c r="H553" i="52"/>
  <c r="I552" i="52"/>
  <c r="J552" i="52" s="1"/>
  <c r="H552" i="52"/>
  <c r="I551" i="52"/>
  <c r="J551" i="52" s="1"/>
  <c r="H551" i="52"/>
  <c r="I550" i="52"/>
  <c r="J550" i="52" s="1"/>
  <c r="H550" i="52"/>
  <c r="I549" i="52"/>
  <c r="J549" i="52" s="1"/>
  <c r="H549" i="52"/>
  <c r="I548" i="52"/>
  <c r="J548" i="52" s="1"/>
  <c r="H548" i="52"/>
  <c r="I547" i="52"/>
  <c r="J547" i="52" s="1"/>
  <c r="H547" i="52"/>
  <c r="I546" i="52"/>
  <c r="J546" i="52" s="1"/>
  <c r="H546" i="52"/>
  <c r="I545" i="52"/>
  <c r="J545" i="52" s="1"/>
  <c r="H545" i="52"/>
  <c r="I544" i="52"/>
  <c r="J544" i="52" s="1"/>
  <c r="H544" i="52"/>
  <c r="I543" i="52"/>
  <c r="J543" i="52" s="1"/>
  <c r="H543" i="52"/>
  <c r="I542" i="52"/>
  <c r="J542" i="52" s="1"/>
  <c r="H542" i="52"/>
  <c r="I541" i="52"/>
  <c r="J541" i="52" s="1"/>
  <c r="H541" i="52"/>
  <c r="I540" i="52"/>
  <c r="J540" i="52" s="1"/>
  <c r="H540" i="52"/>
  <c r="I539" i="52"/>
  <c r="J539" i="52" s="1"/>
  <c r="H539" i="52"/>
  <c r="I538" i="52"/>
  <c r="J538" i="52" s="1"/>
  <c r="H538" i="52"/>
  <c r="I537" i="52"/>
  <c r="J537" i="52" s="1"/>
  <c r="H537" i="52"/>
  <c r="I536" i="52"/>
  <c r="J536" i="52" s="1"/>
  <c r="H536" i="52"/>
  <c r="I535" i="52"/>
  <c r="J535" i="52" s="1"/>
  <c r="H535" i="52"/>
  <c r="I534" i="52"/>
  <c r="J534" i="52" s="1"/>
  <c r="H534" i="52"/>
  <c r="I533" i="52"/>
  <c r="J533" i="52" s="1"/>
  <c r="H533" i="52"/>
  <c r="I532" i="52"/>
  <c r="J532" i="52" s="1"/>
  <c r="H532" i="52"/>
  <c r="I531" i="52"/>
  <c r="J531" i="52" s="1"/>
  <c r="H531" i="52"/>
  <c r="I530" i="52"/>
  <c r="J530" i="52" s="1"/>
  <c r="H530" i="52"/>
  <c r="I529" i="52"/>
  <c r="J529" i="52" s="1"/>
  <c r="H529" i="52"/>
  <c r="I528" i="52"/>
  <c r="J528" i="52" s="1"/>
  <c r="H528" i="52"/>
  <c r="I527" i="52"/>
  <c r="J527" i="52" s="1"/>
  <c r="H527" i="52"/>
  <c r="I526" i="52"/>
  <c r="J526" i="52" s="1"/>
  <c r="H526" i="52"/>
  <c r="I525" i="52"/>
  <c r="J525" i="52" s="1"/>
  <c r="H525" i="52"/>
  <c r="I524" i="52"/>
  <c r="J524" i="52" s="1"/>
  <c r="H524" i="52"/>
  <c r="I523" i="52"/>
  <c r="J523" i="52" s="1"/>
  <c r="H523" i="52"/>
  <c r="I522" i="52"/>
  <c r="J522" i="52" s="1"/>
  <c r="H522" i="52"/>
  <c r="I521" i="52"/>
  <c r="J521" i="52" s="1"/>
  <c r="H521" i="52"/>
  <c r="I520" i="52"/>
  <c r="J520" i="52" s="1"/>
  <c r="H520" i="52"/>
  <c r="I519" i="52"/>
  <c r="J519" i="52" s="1"/>
  <c r="H519" i="52"/>
  <c r="I518" i="52"/>
  <c r="J518" i="52" s="1"/>
  <c r="H518" i="52"/>
  <c r="I517" i="52"/>
  <c r="J517" i="52" s="1"/>
  <c r="H517" i="52"/>
  <c r="I516" i="52"/>
  <c r="J516" i="52" s="1"/>
  <c r="H516" i="52"/>
  <c r="I515" i="52"/>
  <c r="J515" i="52" s="1"/>
  <c r="H515" i="52"/>
  <c r="I514" i="52"/>
  <c r="J514" i="52" s="1"/>
  <c r="H514" i="52"/>
  <c r="I513" i="52"/>
  <c r="J513" i="52" s="1"/>
  <c r="H513" i="52"/>
  <c r="I512" i="52"/>
  <c r="J512" i="52" s="1"/>
  <c r="H512" i="52"/>
  <c r="I511" i="52"/>
  <c r="J511" i="52" s="1"/>
  <c r="H511" i="52"/>
  <c r="I510" i="52"/>
  <c r="J510" i="52" s="1"/>
  <c r="H510" i="52"/>
  <c r="I509" i="52"/>
  <c r="J509" i="52" s="1"/>
  <c r="H509" i="52"/>
  <c r="I508" i="52"/>
  <c r="J508" i="52" s="1"/>
  <c r="H508" i="52"/>
  <c r="I507" i="52"/>
  <c r="J507" i="52" s="1"/>
  <c r="H507" i="52"/>
  <c r="I506" i="52"/>
  <c r="J506" i="52" s="1"/>
  <c r="H506" i="52"/>
  <c r="I505" i="52"/>
  <c r="J505" i="52" s="1"/>
  <c r="H505" i="52"/>
  <c r="I504" i="52"/>
  <c r="J504" i="52" s="1"/>
  <c r="H504" i="52"/>
  <c r="I503" i="52"/>
  <c r="J503" i="52" s="1"/>
  <c r="H503" i="52"/>
  <c r="I502" i="52"/>
  <c r="J502" i="52" s="1"/>
  <c r="H502" i="52"/>
  <c r="I501" i="52"/>
  <c r="J501" i="52" s="1"/>
  <c r="H501" i="52"/>
  <c r="I500" i="52"/>
  <c r="J500" i="52" s="1"/>
  <c r="H500" i="52"/>
  <c r="I499" i="52"/>
  <c r="J499" i="52" s="1"/>
  <c r="H499" i="52"/>
  <c r="I498" i="52"/>
  <c r="J498" i="52" s="1"/>
  <c r="H498" i="52"/>
  <c r="I497" i="52"/>
  <c r="J497" i="52" s="1"/>
  <c r="H497" i="52"/>
  <c r="I496" i="52"/>
  <c r="J496" i="52" s="1"/>
  <c r="H496" i="52"/>
  <c r="I495" i="52"/>
  <c r="J495" i="52" s="1"/>
  <c r="H495" i="52"/>
  <c r="I494" i="52"/>
  <c r="J494" i="52" s="1"/>
  <c r="H494" i="52"/>
  <c r="I493" i="52"/>
  <c r="J493" i="52" s="1"/>
  <c r="H493" i="52"/>
  <c r="I492" i="52"/>
  <c r="J492" i="52" s="1"/>
  <c r="H492" i="52"/>
  <c r="I491" i="52"/>
  <c r="J491" i="52" s="1"/>
  <c r="H491" i="52"/>
  <c r="I490" i="52"/>
  <c r="J490" i="52" s="1"/>
  <c r="H490" i="52"/>
  <c r="I489" i="52"/>
  <c r="J489" i="52" s="1"/>
  <c r="H489" i="52"/>
  <c r="I488" i="52"/>
  <c r="J488" i="52" s="1"/>
  <c r="H488" i="52"/>
  <c r="I487" i="52"/>
  <c r="J487" i="52" s="1"/>
  <c r="H487" i="52"/>
  <c r="I486" i="52"/>
  <c r="J486" i="52" s="1"/>
  <c r="H486" i="52"/>
  <c r="I485" i="52"/>
  <c r="J485" i="52" s="1"/>
  <c r="H485" i="52"/>
  <c r="I484" i="52"/>
  <c r="J484" i="52" s="1"/>
  <c r="H484" i="52"/>
  <c r="I483" i="52"/>
  <c r="J483" i="52" s="1"/>
  <c r="H483" i="52"/>
  <c r="I482" i="52"/>
  <c r="J482" i="52" s="1"/>
  <c r="H482" i="52"/>
  <c r="I481" i="52"/>
  <c r="J481" i="52" s="1"/>
  <c r="H481" i="52"/>
  <c r="I480" i="52"/>
  <c r="J480" i="52" s="1"/>
  <c r="H480" i="52"/>
  <c r="I479" i="52"/>
  <c r="J479" i="52" s="1"/>
  <c r="H479" i="52"/>
  <c r="I478" i="52"/>
  <c r="J478" i="52" s="1"/>
  <c r="H478" i="52"/>
  <c r="I477" i="52"/>
  <c r="J477" i="52" s="1"/>
  <c r="H477" i="52"/>
  <c r="I476" i="52"/>
  <c r="J476" i="52" s="1"/>
  <c r="H476" i="52"/>
  <c r="I475" i="52"/>
  <c r="J475" i="52" s="1"/>
  <c r="H475" i="52"/>
  <c r="I474" i="52"/>
  <c r="J474" i="52" s="1"/>
  <c r="H474" i="52"/>
  <c r="I473" i="52"/>
  <c r="J473" i="52" s="1"/>
  <c r="H473" i="52"/>
  <c r="I472" i="52"/>
  <c r="J472" i="52" s="1"/>
  <c r="H472" i="52"/>
  <c r="I471" i="52"/>
  <c r="J471" i="52" s="1"/>
  <c r="H471" i="52"/>
  <c r="I470" i="52"/>
  <c r="J470" i="52" s="1"/>
  <c r="H470" i="52"/>
  <c r="I469" i="52"/>
  <c r="J469" i="52" s="1"/>
  <c r="H469" i="52"/>
  <c r="I468" i="52"/>
  <c r="J468" i="52" s="1"/>
  <c r="H468" i="52"/>
  <c r="I467" i="52"/>
  <c r="J467" i="52" s="1"/>
  <c r="H467" i="52"/>
  <c r="I466" i="52"/>
  <c r="J466" i="52" s="1"/>
  <c r="H466" i="52"/>
  <c r="I465" i="52"/>
  <c r="J465" i="52" s="1"/>
  <c r="H465" i="52"/>
  <c r="I464" i="52"/>
  <c r="J464" i="52" s="1"/>
  <c r="H464" i="52"/>
  <c r="I463" i="52"/>
  <c r="J463" i="52" s="1"/>
  <c r="H463" i="52"/>
  <c r="I462" i="52"/>
  <c r="J462" i="52" s="1"/>
  <c r="H462" i="52"/>
  <c r="I461" i="52"/>
  <c r="J461" i="52" s="1"/>
  <c r="H461" i="52"/>
  <c r="I460" i="52"/>
  <c r="J460" i="52" s="1"/>
  <c r="H460" i="52"/>
  <c r="I459" i="52"/>
  <c r="J459" i="52" s="1"/>
  <c r="H459" i="52"/>
  <c r="I458" i="52"/>
  <c r="J458" i="52" s="1"/>
  <c r="H458" i="52"/>
  <c r="I457" i="52"/>
  <c r="J457" i="52" s="1"/>
  <c r="H457" i="52"/>
  <c r="I456" i="52"/>
  <c r="J456" i="52" s="1"/>
  <c r="H456" i="52"/>
  <c r="I455" i="52"/>
  <c r="J455" i="52" s="1"/>
  <c r="H455" i="52"/>
  <c r="I454" i="52"/>
  <c r="J454" i="52" s="1"/>
  <c r="H454" i="52"/>
  <c r="I453" i="52"/>
  <c r="J453" i="52" s="1"/>
  <c r="H453" i="52"/>
  <c r="I452" i="52"/>
  <c r="J452" i="52" s="1"/>
  <c r="H452" i="52"/>
  <c r="I451" i="52"/>
  <c r="J451" i="52" s="1"/>
  <c r="H451" i="52"/>
  <c r="I450" i="52"/>
  <c r="J450" i="52" s="1"/>
  <c r="H450" i="52"/>
  <c r="I449" i="52"/>
  <c r="J449" i="52" s="1"/>
  <c r="H449" i="52"/>
  <c r="I448" i="52"/>
  <c r="J448" i="52" s="1"/>
  <c r="H448" i="52"/>
  <c r="I447" i="52"/>
  <c r="J447" i="52" s="1"/>
  <c r="H447" i="52"/>
  <c r="I446" i="52"/>
  <c r="J446" i="52" s="1"/>
  <c r="H446" i="52"/>
  <c r="I445" i="52"/>
  <c r="J445" i="52" s="1"/>
  <c r="H445" i="52"/>
  <c r="I444" i="52"/>
  <c r="J444" i="52" s="1"/>
  <c r="H444" i="52"/>
  <c r="I443" i="52"/>
  <c r="J443" i="52" s="1"/>
  <c r="H443" i="52"/>
  <c r="I442" i="52"/>
  <c r="J442" i="52" s="1"/>
  <c r="H442" i="52"/>
  <c r="I441" i="52"/>
  <c r="J441" i="52" s="1"/>
  <c r="H441" i="52"/>
  <c r="I440" i="52"/>
  <c r="J440" i="52" s="1"/>
  <c r="H440" i="52"/>
  <c r="I439" i="52"/>
  <c r="J439" i="52" s="1"/>
  <c r="H439" i="52"/>
  <c r="I438" i="52"/>
  <c r="J438" i="52" s="1"/>
  <c r="H438" i="52"/>
  <c r="I437" i="52"/>
  <c r="J437" i="52" s="1"/>
  <c r="H437" i="52"/>
  <c r="I436" i="52"/>
  <c r="J436" i="52" s="1"/>
  <c r="H436" i="52"/>
  <c r="I435" i="52"/>
  <c r="J435" i="52" s="1"/>
  <c r="H435" i="52"/>
  <c r="I434" i="52"/>
  <c r="J434" i="52" s="1"/>
  <c r="H434" i="52"/>
  <c r="I433" i="52"/>
  <c r="J433" i="52" s="1"/>
  <c r="H433" i="52"/>
  <c r="I432" i="52"/>
  <c r="J432" i="52" s="1"/>
  <c r="H432" i="52"/>
  <c r="I431" i="52"/>
  <c r="J431" i="52" s="1"/>
  <c r="H431" i="52"/>
  <c r="I430" i="52"/>
  <c r="J430" i="52" s="1"/>
  <c r="H430" i="52"/>
  <c r="I429" i="52"/>
  <c r="J429" i="52" s="1"/>
  <c r="H429" i="52"/>
  <c r="I428" i="52"/>
  <c r="J428" i="52" s="1"/>
  <c r="H428" i="52"/>
  <c r="I427" i="52"/>
  <c r="J427" i="52" s="1"/>
  <c r="H427" i="52"/>
  <c r="I426" i="52"/>
  <c r="J426" i="52" s="1"/>
  <c r="H426" i="52"/>
  <c r="I425" i="52"/>
  <c r="J425" i="52" s="1"/>
  <c r="H425" i="52"/>
  <c r="I424" i="52"/>
  <c r="J424" i="52" s="1"/>
  <c r="H424" i="52"/>
  <c r="I423" i="52"/>
  <c r="J423" i="52" s="1"/>
  <c r="H423" i="52"/>
  <c r="I422" i="52"/>
  <c r="J422" i="52" s="1"/>
  <c r="H422" i="52"/>
  <c r="I421" i="52"/>
  <c r="J421" i="52" s="1"/>
  <c r="H421" i="52"/>
  <c r="I420" i="52"/>
  <c r="J420" i="52" s="1"/>
  <c r="H420" i="52"/>
  <c r="I419" i="52"/>
  <c r="J419" i="52" s="1"/>
  <c r="H419" i="52"/>
  <c r="I418" i="52"/>
  <c r="J418" i="52" s="1"/>
  <c r="H418" i="52"/>
  <c r="I417" i="52"/>
  <c r="J417" i="52" s="1"/>
  <c r="H417" i="52"/>
  <c r="I416" i="52"/>
  <c r="J416" i="52" s="1"/>
  <c r="H416" i="52"/>
  <c r="I415" i="52"/>
  <c r="J415" i="52" s="1"/>
  <c r="H415" i="52"/>
  <c r="I414" i="52"/>
  <c r="J414" i="52" s="1"/>
  <c r="H414" i="52"/>
  <c r="I413" i="52"/>
  <c r="J413" i="52" s="1"/>
  <c r="H413" i="52"/>
  <c r="I412" i="52"/>
  <c r="J412" i="52" s="1"/>
  <c r="H412" i="52"/>
  <c r="I411" i="52"/>
  <c r="J411" i="52" s="1"/>
  <c r="H411" i="52"/>
  <c r="I410" i="52"/>
  <c r="J410" i="52" s="1"/>
  <c r="H410" i="52"/>
  <c r="I409" i="52"/>
  <c r="J409" i="52" s="1"/>
  <c r="H409" i="52"/>
  <c r="I408" i="52"/>
  <c r="J408" i="52" s="1"/>
  <c r="H408" i="52"/>
  <c r="I407" i="52"/>
  <c r="J407" i="52" s="1"/>
  <c r="H407" i="52"/>
  <c r="I406" i="52"/>
  <c r="J406" i="52" s="1"/>
  <c r="H406" i="52"/>
  <c r="I405" i="52"/>
  <c r="J405" i="52" s="1"/>
  <c r="H405" i="52"/>
  <c r="I404" i="52"/>
  <c r="J404" i="52" s="1"/>
  <c r="H404" i="52"/>
  <c r="I403" i="52"/>
  <c r="J403" i="52" s="1"/>
  <c r="H403" i="52"/>
  <c r="I402" i="52"/>
  <c r="J402" i="52" s="1"/>
  <c r="H402" i="52"/>
  <c r="I401" i="52"/>
  <c r="J401" i="52" s="1"/>
  <c r="H401" i="52"/>
  <c r="I400" i="52"/>
  <c r="J400" i="52" s="1"/>
  <c r="H400" i="52"/>
  <c r="I399" i="52"/>
  <c r="J399" i="52" s="1"/>
  <c r="H399" i="52"/>
  <c r="I398" i="52"/>
  <c r="J398" i="52" s="1"/>
  <c r="H398" i="52"/>
  <c r="I397" i="52"/>
  <c r="J397" i="52" s="1"/>
  <c r="H397" i="52"/>
  <c r="I396" i="52"/>
  <c r="J396" i="52" s="1"/>
  <c r="H396" i="52"/>
  <c r="I395" i="52"/>
  <c r="J395" i="52" s="1"/>
  <c r="H395" i="52"/>
  <c r="I394" i="52"/>
  <c r="J394" i="52" s="1"/>
  <c r="H394" i="52"/>
  <c r="I393" i="52"/>
  <c r="J393" i="52" s="1"/>
  <c r="H393" i="52"/>
  <c r="I392" i="52"/>
  <c r="J392" i="52" s="1"/>
  <c r="H392" i="52"/>
  <c r="I391" i="52"/>
  <c r="J391" i="52" s="1"/>
  <c r="H391" i="52"/>
  <c r="I390" i="52"/>
  <c r="J390" i="52" s="1"/>
  <c r="H390" i="52"/>
  <c r="I389" i="52"/>
  <c r="J389" i="52" s="1"/>
  <c r="H389" i="52"/>
  <c r="I388" i="52"/>
  <c r="J388" i="52" s="1"/>
  <c r="H388" i="52"/>
  <c r="I387" i="52"/>
  <c r="J387" i="52" s="1"/>
  <c r="H387" i="52"/>
  <c r="I386" i="52"/>
  <c r="J386" i="52" s="1"/>
  <c r="H386" i="52"/>
  <c r="I385" i="52"/>
  <c r="J385" i="52" s="1"/>
  <c r="H385" i="52"/>
  <c r="I384" i="52"/>
  <c r="J384" i="52" s="1"/>
  <c r="H384" i="52"/>
  <c r="I383" i="52"/>
  <c r="J383" i="52" s="1"/>
  <c r="H383" i="52"/>
  <c r="I382" i="52"/>
  <c r="J382" i="52" s="1"/>
  <c r="H382" i="52"/>
  <c r="I381" i="52"/>
  <c r="J381" i="52" s="1"/>
  <c r="H381" i="52"/>
  <c r="I380" i="52"/>
  <c r="J380" i="52" s="1"/>
  <c r="H380" i="52"/>
  <c r="I379" i="52"/>
  <c r="J379" i="52" s="1"/>
  <c r="H379" i="52"/>
  <c r="I378" i="52"/>
  <c r="J378" i="52" s="1"/>
  <c r="H378" i="52"/>
  <c r="I377" i="52"/>
  <c r="J377" i="52" s="1"/>
  <c r="H377" i="52"/>
  <c r="I376" i="52"/>
  <c r="J376" i="52" s="1"/>
  <c r="H376" i="52"/>
  <c r="I375" i="52"/>
  <c r="J375" i="52" s="1"/>
  <c r="H375" i="52"/>
  <c r="I374" i="52"/>
  <c r="J374" i="52" s="1"/>
  <c r="H374" i="52"/>
  <c r="I373" i="52"/>
  <c r="J373" i="52" s="1"/>
  <c r="H373" i="52"/>
  <c r="I372" i="52"/>
  <c r="J372" i="52" s="1"/>
  <c r="H372" i="52"/>
  <c r="I371" i="52"/>
  <c r="J371" i="52" s="1"/>
  <c r="H371" i="52"/>
  <c r="I370" i="52"/>
  <c r="J370" i="52" s="1"/>
  <c r="H370" i="52"/>
  <c r="I369" i="52"/>
  <c r="J369" i="52" s="1"/>
  <c r="H369" i="52"/>
  <c r="I368" i="52"/>
  <c r="J368" i="52" s="1"/>
  <c r="H368" i="52"/>
  <c r="I367" i="52"/>
  <c r="J367" i="52" s="1"/>
  <c r="H367" i="52"/>
  <c r="I366" i="52"/>
  <c r="J366" i="52" s="1"/>
  <c r="H366" i="52"/>
  <c r="I365" i="52"/>
  <c r="J365" i="52" s="1"/>
  <c r="H365" i="52"/>
  <c r="I364" i="52"/>
  <c r="J364" i="52" s="1"/>
  <c r="H364" i="52"/>
  <c r="I363" i="52"/>
  <c r="J363" i="52" s="1"/>
  <c r="H363" i="52"/>
  <c r="I362" i="52"/>
  <c r="J362" i="52" s="1"/>
  <c r="H362" i="52"/>
  <c r="I361" i="52"/>
  <c r="J361" i="52" s="1"/>
  <c r="H361" i="52"/>
  <c r="I360" i="52"/>
  <c r="J360" i="52" s="1"/>
  <c r="H360" i="52"/>
  <c r="I359" i="52"/>
  <c r="J359" i="52" s="1"/>
  <c r="H359" i="52"/>
  <c r="I358" i="52"/>
  <c r="J358" i="52" s="1"/>
  <c r="H358" i="52"/>
  <c r="I357" i="52"/>
  <c r="J357" i="52" s="1"/>
  <c r="H357" i="52"/>
  <c r="I356" i="52"/>
  <c r="J356" i="52" s="1"/>
  <c r="H356" i="52"/>
  <c r="I355" i="52"/>
  <c r="J355" i="52" s="1"/>
  <c r="H355" i="52"/>
  <c r="I354" i="52"/>
  <c r="J354" i="52" s="1"/>
  <c r="H354" i="52"/>
  <c r="I353" i="52"/>
  <c r="J353" i="52" s="1"/>
  <c r="H353" i="52"/>
  <c r="I352" i="52"/>
  <c r="J352" i="52" s="1"/>
  <c r="H352" i="52"/>
  <c r="I351" i="52"/>
  <c r="J351" i="52" s="1"/>
  <c r="H351" i="52"/>
  <c r="I350" i="52"/>
  <c r="J350" i="52" s="1"/>
  <c r="H350" i="52"/>
  <c r="I349" i="52"/>
  <c r="J349" i="52" s="1"/>
  <c r="H349" i="52"/>
  <c r="I348" i="52"/>
  <c r="J348" i="52" s="1"/>
  <c r="H348" i="52"/>
  <c r="I347" i="52"/>
  <c r="J347" i="52" s="1"/>
  <c r="H347" i="52"/>
  <c r="I346" i="52"/>
  <c r="J346" i="52" s="1"/>
  <c r="H346" i="52"/>
  <c r="I345" i="52"/>
  <c r="J345" i="52" s="1"/>
  <c r="H345" i="52"/>
  <c r="I344" i="52"/>
  <c r="J344" i="52" s="1"/>
  <c r="H344" i="52"/>
  <c r="I343" i="52"/>
  <c r="J343" i="52" s="1"/>
  <c r="H343" i="52"/>
  <c r="I342" i="52"/>
  <c r="J342" i="52" s="1"/>
  <c r="H342" i="52"/>
  <c r="I341" i="52"/>
  <c r="J341" i="52" s="1"/>
  <c r="H341" i="52"/>
  <c r="I340" i="52"/>
  <c r="J340" i="52" s="1"/>
  <c r="H340" i="52"/>
  <c r="I339" i="52"/>
  <c r="J339" i="52" s="1"/>
  <c r="H339" i="52"/>
  <c r="I338" i="52"/>
  <c r="J338" i="52" s="1"/>
  <c r="H338" i="52"/>
  <c r="I337" i="52"/>
  <c r="J337" i="52" s="1"/>
  <c r="H337" i="52"/>
  <c r="I336" i="52"/>
  <c r="J336" i="52" s="1"/>
  <c r="H336" i="52"/>
  <c r="I335" i="52"/>
  <c r="J335" i="52" s="1"/>
  <c r="H335" i="52"/>
  <c r="I334" i="52"/>
  <c r="J334" i="52" s="1"/>
  <c r="H334" i="52"/>
  <c r="I333" i="52"/>
  <c r="J333" i="52" s="1"/>
  <c r="H333" i="52"/>
  <c r="I332" i="52"/>
  <c r="J332" i="52" s="1"/>
  <c r="H332" i="52"/>
  <c r="I331" i="52"/>
  <c r="J331" i="52" s="1"/>
  <c r="H331" i="52"/>
  <c r="I330" i="52"/>
  <c r="J330" i="52" s="1"/>
  <c r="H330" i="52"/>
  <c r="I329" i="52"/>
  <c r="J329" i="52" s="1"/>
  <c r="H329" i="52"/>
  <c r="I328" i="52"/>
  <c r="J328" i="52" s="1"/>
  <c r="H328" i="52"/>
  <c r="I327" i="52"/>
  <c r="J327" i="52" s="1"/>
  <c r="H327" i="52"/>
  <c r="I326" i="52"/>
  <c r="J326" i="52" s="1"/>
  <c r="H326" i="52"/>
  <c r="I325" i="52"/>
  <c r="J325" i="52" s="1"/>
  <c r="H325" i="52"/>
  <c r="I324" i="52"/>
  <c r="J324" i="52" s="1"/>
  <c r="H324" i="52"/>
  <c r="I323" i="52"/>
  <c r="J323" i="52" s="1"/>
  <c r="H323" i="52"/>
  <c r="I322" i="52"/>
  <c r="J322" i="52" s="1"/>
  <c r="H322" i="52"/>
  <c r="I321" i="52"/>
  <c r="J321" i="52" s="1"/>
  <c r="H321" i="52"/>
  <c r="I320" i="52"/>
  <c r="J320" i="52" s="1"/>
  <c r="H320" i="52"/>
  <c r="I319" i="52"/>
  <c r="J319" i="52" s="1"/>
  <c r="H319" i="52"/>
  <c r="I318" i="52"/>
  <c r="J318" i="52" s="1"/>
  <c r="H318" i="52"/>
  <c r="I317" i="52"/>
  <c r="J317" i="52" s="1"/>
  <c r="H317" i="52"/>
  <c r="I316" i="52"/>
  <c r="J316" i="52" s="1"/>
  <c r="H316" i="52"/>
  <c r="I315" i="52"/>
  <c r="J315" i="52" s="1"/>
  <c r="H315" i="52"/>
  <c r="I314" i="52"/>
  <c r="J314" i="52" s="1"/>
  <c r="H314" i="52"/>
  <c r="I313" i="52"/>
  <c r="J313" i="52" s="1"/>
  <c r="H313" i="52"/>
  <c r="I312" i="52"/>
  <c r="J312" i="52" s="1"/>
  <c r="H312" i="52"/>
  <c r="I311" i="52"/>
  <c r="J311" i="52" s="1"/>
  <c r="H311" i="52"/>
  <c r="I310" i="52"/>
  <c r="J310" i="52" s="1"/>
  <c r="H310" i="52"/>
  <c r="I309" i="52"/>
  <c r="J309" i="52" s="1"/>
  <c r="H309" i="52"/>
  <c r="I308" i="52"/>
  <c r="J308" i="52" s="1"/>
  <c r="H308" i="52"/>
  <c r="I307" i="52"/>
  <c r="J307" i="52" s="1"/>
  <c r="H307" i="52"/>
  <c r="I306" i="52"/>
  <c r="J306" i="52" s="1"/>
  <c r="H306" i="52"/>
  <c r="I305" i="52"/>
  <c r="J305" i="52" s="1"/>
  <c r="H305" i="52"/>
  <c r="I304" i="52"/>
  <c r="J304" i="52" s="1"/>
  <c r="H304" i="52"/>
  <c r="I303" i="52"/>
  <c r="J303" i="52" s="1"/>
  <c r="H303" i="52"/>
  <c r="I302" i="52"/>
  <c r="J302" i="52" s="1"/>
  <c r="H302" i="52"/>
  <c r="I301" i="52"/>
  <c r="J301" i="52" s="1"/>
  <c r="H301" i="52"/>
  <c r="I300" i="52"/>
  <c r="J300" i="52" s="1"/>
  <c r="H300" i="52"/>
  <c r="I299" i="52"/>
  <c r="J299" i="52" s="1"/>
  <c r="H299" i="52"/>
  <c r="I298" i="52"/>
  <c r="J298" i="52" s="1"/>
  <c r="H298" i="52"/>
  <c r="I297" i="52"/>
  <c r="J297" i="52" s="1"/>
  <c r="H297" i="52"/>
  <c r="I296" i="52"/>
  <c r="J296" i="52" s="1"/>
  <c r="H296" i="52"/>
  <c r="I295" i="52"/>
  <c r="J295" i="52" s="1"/>
  <c r="H295" i="52"/>
  <c r="I294" i="52"/>
  <c r="J294" i="52" s="1"/>
  <c r="H294" i="52"/>
  <c r="I293" i="52"/>
  <c r="J293" i="52" s="1"/>
  <c r="H293" i="52"/>
  <c r="I292" i="52"/>
  <c r="J292" i="52" s="1"/>
  <c r="H292" i="52"/>
  <c r="I291" i="52"/>
  <c r="J291" i="52" s="1"/>
  <c r="H291" i="52"/>
  <c r="I290" i="52"/>
  <c r="J290" i="52" s="1"/>
  <c r="H290" i="52"/>
  <c r="I289" i="52"/>
  <c r="J289" i="52" s="1"/>
  <c r="H289" i="52"/>
  <c r="I288" i="52"/>
  <c r="J288" i="52" s="1"/>
  <c r="H288" i="52"/>
  <c r="I287" i="52"/>
  <c r="J287" i="52" s="1"/>
  <c r="H287" i="52"/>
  <c r="I286" i="52"/>
  <c r="J286" i="52" s="1"/>
  <c r="H286" i="52"/>
  <c r="I285" i="52"/>
  <c r="J285" i="52" s="1"/>
  <c r="H285" i="52"/>
  <c r="I284" i="52"/>
  <c r="J284" i="52" s="1"/>
  <c r="H284" i="52"/>
  <c r="I283" i="52"/>
  <c r="J283" i="52" s="1"/>
  <c r="H283" i="52"/>
  <c r="I282" i="52"/>
  <c r="J282" i="52" s="1"/>
  <c r="H282" i="52"/>
  <c r="I281" i="52"/>
  <c r="J281" i="52" s="1"/>
  <c r="H281" i="52"/>
  <c r="I280" i="52"/>
  <c r="J280" i="52" s="1"/>
  <c r="H280" i="52"/>
  <c r="I279" i="52"/>
  <c r="J279" i="52" s="1"/>
  <c r="H279" i="52"/>
  <c r="I278" i="52"/>
  <c r="J278" i="52" s="1"/>
  <c r="H278" i="52"/>
  <c r="I277" i="52"/>
  <c r="J277" i="52" s="1"/>
  <c r="H277" i="52"/>
  <c r="I276" i="52"/>
  <c r="J276" i="52" s="1"/>
  <c r="H276" i="52"/>
  <c r="I275" i="52"/>
  <c r="J275" i="52" s="1"/>
  <c r="H275" i="52"/>
  <c r="I274" i="52"/>
  <c r="J274" i="52" s="1"/>
  <c r="H274" i="52"/>
  <c r="I273" i="52"/>
  <c r="J273" i="52" s="1"/>
  <c r="H273" i="52"/>
  <c r="I272" i="52"/>
  <c r="J272" i="52" s="1"/>
  <c r="H272" i="52"/>
  <c r="I271" i="52"/>
  <c r="J271" i="52" s="1"/>
  <c r="H271" i="52"/>
  <c r="I270" i="52"/>
  <c r="J270" i="52" s="1"/>
  <c r="H270" i="52"/>
  <c r="I269" i="52"/>
  <c r="J269" i="52" s="1"/>
  <c r="H269" i="52"/>
  <c r="I268" i="52"/>
  <c r="J268" i="52" s="1"/>
  <c r="H268" i="52"/>
  <c r="I267" i="52"/>
  <c r="J267" i="52" s="1"/>
  <c r="H267" i="52"/>
  <c r="I266" i="52"/>
  <c r="J266" i="52" s="1"/>
  <c r="H266" i="52"/>
  <c r="I265" i="52"/>
  <c r="J265" i="52" s="1"/>
  <c r="H265" i="52"/>
  <c r="I264" i="52"/>
  <c r="J264" i="52" s="1"/>
  <c r="H264" i="52"/>
  <c r="I263" i="52"/>
  <c r="J263" i="52" s="1"/>
  <c r="H263" i="52"/>
  <c r="I262" i="52"/>
  <c r="J262" i="52" s="1"/>
  <c r="H262" i="52"/>
  <c r="I261" i="52"/>
  <c r="J261" i="52" s="1"/>
  <c r="H261" i="52"/>
  <c r="I260" i="52"/>
  <c r="J260" i="52" s="1"/>
  <c r="H260" i="52"/>
  <c r="I259" i="52"/>
  <c r="J259" i="52" s="1"/>
  <c r="H259" i="52"/>
  <c r="I258" i="52"/>
  <c r="J258" i="52" s="1"/>
  <c r="H258" i="52"/>
  <c r="I257" i="52"/>
  <c r="J257" i="52" s="1"/>
  <c r="H257" i="52"/>
  <c r="I256" i="52"/>
  <c r="J256" i="52" s="1"/>
  <c r="H256" i="52"/>
  <c r="I255" i="52"/>
  <c r="J255" i="52" s="1"/>
  <c r="H255" i="52"/>
  <c r="I254" i="52"/>
  <c r="J254" i="52" s="1"/>
  <c r="H254" i="52"/>
  <c r="I253" i="52"/>
  <c r="J253" i="52" s="1"/>
  <c r="H253" i="52"/>
  <c r="I252" i="52"/>
  <c r="J252" i="52" s="1"/>
  <c r="H252" i="52"/>
  <c r="I251" i="52"/>
  <c r="J251" i="52" s="1"/>
  <c r="H251" i="52"/>
  <c r="I250" i="52"/>
  <c r="J250" i="52" s="1"/>
  <c r="H250" i="52"/>
  <c r="I249" i="52"/>
  <c r="J249" i="52" s="1"/>
  <c r="H249" i="52"/>
  <c r="I248" i="52"/>
  <c r="J248" i="52" s="1"/>
  <c r="H248" i="52"/>
  <c r="I247" i="52"/>
  <c r="J247" i="52" s="1"/>
  <c r="H247" i="52"/>
  <c r="I246" i="52"/>
  <c r="J246" i="52" s="1"/>
  <c r="H246" i="52"/>
  <c r="I245" i="52"/>
  <c r="J245" i="52" s="1"/>
  <c r="H245" i="52"/>
  <c r="I244" i="52"/>
  <c r="J244" i="52" s="1"/>
  <c r="H244" i="52"/>
  <c r="I243" i="52"/>
  <c r="J243" i="52" s="1"/>
  <c r="H243" i="52"/>
  <c r="I242" i="52"/>
  <c r="J242" i="52" s="1"/>
  <c r="H242" i="52"/>
  <c r="I241" i="52"/>
  <c r="J241" i="52" s="1"/>
  <c r="H241" i="52"/>
  <c r="I240" i="52"/>
  <c r="J240" i="52" s="1"/>
  <c r="H240" i="52"/>
  <c r="I239" i="52"/>
  <c r="J239" i="52" s="1"/>
  <c r="H239" i="52"/>
  <c r="I238" i="52"/>
  <c r="J238" i="52" s="1"/>
  <c r="H238" i="52"/>
  <c r="I237" i="52"/>
  <c r="J237" i="52" s="1"/>
  <c r="H237" i="52"/>
  <c r="I236" i="52"/>
  <c r="J236" i="52" s="1"/>
  <c r="H236" i="52"/>
  <c r="I235" i="52"/>
  <c r="J235" i="52" s="1"/>
  <c r="H235" i="52"/>
  <c r="I234" i="52"/>
  <c r="J234" i="52" s="1"/>
  <c r="H234" i="52"/>
  <c r="I233" i="52"/>
  <c r="J233" i="52" s="1"/>
  <c r="H233" i="52"/>
  <c r="I232" i="52"/>
  <c r="J232" i="52" s="1"/>
  <c r="H232" i="52"/>
  <c r="I231" i="52"/>
  <c r="J231" i="52" s="1"/>
  <c r="H231" i="52"/>
  <c r="I230" i="52"/>
  <c r="J230" i="52" s="1"/>
  <c r="H230" i="52"/>
  <c r="I229" i="52"/>
  <c r="J229" i="52" s="1"/>
  <c r="H229" i="52"/>
  <c r="I228" i="52"/>
  <c r="J228" i="52" s="1"/>
  <c r="H228" i="52"/>
  <c r="I227" i="52"/>
  <c r="J227" i="52" s="1"/>
  <c r="H227" i="52"/>
  <c r="I226" i="52"/>
  <c r="J226" i="52" s="1"/>
  <c r="H226" i="52"/>
  <c r="I225" i="52"/>
  <c r="J225" i="52" s="1"/>
  <c r="H225" i="52"/>
  <c r="I224" i="52"/>
  <c r="J224" i="52" s="1"/>
  <c r="H224" i="52"/>
  <c r="I223" i="52"/>
  <c r="J223" i="52" s="1"/>
  <c r="H223" i="52"/>
  <c r="I222" i="52"/>
  <c r="J222" i="52" s="1"/>
  <c r="H222" i="52"/>
  <c r="I221" i="52"/>
  <c r="J221" i="52" s="1"/>
  <c r="H221" i="52"/>
  <c r="I220" i="52"/>
  <c r="J220" i="52" s="1"/>
  <c r="H220" i="52"/>
  <c r="I219" i="52"/>
  <c r="J219" i="52" s="1"/>
  <c r="H219" i="52"/>
  <c r="I218" i="52"/>
  <c r="J218" i="52" s="1"/>
  <c r="H218" i="52"/>
  <c r="I217" i="52"/>
  <c r="J217" i="52" s="1"/>
  <c r="H217" i="52"/>
  <c r="I216" i="52"/>
  <c r="J216" i="52" s="1"/>
  <c r="H216" i="52"/>
  <c r="I215" i="52"/>
  <c r="J215" i="52" s="1"/>
  <c r="H215" i="52"/>
  <c r="I214" i="52"/>
  <c r="J214" i="52" s="1"/>
  <c r="H214" i="52"/>
  <c r="I213" i="52"/>
  <c r="J213" i="52" s="1"/>
  <c r="H213" i="52"/>
  <c r="I212" i="52"/>
  <c r="J212" i="52" s="1"/>
  <c r="H212" i="52"/>
  <c r="I211" i="52"/>
  <c r="J211" i="52" s="1"/>
  <c r="H211" i="52"/>
  <c r="I210" i="52"/>
  <c r="J210" i="52" s="1"/>
  <c r="H210" i="52"/>
  <c r="I209" i="52"/>
  <c r="J209" i="52" s="1"/>
  <c r="H209" i="52"/>
  <c r="I208" i="52"/>
  <c r="J208" i="52" s="1"/>
  <c r="H208" i="52"/>
  <c r="I207" i="52"/>
  <c r="J207" i="52" s="1"/>
  <c r="H207" i="52"/>
  <c r="I206" i="52"/>
  <c r="J206" i="52" s="1"/>
  <c r="H206" i="52"/>
  <c r="I205" i="52"/>
  <c r="J205" i="52" s="1"/>
  <c r="H205" i="52"/>
  <c r="I204" i="52"/>
  <c r="J204" i="52" s="1"/>
  <c r="H204" i="52"/>
  <c r="I203" i="52"/>
  <c r="J203" i="52" s="1"/>
  <c r="H203" i="52"/>
  <c r="I202" i="52"/>
  <c r="J202" i="52" s="1"/>
  <c r="H202" i="52"/>
  <c r="I201" i="52"/>
  <c r="J201" i="52" s="1"/>
  <c r="H201" i="52"/>
  <c r="I200" i="52"/>
  <c r="J200" i="52" s="1"/>
  <c r="H200" i="52"/>
  <c r="I199" i="52"/>
  <c r="J199" i="52" s="1"/>
  <c r="H199" i="52"/>
  <c r="I198" i="52"/>
  <c r="J198" i="52" s="1"/>
  <c r="H198" i="52"/>
  <c r="I197" i="52"/>
  <c r="J197" i="52" s="1"/>
  <c r="H197" i="52"/>
  <c r="I196" i="52"/>
  <c r="J196" i="52" s="1"/>
  <c r="H196" i="52"/>
  <c r="I195" i="52"/>
  <c r="J195" i="52" s="1"/>
  <c r="H195" i="52"/>
  <c r="I194" i="52"/>
  <c r="J194" i="52" s="1"/>
  <c r="H194" i="52"/>
  <c r="I193" i="52"/>
  <c r="J193" i="52" s="1"/>
  <c r="H193" i="52"/>
  <c r="I192" i="52"/>
  <c r="J192" i="52" s="1"/>
  <c r="H192" i="52"/>
  <c r="I191" i="52"/>
  <c r="J191" i="52" s="1"/>
  <c r="H191" i="52"/>
  <c r="I190" i="52"/>
  <c r="J190" i="52" s="1"/>
  <c r="H190" i="52"/>
  <c r="I189" i="52"/>
  <c r="J189" i="52" s="1"/>
  <c r="H189" i="52"/>
  <c r="I188" i="52"/>
  <c r="J188" i="52" s="1"/>
  <c r="H188" i="52"/>
  <c r="I187" i="52"/>
  <c r="J187" i="52" s="1"/>
  <c r="H187" i="52"/>
  <c r="I186" i="52"/>
  <c r="J186" i="52" s="1"/>
  <c r="H186" i="52"/>
  <c r="I185" i="52"/>
  <c r="J185" i="52" s="1"/>
  <c r="H185" i="52"/>
  <c r="I184" i="52"/>
  <c r="J184" i="52" s="1"/>
  <c r="H184" i="52"/>
  <c r="I183" i="52"/>
  <c r="J183" i="52" s="1"/>
  <c r="H183" i="52"/>
  <c r="I182" i="52"/>
  <c r="J182" i="52" s="1"/>
  <c r="H182" i="52"/>
  <c r="I181" i="52"/>
  <c r="J181" i="52" s="1"/>
  <c r="H181" i="52"/>
  <c r="I180" i="52"/>
  <c r="J180" i="52" s="1"/>
  <c r="H180" i="52"/>
  <c r="I179" i="52"/>
  <c r="J179" i="52" s="1"/>
  <c r="H179" i="52"/>
  <c r="I178" i="52"/>
  <c r="J178" i="52" s="1"/>
  <c r="H178" i="52"/>
  <c r="I177" i="52"/>
  <c r="J177" i="52" s="1"/>
  <c r="H177" i="52"/>
  <c r="I176" i="52"/>
  <c r="J176" i="52" s="1"/>
  <c r="H176" i="52"/>
  <c r="I175" i="52"/>
  <c r="J175" i="52" s="1"/>
  <c r="H175" i="52"/>
  <c r="I174" i="52"/>
  <c r="J174" i="52" s="1"/>
  <c r="H174" i="52"/>
  <c r="I173" i="52"/>
  <c r="J173" i="52" s="1"/>
  <c r="H173" i="52"/>
  <c r="I172" i="52"/>
  <c r="J172" i="52" s="1"/>
  <c r="H172" i="52"/>
  <c r="I171" i="52"/>
  <c r="J171" i="52" s="1"/>
  <c r="H171" i="52"/>
  <c r="I170" i="52"/>
  <c r="J170" i="52" s="1"/>
  <c r="H170" i="52"/>
  <c r="I169" i="52"/>
  <c r="J169" i="52" s="1"/>
  <c r="H169" i="52"/>
  <c r="I168" i="52"/>
  <c r="J168" i="52" s="1"/>
  <c r="H168" i="52"/>
  <c r="I167" i="52"/>
  <c r="J167" i="52" s="1"/>
  <c r="H167" i="52"/>
  <c r="I166" i="52"/>
  <c r="J166" i="52" s="1"/>
  <c r="H166" i="52"/>
  <c r="I165" i="52"/>
  <c r="J165" i="52" s="1"/>
  <c r="H165" i="52"/>
  <c r="I164" i="52"/>
  <c r="J164" i="52" s="1"/>
  <c r="H164" i="52"/>
  <c r="I163" i="52"/>
  <c r="J163" i="52" s="1"/>
  <c r="H163" i="52"/>
  <c r="I162" i="52"/>
  <c r="J162" i="52" s="1"/>
  <c r="H162" i="52"/>
  <c r="I161" i="52"/>
  <c r="J161" i="52" s="1"/>
  <c r="H161" i="52"/>
  <c r="I160" i="52"/>
  <c r="J160" i="52" s="1"/>
  <c r="H160" i="52"/>
  <c r="I159" i="52"/>
  <c r="J159" i="52" s="1"/>
  <c r="H159" i="52"/>
  <c r="I158" i="52"/>
  <c r="J158" i="52" s="1"/>
  <c r="H158" i="52"/>
  <c r="I157" i="52"/>
  <c r="J157" i="52" s="1"/>
  <c r="H157" i="52"/>
  <c r="I156" i="52"/>
  <c r="J156" i="52" s="1"/>
  <c r="H156" i="52"/>
  <c r="I155" i="52"/>
  <c r="J155" i="52" s="1"/>
  <c r="H155" i="52"/>
  <c r="I154" i="52"/>
  <c r="J154" i="52" s="1"/>
  <c r="H154" i="52"/>
  <c r="I153" i="52"/>
  <c r="J153" i="52" s="1"/>
  <c r="H153" i="52"/>
  <c r="I152" i="52"/>
  <c r="J152" i="52" s="1"/>
  <c r="H152" i="52"/>
  <c r="I151" i="52"/>
  <c r="J151" i="52" s="1"/>
  <c r="H151" i="52"/>
  <c r="I150" i="52"/>
  <c r="J150" i="52" s="1"/>
  <c r="H150" i="52"/>
  <c r="I149" i="52"/>
  <c r="J149" i="52" s="1"/>
  <c r="H149" i="52"/>
  <c r="I148" i="52"/>
  <c r="J148" i="52" s="1"/>
  <c r="H148" i="52"/>
  <c r="I147" i="52"/>
  <c r="J147" i="52" s="1"/>
  <c r="H147" i="52"/>
  <c r="I146" i="52"/>
  <c r="J146" i="52" s="1"/>
  <c r="H146" i="52"/>
  <c r="I145" i="52"/>
  <c r="J145" i="52" s="1"/>
  <c r="H145" i="52"/>
  <c r="I144" i="52"/>
  <c r="J144" i="52" s="1"/>
  <c r="H144" i="52"/>
  <c r="I143" i="52"/>
  <c r="J143" i="52" s="1"/>
  <c r="H143" i="52"/>
  <c r="I142" i="52"/>
  <c r="J142" i="52" s="1"/>
  <c r="H142" i="52"/>
  <c r="I141" i="52"/>
  <c r="J141" i="52" s="1"/>
  <c r="H141" i="52"/>
  <c r="I140" i="52"/>
  <c r="J140" i="52" s="1"/>
  <c r="H140" i="52"/>
  <c r="I139" i="52"/>
  <c r="J139" i="52" s="1"/>
  <c r="H139" i="52"/>
  <c r="I138" i="52"/>
  <c r="J138" i="52" s="1"/>
  <c r="H138" i="52"/>
  <c r="I137" i="52"/>
  <c r="J137" i="52" s="1"/>
  <c r="H137" i="52"/>
  <c r="I136" i="52"/>
  <c r="J136" i="52" s="1"/>
  <c r="H136" i="52"/>
  <c r="I135" i="52"/>
  <c r="J135" i="52" s="1"/>
  <c r="H135" i="52"/>
  <c r="I134" i="52"/>
  <c r="J134" i="52" s="1"/>
  <c r="H134" i="52"/>
  <c r="I133" i="52"/>
  <c r="J133" i="52" s="1"/>
  <c r="H133" i="52"/>
  <c r="I132" i="52"/>
  <c r="J132" i="52" s="1"/>
  <c r="H132" i="52"/>
  <c r="I131" i="52"/>
  <c r="J131" i="52" s="1"/>
  <c r="H131" i="52"/>
  <c r="I130" i="52"/>
  <c r="J130" i="52" s="1"/>
  <c r="H130" i="52"/>
  <c r="I129" i="52"/>
  <c r="J129" i="52" s="1"/>
  <c r="H129" i="52"/>
  <c r="I128" i="52"/>
  <c r="J128" i="52" s="1"/>
  <c r="H128" i="52"/>
  <c r="I127" i="52"/>
  <c r="J127" i="52" s="1"/>
  <c r="H127" i="52"/>
  <c r="I126" i="52"/>
  <c r="J126" i="52" s="1"/>
  <c r="H126" i="52"/>
  <c r="I125" i="52"/>
  <c r="J125" i="52" s="1"/>
  <c r="H125" i="52"/>
  <c r="I124" i="52"/>
  <c r="J124" i="52" s="1"/>
  <c r="H124" i="52"/>
  <c r="I123" i="52"/>
  <c r="J123" i="52" s="1"/>
  <c r="H123" i="52"/>
  <c r="I122" i="52"/>
  <c r="J122" i="52" s="1"/>
  <c r="H122" i="52"/>
  <c r="I121" i="52"/>
  <c r="J121" i="52" s="1"/>
  <c r="H121" i="52"/>
  <c r="I120" i="52"/>
  <c r="J120" i="52" s="1"/>
  <c r="H120" i="52"/>
  <c r="I119" i="52"/>
  <c r="J119" i="52" s="1"/>
  <c r="H119" i="52"/>
  <c r="I118" i="52"/>
  <c r="J118" i="52" s="1"/>
  <c r="H118" i="52"/>
  <c r="I117" i="52"/>
  <c r="J117" i="52" s="1"/>
  <c r="H117" i="52"/>
  <c r="I116" i="52"/>
  <c r="J116" i="52" s="1"/>
  <c r="H116" i="52"/>
  <c r="I115" i="52"/>
  <c r="J115" i="52" s="1"/>
  <c r="H115" i="52"/>
  <c r="I114" i="52"/>
  <c r="J114" i="52" s="1"/>
  <c r="H114" i="52"/>
  <c r="I113" i="52"/>
  <c r="J113" i="52" s="1"/>
  <c r="H113" i="52"/>
  <c r="I112" i="52"/>
  <c r="J112" i="52" s="1"/>
  <c r="H112" i="52"/>
  <c r="I111" i="52"/>
  <c r="J111" i="52" s="1"/>
  <c r="H111" i="52"/>
  <c r="I110" i="52"/>
  <c r="J110" i="52" s="1"/>
  <c r="H110" i="52"/>
  <c r="I109" i="52"/>
  <c r="J109" i="52" s="1"/>
  <c r="H109" i="52"/>
  <c r="I108" i="52"/>
  <c r="J108" i="52" s="1"/>
  <c r="H108" i="52"/>
  <c r="I107" i="52"/>
  <c r="J107" i="52" s="1"/>
  <c r="H107" i="52"/>
  <c r="I106" i="52"/>
  <c r="J106" i="52" s="1"/>
  <c r="H106" i="52"/>
  <c r="I105" i="52"/>
  <c r="J105" i="52" s="1"/>
  <c r="H105" i="52"/>
  <c r="I104" i="52"/>
  <c r="J104" i="52" s="1"/>
  <c r="H104" i="52"/>
  <c r="I103" i="52"/>
  <c r="J103" i="52" s="1"/>
  <c r="H103" i="52"/>
  <c r="I102" i="52"/>
  <c r="J102" i="52" s="1"/>
  <c r="H102" i="52"/>
  <c r="I101" i="52"/>
  <c r="J101" i="52" s="1"/>
  <c r="H101" i="52"/>
  <c r="I100" i="52"/>
  <c r="J100" i="52" s="1"/>
  <c r="H100" i="52"/>
  <c r="I99" i="52"/>
  <c r="J99" i="52" s="1"/>
  <c r="H99" i="52"/>
  <c r="I98" i="52"/>
  <c r="J98" i="52" s="1"/>
  <c r="H98" i="52"/>
  <c r="I97" i="52"/>
  <c r="J97" i="52" s="1"/>
  <c r="H97" i="52"/>
  <c r="I96" i="52"/>
  <c r="J96" i="52" s="1"/>
  <c r="H96" i="52"/>
  <c r="I95" i="52"/>
  <c r="J95" i="52" s="1"/>
  <c r="H95" i="52"/>
  <c r="I94" i="52"/>
  <c r="J94" i="52" s="1"/>
  <c r="H94" i="52"/>
  <c r="I93" i="52"/>
  <c r="J93" i="52" s="1"/>
  <c r="H93" i="52"/>
  <c r="I92" i="52"/>
  <c r="J92" i="52" s="1"/>
  <c r="H92" i="52"/>
  <c r="I91" i="52"/>
  <c r="J91" i="52" s="1"/>
  <c r="H91" i="52"/>
  <c r="I90" i="52"/>
  <c r="J90" i="52" s="1"/>
  <c r="H90" i="52"/>
  <c r="I89" i="52"/>
  <c r="J89" i="52" s="1"/>
  <c r="H89" i="52"/>
  <c r="I88" i="52"/>
  <c r="J88" i="52" s="1"/>
  <c r="H88" i="52"/>
  <c r="I87" i="52"/>
  <c r="J87" i="52" s="1"/>
  <c r="H87" i="52"/>
  <c r="I86" i="52"/>
  <c r="J86" i="52" s="1"/>
  <c r="H86" i="52"/>
  <c r="I85" i="52"/>
  <c r="J85" i="52" s="1"/>
  <c r="H85" i="52"/>
  <c r="I84" i="52"/>
  <c r="J84" i="52" s="1"/>
  <c r="H84" i="52"/>
  <c r="I83" i="52"/>
  <c r="J83" i="52" s="1"/>
  <c r="H83" i="52"/>
  <c r="I82" i="52"/>
  <c r="J82" i="52" s="1"/>
  <c r="H82" i="52"/>
  <c r="I81" i="52"/>
  <c r="J81" i="52" s="1"/>
  <c r="H81" i="52"/>
  <c r="I80" i="52"/>
  <c r="J80" i="52" s="1"/>
  <c r="H80" i="52"/>
  <c r="I79" i="52"/>
  <c r="J79" i="52" s="1"/>
  <c r="H79" i="52"/>
  <c r="I78" i="52"/>
  <c r="J78" i="52" s="1"/>
  <c r="H78" i="52"/>
  <c r="I77" i="52"/>
  <c r="J77" i="52" s="1"/>
  <c r="H77" i="52"/>
  <c r="I76" i="52"/>
  <c r="J76" i="52" s="1"/>
  <c r="H76" i="52"/>
  <c r="I75" i="52"/>
  <c r="J75" i="52" s="1"/>
  <c r="H75" i="52"/>
  <c r="I74" i="52"/>
  <c r="J74" i="52" s="1"/>
  <c r="H74" i="52"/>
  <c r="I73" i="52"/>
  <c r="J73" i="52" s="1"/>
  <c r="H73" i="52"/>
  <c r="I72" i="52"/>
  <c r="J72" i="52" s="1"/>
  <c r="H72" i="52"/>
  <c r="I71" i="52"/>
  <c r="J71" i="52" s="1"/>
  <c r="H71" i="52"/>
  <c r="I70" i="52"/>
  <c r="J70" i="52" s="1"/>
  <c r="H70" i="52"/>
  <c r="I69" i="52"/>
  <c r="J69" i="52" s="1"/>
  <c r="H69" i="52"/>
  <c r="I68" i="52"/>
  <c r="J68" i="52" s="1"/>
  <c r="H68" i="52"/>
  <c r="I67" i="52"/>
  <c r="J67" i="52" s="1"/>
  <c r="H67" i="52"/>
  <c r="I66" i="52"/>
  <c r="J66" i="52" s="1"/>
  <c r="H66" i="52"/>
  <c r="I65" i="52"/>
  <c r="J65" i="52" s="1"/>
  <c r="H65" i="52"/>
  <c r="I64" i="52"/>
  <c r="J64" i="52" s="1"/>
  <c r="H64" i="52"/>
  <c r="I63" i="52"/>
  <c r="J63" i="52" s="1"/>
  <c r="H63" i="52"/>
  <c r="I62" i="52"/>
  <c r="J62" i="52" s="1"/>
  <c r="H62" i="52"/>
  <c r="I61" i="52"/>
  <c r="J61" i="52" s="1"/>
  <c r="H61" i="52"/>
  <c r="I60" i="52"/>
  <c r="J60" i="52" s="1"/>
  <c r="H60" i="52"/>
  <c r="I59" i="52"/>
  <c r="J59" i="52" s="1"/>
  <c r="H59" i="52"/>
  <c r="I58" i="52"/>
  <c r="J58" i="52" s="1"/>
  <c r="H58" i="52"/>
  <c r="I57" i="52"/>
  <c r="J57" i="52" s="1"/>
  <c r="H57" i="52"/>
  <c r="I56" i="52"/>
  <c r="J56" i="52" s="1"/>
  <c r="H56" i="52"/>
  <c r="I55" i="52"/>
  <c r="J55" i="52" s="1"/>
  <c r="H55" i="52"/>
  <c r="I54" i="52"/>
  <c r="J54" i="52" s="1"/>
  <c r="H54" i="52"/>
  <c r="I53" i="52"/>
  <c r="J53" i="52" s="1"/>
  <c r="H53" i="52"/>
  <c r="I52" i="52"/>
  <c r="J52" i="52" s="1"/>
  <c r="H52" i="52"/>
  <c r="I51" i="52"/>
  <c r="J51" i="52" s="1"/>
  <c r="H51" i="52"/>
  <c r="I50" i="52"/>
  <c r="J50" i="52" s="1"/>
  <c r="H50" i="52"/>
  <c r="I49" i="52"/>
  <c r="J49" i="52" s="1"/>
  <c r="H49" i="52"/>
  <c r="I48" i="52"/>
  <c r="J48" i="52" s="1"/>
  <c r="H48" i="52"/>
  <c r="I47" i="52"/>
  <c r="J47" i="52" s="1"/>
  <c r="H47" i="52"/>
  <c r="I46" i="52"/>
  <c r="J46" i="52" s="1"/>
  <c r="H46" i="52"/>
  <c r="I45" i="52"/>
  <c r="J45" i="52" s="1"/>
  <c r="H45" i="52"/>
  <c r="I44" i="52"/>
  <c r="J44" i="52" s="1"/>
  <c r="H44" i="52"/>
  <c r="I43" i="52"/>
  <c r="J43" i="52" s="1"/>
  <c r="H43" i="52"/>
  <c r="I42" i="52"/>
  <c r="J42" i="52" s="1"/>
  <c r="H42" i="52"/>
  <c r="I41" i="52"/>
  <c r="J41" i="52" s="1"/>
  <c r="H41" i="52"/>
  <c r="I40" i="52"/>
  <c r="J40" i="52" s="1"/>
  <c r="H40" i="52"/>
  <c r="I39" i="52"/>
  <c r="J39" i="52" s="1"/>
  <c r="H39" i="52"/>
  <c r="I38" i="52"/>
  <c r="J38" i="52" s="1"/>
  <c r="H38" i="52"/>
  <c r="I37" i="52"/>
  <c r="J37" i="52" s="1"/>
  <c r="H37" i="52"/>
  <c r="I36" i="52"/>
  <c r="J36" i="52" s="1"/>
  <c r="H36" i="52"/>
  <c r="I35" i="52"/>
  <c r="J35" i="52" s="1"/>
  <c r="H35" i="52"/>
  <c r="I34" i="52"/>
  <c r="J34" i="52" s="1"/>
  <c r="H34" i="52"/>
  <c r="I33" i="52"/>
  <c r="J33" i="52" s="1"/>
  <c r="H33" i="52"/>
  <c r="I32" i="52"/>
  <c r="J32" i="52" s="1"/>
  <c r="H32" i="52"/>
  <c r="I31" i="52"/>
  <c r="J31" i="52" s="1"/>
  <c r="H31" i="52"/>
  <c r="I30" i="52"/>
  <c r="J30" i="52" s="1"/>
  <c r="H30" i="52"/>
  <c r="I29" i="52"/>
  <c r="J29" i="52" s="1"/>
  <c r="H29" i="52"/>
  <c r="I28" i="52"/>
  <c r="J28" i="52" s="1"/>
  <c r="H28" i="52"/>
  <c r="I27" i="52"/>
  <c r="J27" i="52" s="1"/>
  <c r="H27" i="52"/>
  <c r="I26" i="52"/>
  <c r="J26" i="52" s="1"/>
  <c r="H26" i="52"/>
  <c r="I25" i="52"/>
  <c r="J25" i="52" s="1"/>
  <c r="H25" i="52"/>
  <c r="I24" i="52"/>
  <c r="J24" i="52" s="1"/>
  <c r="H24" i="52"/>
  <c r="I23" i="52"/>
  <c r="J23" i="52" s="1"/>
  <c r="H23" i="52"/>
  <c r="I22" i="52"/>
  <c r="J22" i="52" s="1"/>
  <c r="H22" i="52"/>
  <c r="I21" i="52"/>
  <c r="J21" i="52" s="1"/>
  <c r="H21" i="52"/>
  <c r="I20" i="52"/>
  <c r="J20" i="52" s="1"/>
  <c r="H20" i="52"/>
  <c r="I19" i="52"/>
  <c r="J19" i="52" s="1"/>
  <c r="H19" i="52"/>
  <c r="I18" i="52"/>
  <c r="J18" i="52" s="1"/>
  <c r="H18" i="52"/>
  <c r="I17" i="52"/>
  <c r="J17" i="52" s="1"/>
  <c r="H17" i="52"/>
  <c r="I16" i="52"/>
  <c r="J16" i="52" s="1"/>
  <c r="H16" i="52"/>
  <c r="I15" i="52"/>
  <c r="J15" i="52" s="1"/>
  <c r="H15" i="52"/>
  <c r="I14" i="52"/>
  <c r="J14" i="52" s="1"/>
  <c r="H14" i="52"/>
  <c r="I13" i="52"/>
  <c r="J13" i="52" s="1"/>
  <c r="H13" i="52"/>
  <c r="I12" i="52"/>
  <c r="J12" i="52" s="1"/>
  <c r="H12" i="52"/>
  <c r="I11" i="52"/>
  <c r="J11" i="52" s="1"/>
  <c r="H11" i="52"/>
  <c r="I10" i="52"/>
  <c r="J10" i="52" s="1"/>
  <c r="H10" i="52"/>
  <c r="I9" i="52"/>
  <c r="J9" i="52" s="1"/>
  <c r="H9" i="52"/>
  <c r="I8" i="52"/>
  <c r="J8" i="52" s="1"/>
  <c r="H8" i="52"/>
  <c r="I7" i="52"/>
  <c r="J7" i="52" s="1"/>
  <c r="H7" i="52"/>
  <c r="I6" i="52"/>
  <c r="J6" i="52" s="1"/>
  <c r="H6" i="52"/>
  <c r="I5" i="52"/>
  <c r="J5" i="52" s="1"/>
  <c r="H5" i="52"/>
  <c r="I4" i="52"/>
  <c r="J4" i="52" s="1"/>
  <c r="H4" i="52"/>
  <c r="I3" i="52"/>
  <c r="J3" i="52" s="1"/>
  <c r="H3" i="52"/>
  <c r="E3" i="53" l="1"/>
  <c r="D6" i="53"/>
  <c r="D5" i="53"/>
  <c r="E4" i="53"/>
  <c r="G237" i="53" l="1"/>
  <c r="G233" i="53"/>
  <c r="G229" i="53"/>
  <c r="G225" i="53"/>
  <c r="G221" i="53"/>
  <c r="G217" i="53"/>
  <c r="G213" i="53"/>
  <c r="G209" i="53"/>
  <c r="G205" i="53"/>
  <c r="G201" i="53"/>
  <c r="G197" i="53"/>
  <c r="G193" i="53"/>
  <c r="G189" i="53"/>
  <c r="G185" i="53"/>
  <c r="G181" i="53"/>
  <c r="G177" i="53"/>
  <c r="G173" i="53"/>
  <c r="G169" i="53"/>
  <c r="G165" i="53"/>
  <c r="G161" i="53"/>
  <c r="G157" i="53"/>
  <c r="G153" i="53"/>
  <c r="G149" i="53"/>
  <c r="G145" i="53"/>
  <c r="G141" i="53"/>
  <c r="G137" i="53"/>
  <c r="G133" i="53"/>
  <c r="G129" i="53"/>
  <c r="G125" i="53"/>
  <c r="G121" i="53"/>
  <c r="G117" i="53"/>
  <c r="G113" i="53"/>
  <c r="G109" i="53"/>
  <c r="G105" i="53"/>
  <c r="G101" i="53"/>
  <c r="G97" i="53"/>
  <c r="G93" i="53"/>
  <c r="G89" i="53"/>
  <c r="G85" i="53"/>
  <c r="G81" i="53"/>
  <c r="G77" i="53"/>
  <c r="G73" i="53"/>
  <c r="G69" i="53"/>
  <c r="G65" i="53"/>
  <c r="G61" i="53"/>
  <c r="G57" i="53"/>
  <c r="G53" i="53"/>
  <c r="G49" i="53"/>
  <c r="G45" i="53"/>
  <c r="G41" i="53"/>
  <c r="G37" i="53"/>
  <c r="G33" i="53"/>
  <c r="G29" i="53"/>
  <c r="G25" i="53"/>
  <c r="G21" i="53"/>
  <c r="G17" i="53"/>
  <c r="G236" i="53"/>
  <c r="G232" i="53"/>
  <c r="G228" i="53"/>
  <c r="G224" i="53"/>
  <c r="G220" i="53"/>
  <c r="G216" i="53"/>
  <c r="G212" i="53"/>
  <c r="G208" i="53"/>
  <c r="G204" i="53"/>
  <c r="G200" i="53"/>
  <c r="G196" i="53"/>
  <c r="G192" i="53"/>
  <c r="G188" i="53"/>
  <c r="G184" i="53"/>
  <c r="G180" i="53"/>
  <c r="G176" i="53"/>
  <c r="G172" i="53"/>
  <c r="G168" i="53"/>
  <c r="G164" i="53"/>
  <c r="G160" i="53"/>
  <c r="G156" i="53"/>
  <c r="G152" i="53"/>
  <c r="G148" i="53"/>
  <c r="G144" i="53"/>
  <c r="G140" i="53"/>
  <c r="G136" i="53"/>
  <c r="G132" i="53"/>
  <c r="G128" i="53"/>
  <c r="G124" i="53"/>
  <c r="G120" i="53"/>
  <c r="G116" i="53"/>
  <c r="G112" i="53"/>
  <c r="G108" i="53"/>
  <c r="G104" i="53"/>
  <c r="G100" i="53"/>
  <c r="G96" i="53"/>
  <c r="G92" i="53"/>
  <c r="G88" i="53"/>
  <c r="G84" i="53"/>
  <c r="G80" i="53"/>
  <c r="G76" i="53"/>
  <c r="G72" i="53"/>
  <c r="G68" i="53"/>
  <c r="G64" i="53"/>
  <c r="G60" i="53"/>
  <c r="G56" i="53"/>
  <c r="G52" i="53"/>
  <c r="G48" i="53"/>
  <c r="G44" i="53"/>
  <c r="G40" i="53"/>
  <c r="G36" i="53"/>
  <c r="G32" i="53"/>
  <c r="G28" i="53"/>
  <c r="G24" i="53"/>
  <c r="G20" i="53"/>
  <c r="G16" i="53"/>
  <c r="G194" i="53"/>
  <c r="G186" i="53"/>
  <c r="G182" i="53"/>
  <c r="G178" i="53"/>
  <c r="G174" i="53"/>
  <c r="G170" i="53"/>
  <c r="G166" i="53"/>
  <c r="G162" i="53"/>
  <c r="G158" i="53"/>
  <c r="G154" i="53"/>
  <c r="G150" i="53"/>
  <c r="G146" i="53"/>
  <c r="G142" i="53"/>
  <c r="G138" i="53"/>
  <c r="G134" i="53"/>
  <c r="G130" i="53"/>
  <c r="G126" i="53"/>
  <c r="G122" i="53"/>
  <c r="G118" i="53"/>
  <c r="G114" i="53"/>
  <c r="G110" i="53"/>
  <c r="G106" i="53"/>
  <c r="G102" i="53"/>
  <c r="G98" i="53"/>
  <c r="G94" i="53"/>
  <c r="G90" i="53"/>
  <c r="G86" i="53"/>
  <c r="G82" i="53"/>
  <c r="G78" i="53"/>
  <c r="G239" i="53"/>
  <c r="G235" i="53"/>
  <c r="G231" i="53"/>
  <c r="G227" i="53"/>
  <c r="G223" i="53"/>
  <c r="G219" i="53"/>
  <c r="G215" i="53"/>
  <c r="G211" i="53"/>
  <c r="G207" i="53"/>
  <c r="G203" i="53"/>
  <c r="G199" i="53"/>
  <c r="G195" i="53"/>
  <c r="G191" i="53"/>
  <c r="G187" i="53"/>
  <c r="G183" i="53"/>
  <c r="G179" i="53"/>
  <c r="G175" i="53"/>
  <c r="G171" i="53"/>
  <c r="G167" i="53"/>
  <c r="G163" i="53"/>
  <c r="G159" i="53"/>
  <c r="G155" i="53"/>
  <c r="G151" i="53"/>
  <c r="G147" i="53"/>
  <c r="G143" i="53"/>
  <c r="G139" i="53"/>
  <c r="G135" i="53"/>
  <c r="G131" i="53"/>
  <c r="G127" i="53"/>
  <c r="G123" i="53"/>
  <c r="G119" i="53"/>
  <c r="G115" i="53"/>
  <c r="G111" i="53"/>
  <c r="G107" i="53"/>
  <c r="G103" i="53"/>
  <c r="G99" i="53"/>
  <c r="G95" i="53"/>
  <c r="G91" i="53"/>
  <c r="G87" i="53"/>
  <c r="G83" i="53"/>
  <c r="G79" i="53"/>
  <c r="G75" i="53"/>
  <c r="G71" i="53"/>
  <c r="G67" i="53"/>
  <c r="G63" i="53"/>
  <c r="G59" i="53"/>
  <c r="G55" i="53"/>
  <c r="G51" i="53"/>
  <c r="G47" i="53"/>
  <c r="G43" i="53"/>
  <c r="G39" i="53"/>
  <c r="G35" i="53"/>
  <c r="G31" i="53"/>
  <c r="G27" i="53"/>
  <c r="G23" i="53"/>
  <c r="G19" i="53"/>
  <c r="G15" i="53"/>
  <c r="G238" i="53"/>
  <c r="G234" i="53"/>
  <c r="G230" i="53"/>
  <c r="G226" i="53"/>
  <c r="G222" i="53"/>
  <c r="G218" i="53"/>
  <c r="G214" i="53"/>
  <c r="G210" i="53"/>
  <c r="G206" i="53"/>
  <c r="G202" i="53"/>
  <c r="G198" i="53"/>
  <c r="G70" i="53"/>
  <c r="G54" i="53"/>
  <c r="G38" i="53"/>
  <c r="G22" i="53"/>
  <c r="G66" i="53"/>
  <c r="G50" i="53"/>
  <c r="G34" i="53"/>
  <c r="G18" i="53"/>
  <c r="G26" i="53"/>
  <c r="G190" i="53"/>
  <c r="G62" i="53"/>
  <c r="G46" i="53"/>
  <c r="G30" i="53"/>
  <c r="G14" i="53"/>
  <c r="G74" i="53"/>
  <c r="G58" i="53"/>
  <c r="G42" i="53"/>
  <c r="G10" i="54"/>
  <c r="E239" i="53"/>
  <c r="E237" i="53"/>
  <c r="E235" i="53"/>
  <c r="E233" i="53"/>
  <c r="E231" i="53"/>
  <c r="E229" i="53"/>
  <c r="E227" i="53"/>
  <c r="E225" i="53"/>
  <c r="E223" i="53"/>
  <c r="E221" i="53"/>
  <c r="E219" i="53"/>
  <c r="E217" i="53"/>
  <c r="E215" i="53"/>
  <c r="E213" i="53"/>
  <c r="E211" i="53"/>
  <c r="E209" i="53"/>
  <c r="E207" i="53"/>
  <c r="E205" i="53"/>
  <c r="E203" i="53"/>
  <c r="E201" i="53"/>
  <c r="E199" i="53"/>
  <c r="E197" i="53"/>
  <c r="E195" i="53"/>
  <c r="E193" i="53"/>
  <c r="E191" i="53"/>
  <c r="E189" i="53"/>
  <c r="E187" i="53"/>
  <c r="E185" i="53"/>
  <c r="E183" i="53"/>
  <c r="E181" i="53"/>
  <c r="E179" i="53"/>
  <c r="E177" i="53"/>
  <c r="E175" i="53"/>
  <c r="E173" i="53"/>
  <c r="E171" i="53"/>
  <c r="E169" i="53"/>
  <c r="E167" i="53"/>
  <c r="E165" i="53"/>
  <c r="E163" i="53"/>
  <c r="E161" i="53"/>
  <c r="E159" i="53"/>
  <c r="E157" i="53"/>
  <c r="E155" i="53"/>
  <c r="E153" i="53"/>
  <c r="E151" i="53"/>
  <c r="E149" i="53"/>
  <c r="E147" i="53"/>
  <c r="E145" i="53"/>
  <c r="E143" i="53"/>
  <c r="E141" i="53"/>
  <c r="E139" i="53"/>
  <c r="E137" i="53"/>
  <c r="E135" i="53"/>
  <c r="E133" i="53"/>
  <c r="E131" i="53"/>
  <c r="E129" i="53"/>
  <c r="E127" i="53"/>
  <c r="E125" i="53"/>
  <c r="E123" i="53"/>
  <c r="E121" i="53"/>
  <c r="E119" i="53"/>
  <c r="E117" i="53"/>
  <c r="E115" i="53"/>
  <c r="E113" i="53"/>
  <c r="E111" i="53"/>
  <c r="E109" i="53"/>
  <c r="E107" i="53"/>
  <c r="E105" i="53"/>
  <c r="E103" i="53"/>
  <c r="E101" i="53"/>
  <c r="E99" i="53"/>
  <c r="E97" i="53"/>
  <c r="E95" i="53"/>
  <c r="E93" i="53"/>
  <c r="E91" i="53"/>
  <c r="E89" i="53"/>
  <c r="E87" i="53"/>
  <c r="E85" i="53"/>
  <c r="E83" i="53"/>
  <c r="E81" i="53"/>
  <c r="E79" i="53"/>
  <c r="E77" i="53"/>
  <c r="E75" i="53"/>
  <c r="E73" i="53"/>
  <c r="E71" i="53"/>
  <c r="F239" i="53"/>
  <c r="F236" i="53"/>
  <c r="E234" i="53"/>
  <c r="F231" i="53"/>
  <c r="F228" i="53"/>
  <c r="E226" i="53"/>
  <c r="F223" i="53"/>
  <c r="F220" i="53"/>
  <c r="E218" i="53"/>
  <c r="F215" i="53"/>
  <c r="F212" i="53"/>
  <c r="E210" i="53"/>
  <c r="F207" i="53"/>
  <c r="F204" i="53"/>
  <c r="E202" i="53"/>
  <c r="F199" i="53"/>
  <c r="F196" i="53"/>
  <c r="E194" i="53"/>
  <c r="F191" i="53"/>
  <c r="F188" i="53"/>
  <c r="E186" i="53"/>
  <c r="F183" i="53"/>
  <c r="F180" i="53"/>
  <c r="E178" i="53"/>
  <c r="F175" i="53"/>
  <c r="F172" i="53"/>
  <c r="E170" i="53"/>
  <c r="F167" i="53"/>
  <c r="F164" i="53"/>
  <c r="E162" i="53"/>
  <c r="F159" i="53"/>
  <c r="F156" i="53"/>
  <c r="E154" i="53"/>
  <c r="F151" i="53"/>
  <c r="F148" i="53"/>
  <c r="E146" i="53"/>
  <c r="F143" i="53"/>
  <c r="F140" i="53"/>
  <c r="E138" i="53"/>
  <c r="F135" i="53"/>
  <c r="F132" i="53"/>
  <c r="E130" i="53"/>
  <c r="F127" i="53"/>
  <c r="F124" i="53"/>
  <c r="E122" i="53"/>
  <c r="F119" i="53"/>
  <c r="F116" i="53"/>
  <c r="E114" i="53"/>
  <c r="F111" i="53"/>
  <c r="F108" i="53"/>
  <c r="E106" i="53"/>
  <c r="F103" i="53"/>
  <c r="F100" i="53"/>
  <c r="E98" i="53"/>
  <c r="F95" i="53"/>
  <c r="F92" i="53"/>
  <c r="E90" i="53"/>
  <c r="F87" i="53"/>
  <c r="F84" i="53"/>
  <c r="E82" i="53"/>
  <c r="F79" i="53"/>
  <c r="F76" i="53"/>
  <c r="E74" i="53"/>
  <c r="F71" i="53"/>
  <c r="E69" i="53"/>
  <c r="E67" i="53"/>
  <c r="E65" i="53"/>
  <c r="E63" i="53"/>
  <c r="E61" i="53"/>
  <c r="E59" i="53"/>
  <c r="E57" i="53"/>
  <c r="E55" i="53"/>
  <c r="E53" i="53"/>
  <c r="E51" i="53"/>
  <c r="E49" i="53"/>
  <c r="E47" i="53"/>
  <c r="E45" i="53"/>
  <c r="E43" i="53"/>
  <c r="E41" i="53"/>
  <c r="E39" i="53"/>
  <c r="E37" i="53"/>
  <c r="E35" i="53"/>
  <c r="E33" i="53"/>
  <c r="E31" i="53"/>
  <c r="E29" i="53"/>
  <c r="F238" i="53"/>
  <c r="E236" i="53"/>
  <c r="F233" i="53"/>
  <c r="F230" i="53"/>
  <c r="E228" i="53"/>
  <c r="F225" i="53"/>
  <c r="F222" i="53"/>
  <c r="E220" i="53"/>
  <c r="F217" i="53"/>
  <c r="F214" i="53"/>
  <c r="E212" i="53"/>
  <c r="F209" i="53"/>
  <c r="F206" i="53"/>
  <c r="E204" i="53"/>
  <c r="F201" i="53"/>
  <c r="F198" i="53"/>
  <c r="E196" i="53"/>
  <c r="F193" i="53"/>
  <c r="F190" i="53"/>
  <c r="E188" i="53"/>
  <c r="F185" i="53"/>
  <c r="F182" i="53"/>
  <c r="E180" i="53"/>
  <c r="F177" i="53"/>
  <c r="F174" i="53"/>
  <c r="E172" i="53"/>
  <c r="F169" i="53"/>
  <c r="F166" i="53"/>
  <c r="E164" i="53"/>
  <c r="F161" i="53"/>
  <c r="F158" i="53"/>
  <c r="E156" i="53"/>
  <c r="F153" i="53"/>
  <c r="F150" i="53"/>
  <c r="E148" i="53"/>
  <c r="F145" i="53"/>
  <c r="F142" i="53"/>
  <c r="E140" i="53"/>
  <c r="F137" i="53"/>
  <c r="F134" i="53"/>
  <c r="E132" i="53"/>
  <c r="F129" i="53"/>
  <c r="F126" i="53"/>
  <c r="E124" i="53"/>
  <c r="F121" i="53"/>
  <c r="F118" i="53"/>
  <c r="E116" i="53"/>
  <c r="F113" i="53"/>
  <c r="F110" i="53"/>
  <c r="E108" i="53"/>
  <c r="F105" i="53"/>
  <c r="F102" i="53"/>
  <c r="E100" i="53"/>
  <c r="F97" i="53"/>
  <c r="F94" i="53"/>
  <c r="E92" i="53"/>
  <c r="F89" i="53"/>
  <c r="F86" i="53"/>
  <c r="E84" i="53"/>
  <c r="F81" i="53"/>
  <c r="F78" i="53"/>
  <c r="E76" i="53"/>
  <c r="F73" i="53"/>
  <c r="F70" i="53"/>
  <c r="F68" i="53"/>
  <c r="F66" i="53"/>
  <c r="F64" i="53"/>
  <c r="F62" i="53"/>
  <c r="F60" i="53"/>
  <c r="F58" i="53"/>
  <c r="F56" i="53"/>
  <c r="F54" i="53"/>
  <c r="F52" i="53"/>
  <c r="F50" i="53"/>
  <c r="F48" i="53"/>
  <c r="F46" i="53"/>
  <c r="F44" i="53"/>
  <c r="F42" i="53"/>
  <c r="F40" i="53"/>
  <c r="F38" i="53"/>
  <c r="F36" i="53"/>
  <c r="F34" i="53"/>
  <c r="F32" i="53"/>
  <c r="F30" i="53"/>
  <c r="F28" i="53"/>
  <c r="F26" i="53"/>
  <c r="F24" i="53"/>
  <c r="F22" i="53"/>
  <c r="F20" i="53"/>
  <c r="F18" i="53"/>
  <c r="F16" i="53"/>
  <c r="F14" i="53"/>
  <c r="E238" i="53"/>
  <c r="F232" i="53"/>
  <c r="F227" i="53"/>
  <c r="E222" i="53"/>
  <c r="F216" i="53"/>
  <c r="F211" i="53"/>
  <c r="E206" i="53"/>
  <c r="F200" i="53"/>
  <c r="F195" i="53"/>
  <c r="E190" i="53"/>
  <c r="F184" i="53"/>
  <c r="F179" i="53"/>
  <c r="E174" i="53"/>
  <c r="F168" i="53"/>
  <c r="F163" i="53"/>
  <c r="E158" i="53"/>
  <c r="F152" i="53"/>
  <c r="F147" i="53"/>
  <c r="E142" i="53"/>
  <c r="F136" i="53"/>
  <c r="F131" i="53"/>
  <c r="E126" i="53"/>
  <c r="F120" i="53"/>
  <c r="F115" i="53"/>
  <c r="E110" i="53"/>
  <c r="F104" i="53"/>
  <c r="F99" i="53"/>
  <c r="E94" i="53"/>
  <c r="F88" i="53"/>
  <c r="F83" i="53"/>
  <c r="E78" i="53"/>
  <c r="F72" i="53"/>
  <c r="E68" i="53"/>
  <c r="E64" i="53"/>
  <c r="E60" i="53"/>
  <c r="E56" i="53"/>
  <c r="E52" i="53"/>
  <c r="E48" i="53"/>
  <c r="E44" i="53"/>
  <c r="E40" i="53"/>
  <c r="E36" i="53"/>
  <c r="E32" i="53"/>
  <c r="E28" i="53"/>
  <c r="F25" i="53"/>
  <c r="E23" i="53"/>
  <c r="E20" i="53"/>
  <c r="F17" i="53"/>
  <c r="E15" i="53"/>
  <c r="F112" i="53"/>
  <c r="F91" i="53"/>
  <c r="F80" i="53"/>
  <c r="E70" i="53"/>
  <c r="E62" i="53"/>
  <c r="E54" i="53"/>
  <c r="E46" i="53"/>
  <c r="E38" i="53"/>
  <c r="E34" i="53"/>
  <c r="E24" i="53"/>
  <c r="E19" i="53"/>
  <c r="F229" i="53"/>
  <c r="F213" i="53"/>
  <c r="F202" i="53"/>
  <c r="E192" i="53"/>
  <c r="F181" i="53"/>
  <c r="F170" i="53"/>
  <c r="E160" i="53"/>
  <c r="F149" i="53"/>
  <c r="F138" i="53"/>
  <c r="E128" i="53"/>
  <c r="F117" i="53"/>
  <c r="F101" i="53"/>
  <c r="F90" i="53"/>
  <c r="E80" i="53"/>
  <c r="F65" i="53"/>
  <c r="F57" i="53"/>
  <c r="F49" i="53"/>
  <c r="F41" i="53"/>
  <c r="F29" i="53"/>
  <c r="F23" i="53"/>
  <c r="E18" i="53"/>
  <c r="F237" i="53"/>
  <c r="E232" i="53"/>
  <c r="F226" i="53"/>
  <c r="F221" i="53"/>
  <c r="E216" i="53"/>
  <c r="F210" i="53"/>
  <c r="F205" i="53"/>
  <c r="E200" i="53"/>
  <c r="F194" i="53"/>
  <c r="F189" i="53"/>
  <c r="E184" i="53"/>
  <c r="F178" i="53"/>
  <c r="F173" i="53"/>
  <c r="E168" i="53"/>
  <c r="F162" i="53"/>
  <c r="F157" i="53"/>
  <c r="E152" i="53"/>
  <c r="F146" i="53"/>
  <c r="F141" i="53"/>
  <c r="E136" i="53"/>
  <c r="F130" i="53"/>
  <c r="F125" i="53"/>
  <c r="E120" i="53"/>
  <c r="F114" i="53"/>
  <c r="F109" i="53"/>
  <c r="E104" i="53"/>
  <c r="F98" i="53"/>
  <c r="F93" i="53"/>
  <c r="E88" i="53"/>
  <c r="F82" i="53"/>
  <c r="F77" i="53"/>
  <c r="E72" i="53"/>
  <c r="F67" i="53"/>
  <c r="F63" i="53"/>
  <c r="F59" i="53"/>
  <c r="F55" i="53"/>
  <c r="F51" i="53"/>
  <c r="F47" i="53"/>
  <c r="F43" i="53"/>
  <c r="F39" i="53"/>
  <c r="F35" i="53"/>
  <c r="F31" i="53"/>
  <c r="F27" i="53"/>
  <c r="E25" i="53"/>
  <c r="E22" i="53"/>
  <c r="F19" i="53"/>
  <c r="E17" i="53"/>
  <c r="E14" i="53"/>
  <c r="F235" i="53"/>
  <c r="E230" i="53"/>
  <c r="F224" i="53"/>
  <c r="F219" i="53"/>
  <c r="E214" i="53"/>
  <c r="F208" i="53"/>
  <c r="F203" i="53"/>
  <c r="E198" i="53"/>
  <c r="F192" i="53"/>
  <c r="F187" i="53"/>
  <c r="E182" i="53"/>
  <c r="F176" i="53"/>
  <c r="F171" i="53"/>
  <c r="E166" i="53"/>
  <c r="F160" i="53"/>
  <c r="F155" i="53"/>
  <c r="E150" i="53"/>
  <c r="F144" i="53"/>
  <c r="F139" i="53"/>
  <c r="E134" i="53"/>
  <c r="F128" i="53"/>
  <c r="F123" i="53"/>
  <c r="E118" i="53"/>
  <c r="F107" i="53"/>
  <c r="E102" i="53"/>
  <c r="F96" i="53"/>
  <c r="E86" i="53"/>
  <c r="F75" i="53"/>
  <c r="E66" i="53"/>
  <c r="E58" i="53"/>
  <c r="E50" i="53"/>
  <c r="E42" i="53"/>
  <c r="E30" i="53"/>
  <c r="E27" i="53"/>
  <c r="F21" i="53"/>
  <c r="E16" i="53"/>
  <c r="F234" i="53"/>
  <c r="E224" i="53"/>
  <c r="F218" i="53"/>
  <c r="E208" i="53"/>
  <c r="F197" i="53"/>
  <c r="F186" i="53"/>
  <c r="E176" i="53"/>
  <c r="F165" i="53"/>
  <c r="F154" i="53"/>
  <c r="E144" i="53"/>
  <c r="F133" i="53"/>
  <c r="F122" i="53"/>
  <c r="E112" i="53"/>
  <c r="F106" i="53"/>
  <c r="E96" i="53"/>
  <c r="F85" i="53"/>
  <c r="F74" i="53"/>
  <c r="F69" i="53"/>
  <c r="F61" i="53"/>
  <c r="F53" i="53"/>
  <c r="F45" i="53"/>
  <c r="F37" i="53"/>
  <c r="F33" i="53"/>
  <c r="E26" i="53"/>
  <c r="E21" i="53"/>
  <c r="F15" i="53"/>
  <c r="D223" i="53"/>
  <c r="D179" i="53"/>
  <c r="D155" i="53"/>
  <c r="D135" i="53"/>
  <c r="D119" i="53"/>
  <c r="D238" i="53"/>
  <c r="D234" i="53"/>
  <c r="D230" i="53"/>
  <c r="D226" i="53"/>
  <c r="D222" i="53"/>
  <c r="D218" i="53"/>
  <c r="D214" i="53"/>
  <c r="D210" i="53"/>
  <c r="D206" i="53"/>
  <c r="D202" i="53"/>
  <c r="D198" i="53"/>
  <c r="D194" i="53"/>
  <c r="D190" i="53"/>
  <c r="D186" i="53"/>
  <c r="D182" i="53"/>
  <c r="D178" i="53"/>
  <c r="D174" i="53"/>
  <c r="D170" i="53"/>
  <c r="D166" i="53"/>
  <c r="D162" i="53"/>
  <c r="D158" i="53"/>
  <c r="D154" i="53"/>
  <c r="D150" i="53"/>
  <c r="D146" i="53"/>
  <c r="D142" i="53"/>
  <c r="D138" i="53"/>
  <c r="D134" i="53"/>
  <c r="D130" i="53"/>
  <c r="D126" i="53"/>
  <c r="D122" i="53"/>
  <c r="D118" i="53"/>
  <c r="D114" i="53"/>
  <c r="D110" i="53"/>
  <c r="D106" i="53"/>
  <c r="D102" i="53"/>
  <c r="D98" i="53"/>
  <c r="D94" i="53"/>
  <c r="D90" i="53"/>
  <c r="D86" i="53"/>
  <c r="D82" i="53"/>
  <c r="D78" i="53"/>
  <c r="D74" i="53"/>
  <c r="D70" i="53"/>
  <c r="D66" i="53"/>
  <c r="D62" i="53"/>
  <c r="D58" i="53"/>
  <c r="D54" i="53"/>
  <c r="D50" i="53"/>
  <c r="D46" i="53"/>
  <c r="D42" i="53"/>
  <c r="D38" i="53"/>
  <c r="D34" i="53"/>
  <c r="D30" i="53"/>
  <c r="D26" i="53"/>
  <c r="D22" i="53"/>
  <c r="D18" i="53"/>
  <c r="D14" i="53"/>
  <c r="D237" i="53"/>
  <c r="D233" i="53"/>
  <c r="D229" i="53"/>
  <c r="D225" i="53"/>
  <c r="D221" i="53"/>
  <c r="D217" i="53"/>
  <c r="D213" i="53"/>
  <c r="D209" i="53"/>
  <c r="D205" i="53"/>
  <c r="D201" i="53"/>
  <c r="D197" i="53"/>
  <c r="D193" i="53"/>
  <c r="D189" i="53"/>
  <c r="D185" i="53"/>
  <c r="D181" i="53"/>
  <c r="D177" i="53"/>
  <c r="D173" i="53"/>
  <c r="D169" i="53"/>
  <c r="D165" i="53"/>
  <c r="D161" i="53"/>
  <c r="D157" i="53"/>
  <c r="D153" i="53"/>
  <c r="D149" i="53"/>
  <c r="D145" i="53"/>
  <c r="D141" i="53"/>
  <c r="D137" i="53"/>
  <c r="D236" i="53"/>
  <c r="D232" i="53"/>
  <c r="D228" i="53"/>
  <c r="D224" i="53"/>
  <c r="D220" i="53"/>
  <c r="D216" i="53"/>
  <c r="D212" i="53"/>
  <c r="D208" i="53"/>
  <c r="D204" i="53"/>
  <c r="D200" i="53"/>
  <c r="D196" i="53"/>
  <c r="D192" i="53"/>
  <c r="D188" i="53"/>
  <c r="D184" i="53"/>
  <c r="D180" i="53"/>
  <c r="D176" i="53"/>
  <c r="D172" i="53"/>
  <c r="D168" i="53"/>
  <c r="D164" i="53"/>
  <c r="D160" i="53"/>
  <c r="D156" i="53"/>
  <c r="D152" i="53"/>
  <c r="D148" i="53"/>
  <c r="D144" i="53"/>
  <c r="D140" i="53"/>
  <c r="D136" i="53"/>
  <c r="D132" i="53"/>
  <c r="D128" i="53"/>
  <c r="D124" i="53"/>
  <c r="D120" i="53"/>
  <c r="D116" i="53"/>
  <c r="D112" i="53"/>
  <c r="D108" i="53"/>
  <c r="D104" i="53"/>
  <c r="D100" i="53"/>
  <c r="D96" i="53"/>
  <c r="D92" i="53"/>
  <c r="D88" i="53"/>
  <c r="D84" i="53"/>
  <c r="D80" i="53"/>
  <c r="D76" i="53"/>
  <c r="D72" i="53"/>
  <c r="D68" i="53"/>
  <c r="D64" i="53"/>
  <c r="D60" i="53"/>
  <c r="D56" i="53"/>
  <c r="D52" i="53"/>
  <c r="D48" i="53"/>
  <c r="D44" i="53"/>
  <c r="D40" i="53"/>
  <c r="D36" i="53"/>
  <c r="D32" i="53"/>
  <c r="D28" i="53"/>
  <c r="D24" i="53"/>
  <c r="D20" i="53"/>
  <c r="D16" i="53"/>
  <c r="D239" i="53"/>
  <c r="D235" i="53"/>
  <c r="D231" i="53"/>
  <c r="D227" i="53"/>
  <c r="D219" i="53"/>
  <c r="D215" i="53"/>
  <c r="D211" i="53"/>
  <c r="D207" i="53"/>
  <c r="D203" i="53"/>
  <c r="D199" i="53"/>
  <c r="D195" i="53"/>
  <c r="D191" i="53"/>
  <c r="D187" i="53"/>
  <c r="D183" i="53"/>
  <c r="D175" i="53"/>
  <c r="D171" i="53"/>
  <c r="D167" i="53"/>
  <c r="D163" i="53"/>
  <c r="D159" i="53"/>
  <c r="D151" i="53"/>
  <c r="D147" i="53"/>
  <c r="D143" i="53"/>
  <c r="D139" i="53"/>
  <c r="D131" i="53"/>
  <c r="D127" i="53"/>
  <c r="D123" i="53"/>
  <c r="D115" i="53"/>
  <c r="D111" i="53"/>
  <c r="D107" i="53"/>
  <c r="D133" i="53"/>
  <c r="D117" i="53"/>
  <c r="D103" i="53"/>
  <c r="D95" i="53"/>
  <c r="D87" i="53"/>
  <c r="D79" i="53"/>
  <c r="D71" i="53"/>
  <c r="D63" i="53"/>
  <c r="D55" i="53"/>
  <c r="D47" i="53"/>
  <c r="D39" i="53"/>
  <c r="D31" i="53"/>
  <c r="D23" i="53"/>
  <c r="D15" i="53"/>
  <c r="D77" i="53"/>
  <c r="D61" i="53"/>
  <c r="D53" i="53"/>
  <c r="D37" i="53"/>
  <c r="D29" i="53"/>
  <c r="D21" i="53"/>
  <c r="D35" i="53"/>
  <c r="D19" i="53"/>
  <c r="D121" i="53"/>
  <c r="D89" i="53"/>
  <c r="D65" i="53"/>
  <c r="D41" i="53"/>
  <c r="D25" i="53"/>
  <c r="D129" i="53"/>
  <c r="D113" i="53"/>
  <c r="D101" i="53"/>
  <c r="D93" i="53"/>
  <c r="D85" i="53"/>
  <c r="D69" i="53"/>
  <c r="D45" i="53"/>
  <c r="D105" i="53"/>
  <c r="D73" i="53"/>
  <c r="D49" i="53"/>
  <c r="D33" i="53"/>
  <c r="D125" i="53"/>
  <c r="D109" i="53"/>
  <c r="D99" i="53"/>
  <c r="D91" i="53"/>
  <c r="D83" i="53"/>
  <c r="D75" i="53"/>
  <c r="D67" i="53"/>
  <c r="D59" i="53"/>
  <c r="D51" i="53"/>
  <c r="D43" i="53"/>
  <c r="D27" i="53"/>
  <c r="D97" i="53"/>
  <c r="D81" i="53"/>
  <c r="D57" i="53"/>
  <c r="D17" i="53"/>
  <c r="R16" i="53"/>
  <c r="R20" i="53"/>
  <c r="R24" i="53"/>
  <c r="R28" i="53"/>
  <c r="R32" i="53"/>
  <c r="R36" i="53"/>
  <c r="R40" i="53"/>
  <c r="R44" i="53"/>
  <c r="R48" i="53"/>
  <c r="R52" i="53"/>
  <c r="R56" i="53"/>
  <c r="R60" i="53"/>
  <c r="R64" i="53"/>
  <c r="R68" i="53"/>
  <c r="R72" i="53"/>
  <c r="R76" i="53"/>
  <c r="R80" i="53"/>
  <c r="R84" i="53"/>
  <c r="R88" i="53"/>
  <c r="R92" i="53"/>
  <c r="R96" i="53"/>
  <c r="R100" i="53"/>
  <c r="R104" i="53"/>
  <c r="R108" i="53"/>
  <c r="R112" i="53"/>
  <c r="R116" i="53"/>
  <c r="R120" i="53"/>
  <c r="R124" i="53"/>
  <c r="R128" i="53"/>
  <c r="R132" i="53"/>
  <c r="R136" i="53"/>
  <c r="R140" i="53"/>
  <c r="R144" i="53"/>
  <c r="R148" i="53"/>
  <c r="R152" i="53"/>
  <c r="R156" i="53"/>
  <c r="R160" i="53"/>
  <c r="R164" i="53"/>
  <c r="R168" i="53"/>
  <c r="R172" i="53"/>
  <c r="R176" i="53"/>
  <c r="R180" i="53"/>
  <c r="R184" i="53"/>
  <c r="R188" i="53"/>
  <c r="R192" i="53"/>
  <c r="R196" i="53"/>
  <c r="R200" i="53"/>
  <c r="R204" i="53"/>
  <c r="R208" i="53"/>
  <c r="R212" i="53"/>
  <c r="R216" i="53"/>
  <c r="R220" i="53"/>
  <c r="R224" i="53"/>
  <c r="R228" i="53"/>
  <c r="R232" i="53"/>
  <c r="R236" i="53"/>
  <c r="Q16" i="53"/>
  <c r="Q20" i="53"/>
  <c r="Q24" i="53"/>
  <c r="Q28" i="53"/>
  <c r="Q32" i="53"/>
  <c r="Q36" i="53"/>
  <c r="Q40" i="53"/>
  <c r="Q44" i="53"/>
  <c r="Q48" i="53"/>
  <c r="Q52" i="53"/>
  <c r="Q56" i="53"/>
  <c r="Q60" i="53"/>
  <c r="Q64" i="53"/>
  <c r="R17" i="53"/>
  <c r="R21" i="53"/>
  <c r="R25" i="53"/>
  <c r="R29" i="53"/>
  <c r="R33" i="53"/>
  <c r="R37" i="53"/>
  <c r="R41" i="53"/>
  <c r="R45" i="53"/>
  <c r="R49" i="53"/>
  <c r="R53" i="53"/>
  <c r="R57" i="53"/>
  <c r="R61" i="53"/>
  <c r="R65" i="53"/>
  <c r="R69" i="53"/>
  <c r="R73" i="53"/>
  <c r="R77" i="53"/>
  <c r="R81" i="53"/>
  <c r="R85" i="53"/>
  <c r="R89" i="53"/>
  <c r="R93" i="53"/>
  <c r="R97" i="53"/>
  <c r="R101" i="53"/>
  <c r="R105" i="53"/>
  <c r="R109" i="53"/>
  <c r="R113" i="53"/>
  <c r="R117" i="53"/>
  <c r="R121" i="53"/>
  <c r="R125" i="53"/>
  <c r="R129" i="53"/>
  <c r="R133" i="53"/>
  <c r="R137" i="53"/>
  <c r="R141" i="53"/>
  <c r="R145" i="53"/>
  <c r="R149" i="53"/>
  <c r="R153" i="53"/>
  <c r="R157" i="53"/>
  <c r="R161" i="53"/>
  <c r="R165" i="53"/>
  <c r="R169" i="53"/>
  <c r="R173" i="53"/>
  <c r="R177" i="53"/>
  <c r="R181" i="53"/>
  <c r="R185" i="53"/>
  <c r="R189" i="53"/>
  <c r="R193" i="53"/>
  <c r="R197" i="53"/>
  <c r="R201" i="53"/>
  <c r="R205" i="53"/>
  <c r="R209" i="53"/>
  <c r="R213" i="53"/>
  <c r="R217" i="53"/>
  <c r="R221" i="53"/>
  <c r="R225" i="53"/>
  <c r="R229" i="53"/>
  <c r="R233" i="53"/>
  <c r="R237" i="53"/>
  <c r="Q17" i="53"/>
  <c r="Q21" i="53"/>
  <c r="Q25" i="53"/>
  <c r="Q29" i="53"/>
  <c r="Q33" i="53"/>
  <c r="Q37" i="53"/>
  <c r="Q41" i="53"/>
  <c r="Q45" i="53"/>
  <c r="Q49" i="53"/>
  <c r="Q53" i="53"/>
  <c r="Q57" i="53"/>
  <c r="Q61" i="53"/>
  <c r="Q65" i="53"/>
  <c r="Q69" i="53"/>
  <c r="Q73" i="53"/>
  <c r="Q77" i="53"/>
  <c r="Q81" i="53"/>
  <c r="Q85" i="53"/>
  <c r="Q89" i="53"/>
  <c r="Q93" i="53"/>
  <c r="Q97" i="53"/>
  <c r="Q101" i="53"/>
  <c r="Q105" i="53"/>
  <c r="Q109" i="53"/>
  <c r="Q113" i="53"/>
  <c r="Q117" i="53"/>
  <c r="Q121" i="53"/>
  <c r="Q125" i="53"/>
  <c r="Q129" i="53"/>
  <c r="R18" i="53"/>
  <c r="R26" i="53"/>
  <c r="R34" i="53"/>
  <c r="R42" i="53"/>
  <c r="R50" i="53"/>
  <c r="R58" i="53"/>
  <c r="R66" i="53"/>
  <c r="R74" i="53"/>
  <c r="R82" i="53"/>
  <c r="R90" i="53"/>
  <c r="R98" i="53"/>
  <c r="R106" i="53"/>
  <c r="R114" i="53"/>
  <c r="R122" i="53"/>
  <c r="R130" i="53"/>
  <c r="R138" i="53"/>
  <c r="R146" i="53"/>
  <c r="R154" i="53"/>
  <c r="R162" i="53"/>
  <c r="R170" i="53"/>
  <c r="R178" i="53"/>
  <c r="R186" i="53"/>
  <c r="R194" i="53"/>
  <c r="R202" i="53"/>
  <c r="R210" i="53"/>
  <c r="R218" i="53"/>
  <c r="R226" i="53"/>
  <c r="R234" i="53"/>
  <c r="Q18" i="53"/>
  <c r="Q26" i="53"/>
  <c r="Q34" i="53"/>
  <c r="Q42" i="53"/>
  <c r="Q50" i="53"/>
  <c r="Q58" i="53"/>
  <c r="Q66" i="53"/>
  <c r="Q71" i="53"/>
  <c r="Q76" i="53"/>
  <c r="Q82" i="53"/>
  <c r="Q87" i="53"/>
  <c r="Q92" i="53"/>
  <c r="Q98" i="53"/>
  <c r="Q103" i="53"/>
  <c r="Q108" i="53"/>
  <c r="Q114" i="53"/>
  <c r="Q119" i="53"/>
  <c r="Q124" i="53"/>
  <c r="Q130" i="53"/>
  <c r="Q134" i="53"/>
  <c r="Q138" i="53"/>
  <c r="Q142" i="53"/>
  <c r="Q146" i="53"/>
  <c r="Q150" i="53"/>
  <c r="Q154" i="53"/>
  <c r="Q158" i="53"/>
  <c r="Q162" i="53"/>
  <c r="Q166" i="53"/>
  <c r="Q170" i="53"/>
  <c r="Q174" i="53"/>
  <c r="Q178" i="53"/>
  <c r="Q182" i="53"/>
  <c r="Q186" i="53"/>
  <c r="Q190" i="53"/>
  <c r="Q194" i="53"/>
  <c r="Q198" i="53"/>
  <c r="Q202" i="53"/>
  <c r="Q206" i="53"/>
  <c r="Q210" i="53"/>
  <c r="Q214" i="53"/>
  <c r="Q218" i="53"/>
  <c r="Q222" i="53"/>
  <c r="Q226" i="53"/>
  <c r="Q230" i="53"/>
  <c r="Q234" i="53"/>
  <c r="Q238" i="53"/>
  <c r="R14" i="53"/>
  <c r="O18" i="53"/>
  <c r="O22" i="53"/>
  <c r="O26" i="53"/>
  <c r="O30" i="53"/>
  <c r="O34" i="53"/>
  <c r="O38" i="53"/>
  <c r="O42" i="53"/>
  <c r="O46" i="53"/>
  <c r="O50" i="53"/>
  <c r="O54" i="53"/>
  <c r="R19" i="53"/>
  <c r="R27" i="53"/>
  <c r="R35" i="53"/>
  <c r="R43" i="53"/>
  <c r="R51" i="53"/>
  <c r="R59" i="53"/>
  <c r="R67" i="53"/>
  <c r="R75" i="53"/>
  <c r="R83" i="53"/>
  <c r="R91" i="53"/>
  <c r="R99" i="53"/>
  <c r="R107" i="53"/>
  <c r="R115" i="53"/>
  <c r="R123" i="53"/>
  <c r="R131" i="53"/>
  <c r="R139" i="53"/>
  <c r="R147" i="53"/>
  <c r="R155" i="53"/>
  <c r="R163" i="53"/>
  <c r="R171" i="53"/>
  <c r="R179" i="53"/>
  <c r="R187" i="53"/>
  <c r="R195" i="53"/>
  <c r="R203" i="53"/>
  <c r="R211" i="53"/>
  <c r="R219" i="53"/>
  <c r="R227" i="53"/>
  <c r="R235" i="53"/>
  <c r="Q19" i="53"/>
  <c r="Q27" i="53"/>
  <c r="Q35" i="53"/>
  <c r="Q43" i="53"/>
  <c r="Q51" i="53"/>
  <c r="Q59" i="53"/>
  <c r="Q67" i="53"/>
  <c r="Q72" i="53"/>
  <c r="Q78" i="53"/>
  <c r="Q83" i="53"/>
  <c r="Q88" i="53"/>
  <c r="Q94" i="53"/>
  <c r="Q99" i="53"/>
  <c r="Q104" i="53"/>
  <c r="Q110" i="53"/>
  <c r="Q115" i="53"/>
  <c r="Q120" i="53"/>
  <c r="Q126" i="53"/>
  <c r="Q131" i="53"/>
  <c r="Q135" i="53"/>
  <c r="Q139" i="53"/>
  <c r="Q143" i="53"/>
  <c r="Q147" i="53"/>
  <c r="Q151" i="53"/>
  <c r="Q155" i="53"/>
  <c r="Q159" i="53"/>
  <c r="Q163" i="53"/>
  <c r="Q167" i="53"/>
  <c r="Q171" i="53"/>
  <c r="Q175" i="53"/>
  <c r="Q179" i="53"/>
  <c r="Q183" i="53"/>
  <c r="Q187" i="53"/>
  <c r="Q191" i="53"/>
  <c r="Q195" i="53"/>
  <c r="Q199" i="53"/>
  <c r="Q203" i="53"/>
  <c r="Q207" i="53"/>
  <c r="Q211" i="53"/>
  <c r="Q215" i="53"/>
  <c r="Q219" i="53"/>
  <c r="Q223" i="53"/>
  <c r="Q227" i="53"/>
  <c r="Q231" i="53"/>
  <c r="Q235" i="53"/>
  <c r="Q239" i="53"/>
  <c r="Q14" i="53"/>
  <c r="O19" i="53"/>
  <c r="O23" i="53"/>
  <c r="O27" i="53"/>
  <c r="O31" i="53"/>
  <c r="O35" i="53"/>
  <c r="O39" i="53"/>
  <c r="O43" i="53"/>
  <c r="O47" i="53"/>
  <c r="O51" i="53"/>
  <c r="O55" i="53"/>
  <c r="O59" i="53"/>
  <c r="O63" i="53"/>
  <c r="O67" i="53"/>
  <c r="O71" i="53"/>
  <c r="O75" i="53"/>
  <c r="O79" i="53"/>
  <c r="O83" i="53"/>
  <c r="O87" i="53"/>
  <c r="O91" i="53"/>
  <c r="O95" i="53"/>
  <c r="O99" i="53"/>
  <c r="O103" i="53"/>
  <c r="O107" i="53"/>
  <c r="O111" i="53"/>
  <c r="O115" i="53"/>
  <c r="O119" i="53"/>
  <c r="O123" i="53"/>
  <c r="O127" i="53"/>
  <c r="O131" i="53"/>
  <c r="O135" i="53"/>
  <c r="O139" i="53"/>
  <c r="O143" i="53"/>
  <c r="O147" i="53"/>
  <c r="O151" i="53"/>
  <c r="O155" i="53"/>
  <c r="R22" i="53"/>
  <c r="R38" i="53"/>
  <c r="R54" i="53"/>
  <c r="R70" i="53"/>
  <c r="R86" i="53"/>
  <c r="R102" i="53"/>
  <c r="R118" i="53"/>
  <c r="R134" i="53"/>
  <c r="R150" i="53"/>
  <c r="R166" i="53"/>
  <c r="R182" i="53"/>
  <c r="R198" i="53"/>
  <c r="R214" i="53"/>
  <c r="R230" i="53"/>
  <c r="Q22" i="53"/>
  <c r="Q38" i="53"/>
  <c r="Q54" i="53"/>
  <c r="Q68" i="53"/>
  <c r="Q79" i="53"/>
  <c r="Q90" i="53"/>
  <c r="Q100" i="53"/>
  <c r="Q111" i="53"/>
  <c r="Q122" i="53"/>
  <c r="Q132" i="53"/>
  <c r="Q140" i="53"/>
  <c r="Q148" i="53"/>
  <c r="Q156" i="53"/>
  <c r="Q164" i="53"/>
  <c r="Q172" i="53"/>
  <c r="Q180" i="53"/>
  <c r="Q188" i="53"/>
  <c r="Q196" i="53"/>
  <c r="Q204" i="53"/>
  <c r="Q212" i="53"/>
  <c r="Q220" i="53"/>
  <c r="Q228" i="53"/>
  <c r="Q236" i="53"/>
  <c r="O16" i="53"/>
  <c r="O24" i="53"/>
  <c r="O32" i="53"/>
  <c r="O40" i="53"/>
  <c r="O48" i="53"/>
  <c r="O56" i="53"/>
  <c r="O61" i="53"/>
  <c r="O66" i="53"/>
  <c r="O72" i="53"/>
  <c r="O77" i="53"/>
  <c r="O82" i="53"/>
  <c r="O88" i="53"/>
  <c r="O93" i="53"/>
  <c r="O98" i="53"/>
  <c r="O104" i="53"/>
  <c r="O109" i="53"/>
  <c r="O114" i="53"/>
  <c r="O120" i="53"/>
  <c r="O125" i="53"/>
  <c r="O130" i="53"/>
  <c r="O136" i="53"/>
  <c r="O141" i="53"/>
  <c r="O146" i="53"/>
  <c r="O152" i="53"/>
  <c r="O157" i="53"/>
  <c r="O161" i="53"/>
  <c r="O165" i="53"/>
  <c r="O169" i="53"/>
  <c r="O173" i="53"/>
  <c r="O177" i="53"/>
  <c r="O181" i="53"/>
  <c r="O185" i="53"/>
  <c r="O189" i="53"/>
  <c r="O193" i="53"/>
  <c r="O197" i="53"/>
  <c r="O201" i="53"/>
  <c r="O205" i="53"/>
  <c r="O209" i="53"/>
  <c r="O213" i="53"/>
  <c r="O217" i="53"/>
  <c r="O221" i="53"/>
  <c r="O225" i="53"/>
  <c r="O229" i="53"/>
  <c r="O233" i="53"/>
  <c r="O237" i="53"/>
  <c r="N17" i="53"/>
  <c r="N21" i="53"/>
  <c r="N25" i="53"/>
  <c r="N29" i="53"/>
  <c r="N33" i="53"/>
  <c r="N37" i="53"/>
  <c r="N41" i="53"/>
  <c r="N45" i="53"/>
  <c r="N49" i="53"/>
  <c r="N53" i="53"/>
  <c r="N57" i="53"/>
  <c r="N61" i="53"/>
  <c r="N65" i="53"/>
  <c r="N69" i="53"/>
  <c r="N73" i="53"/>
  <c r="N77" i="53"/>
  <c r="N81" i="53"/>
  <c r="N85" i="53"/>
  <c r="N89" i="53"/>
  <c r="N93" i="53"/>
  <c r="N97" i="53"/>
  <c r="N101" i="53"/>
  <c r="N105" i="53"/>
  <c r="N109" i="53"/>
  <c r="N113" i="53"/>
  <c r="N117" i="53"/>
  <c r="N121" i="53"/>
  <c r="N125" i="53"/>
  <c r="N129" i="53"/>
  <c r="N133" i="53"/>
  <c r="N137" i="53"/>
  <c r="N141" i="53"/>
  <c r="N145" i="53"/>
  <c r="N149" i="53"/>
  <c r="N153" i="53"/>
  <c r="N157" i="53"/>
  <c r="N161" i="53"/>
  <c r="N165" i="53"/>
  <c r="N169" i="53"/>
  <c r="N173" i="53"/>
  <c r="N177" i="53"/>
  <c r="N181" i="53"/>
  <c r="N185" i="53"/>
  <c r="N189" i="53"/>
  <c r="N193" i="53"/>
  <c r="N197" i="53"/>
  <c r="N201" i="53"/>
  <c r="N205" i="53"/>
  <c r="N209" i="53"/>
  <c r="N213" i="53"/>
  <c r="N217" i="53"/>
  <c r="R23" i="53"/>
  <c r="R39" i="53"/>
  <c r="R55" i="53"/>
  <c r="R71" i="53"/>
  <c r="R87" i="53"/>
  <c r="R103" i="53"/>
  <c r="R119" i="53"/>
  <c r="R135" i="53"/>
  <c r="R151" i="53"/>
  <c r="R167" i="53"/>
  <c r="R183" i="53"/>
  <c r="R199" i="53"/>
  <c r="R215" i="53"/>
  <c r="R231" i="53"/>
  <c r="Q23" i="53"/>
  <c r="Q39" i="53"/>
  <c r="Q55" i="53"/>
  <c r="Q70" i="53"/>
  <c r="Q80" i="53"/>
  <c r="Q91" i="53"/>
  <c r="Q102" i="53"/>
  <c r="Q112" i="53"/>
  <c r="Q123" i="53"/>
  <c r="Q133" i="53"/>
  <c r="Q141" i="53"/>
  <c r="Q149" i="53"/>
  <c r="Q157" i="53"/>
  <c r="Q165" i="53"/>
  <c r="Q173" i="53"/>
  <c r="Q181" i="53"/>
  <c r="Q189" i="53"/>
  <c r="Q197" i="53"/>
  <c r="Q205" i="53"/>
  <c r="Q213" i="53"/>
  <c r="Q221" i="53"/>
  <c r="Q229" i="53"/>
  <c r="Q237" i="53"/>
  <c r="O17" i="53"/>
  <c r="O25" i="53"/>
  <c r="O33" i="53"/>
  <c r="O41" i="53"/>
  <c r="O49" i="53"/>
  <c r="O57" i="53"/>
  <c r="O62" i="53"/>
  <c r="O68" i="53"/>
  <c r="O73" i="53"/>
  <c r="O78" i="53"/>
  <c r="O84" i="53"/>
  <c r="O89" i="53"/>
  <c r="O94" i="53"/>
  <c r="O100" i="53"/>
  <c r="O105" i="53"/>
  <c r="O110" i="53"/>
  <c r="O116" i="53"/>
  <c r="O121" i="53"/>
  <c r="O126" i="53"/>
  <c r="O132" i="53"/>
  <c r="O137" i="53"/>
  <c r="O142" i="53"/>
  <c r="O148" i="53"/>
  <c r="O153" i="53"/>
  <c r="O158" i="53"/>
  <c r="O162" i="53"/>
  <c r="O166" i="53"/>
  <c r="O170" i="53"/>
  <c r="O174" i="53"/>
  <c r="O178" i="53"/>
  <c r="O182" i="53"/>
  <c r="O186" i="53"/>
  <c r="O190" i="53"/>
  <c r="O194" i="53"/>
  <c r="O198" i="53"/>
  <c r="O202" i="53"/>
  <c r="O206" i="53"/>
  <c r="O210" i="53"/>
  <c r="O214" i="53"/>
  <c r="O218" i="53"/>
  <c r="O222" i="53"/>
  <c r="O226" i="53"/>
  <c r="O230" i="53"/>
  <c r="O234" i="53"/>
  <c r="O238" i="53"/>
  <c r="N18" i="53"/>
  <c r="N22" i="53"/>
  <c r="N26" i="53"/>
  <c r="N30" i="53"/>
  <c r="N34" i="53"/>
  <c r="N38" i="53"/>
  <c r="N42" i="53"/>
  <c r="N46" i="53"/>
  <c r="N50" i="53"/>
  <c r="N54" i="53"/>
  <c r="N58" i="53"/>
  <c r="N62" i="53"/>
  <c r="N66" i="53"/>
  <c r="N70" i="53"/>
  <c r="N74" i="53"/>
  <c r="N78" i="53"/>
  <c r="N82" i="53"/>
  <c r="N86" i="53"/>
  <c r="N90" i="53"/>
  <c r="N94" i="53"/>
  <c r="N98" i="53"/>
  <c r="N102" i="53"/>
  <c r="N106" i="53"/>
  <c r="N110" i="53"/>
  <c r="N114" i="53"/>
  <c r="N118" i="53"/>
  <c r="N122" i="53"/>
  <c r="N126" i="53"/>
  <c r="N130" i="53"/>
  <c r="N134" i="53"/>
  <c r="N138" i="53"/>
  <c r="N142" i="53"/>
  <c r="N146" i="53"/>
  <c r="N150" i="53"/>
  <c r="N154" i="53"/>
  <c r="N158" i="53"/>
  <c r="N162" i="53"/>
  <c r="N166" i="53"/>
  <c r="N170" i="53"/>
  <c r="N174" i="53"/>
  <c r="N178" i="53"/>
  <c r="N182" i="53"/>
  <c r="N186" i="53"/>
  <c r="N190" i="53"/>
  <c r="N194" i="53"/>
  <c r="N198" i="53"/>
  <c r="N202" i="53"/>
  <c r="N206" i="53"/>
  <c r="N210" i="53"/>
  <c r="N214" i="53"/>
  <c r="N218" i="53"/>
  <c r="N222" i="53"/>
  <c r="N226" i="53"/>
  <c r="N230" i="53"/>
  <c r="N234" i="53"/>
  <c r="N238" i="53"/>
  <c r="O14" i="53"/>
  <c r="L18" i="53"/>
  <c r="L22" i="53"/>
  <c r="L26" i="53"/>
  <c r="L30" i="53"/>
  <c r="L34" i="53"/>
  <c r="L38" i="53"/>
  <c r="L42" i="53"/>
  <c r="L46" i="53"/>
  <c r="L50" i="53"/>
  <c r="L54" i="53"/>
  <c r="L58" i="53"/>
  <c r="L62" i="53"/>
  <c r="L66" i="53"/>
  <c r="L70" i="53"/>
  <c r="L74" i="53"/>
  <c r="L78" i="53"/>
  <c r="L82" i="53"/>
  <c r="L86" i="53"/>
  <c r="L90" i="53"/>
  <c r="L94" i="53"/>
  <c r="L98" i="53"/>
  <c r="L102" i="53"/>
  <c r="L106" i="53"/>
  <c r="L110" i="53"/>
  <c r="L114" i="53"/>
  <c r="L118" i="53"/>
  <c r="L122" i="53"/>
  <c r="L126" i="53"/>
  <c r="L130" i="53"/>
  <c r="L134" i="53"/>
  <c r="L138" i="53"/>
  <c r="R30" i="53"/>
  <c r="R62" i="53"/>
  <c r="R94" i="53"/>
  <c r="R126" i="53"/>
  <c r="R158" i="53"/>
  <c r="R190" i="53"/>
  <c r="R222" i="53"/>
  <c r="Q30" i="53"/>
  <c r="Q62" i="53"/>
  <c r="Q84" i="53"/>
  <c r="Q106" i="53"/>
  <c r="Q127" i="53"/>
  <c r="Q144" i="53"/>
  <c r="Q160" i="53"/>
  <c r="Q176" i="53"/>
  <c r="Q192" i="53"/>
  <c r="Q208" i="53"/>
  <c r="Q224" i="53"/>
  <c r="R15" i="53"/>
  <c r="O28" i="53"/>
  <c r="O44" i="53"/>
  <c r="O58" i="53"/>
  <c r="O69" i="53"/>
  <c r="O80" i="53"/>
  <c r="O90" i="53"/>
  <c r="O101" i="53"/>
  <c r="O112" i="53"/>
  <c r="O122" i="53"/>
  <c r="O133" i="53"/>
  <c r="O144" i="53"/>
  <c r="O154" i="53"/>
  <c r="O163" i="53"/>
  <c r="O171" i="53"/>
  <c r="O179" i="53"/>
  <c r="O187" i="53"/>
  <c r="O195" i="53"/>
  <c r="O203" i="53"/>
  <c r="O211" i="53"/>
  <c r="O219" i="53"/>
  <c r="O227" i="53"/>
  <c r="O235" i="53"/>
  <c r="N19" i="53"/>
  <c r="N27" i="53"/>
  <c r="N35" i="53"/>
  <c r="N43" i="53"/>
  <c r="N51" i="53"/>
  <c r="N59" i="53"/>
  <c r="N67" i="53"/>
  <c r="N75" i="53"/>
  <c r="N83" i="53"/>
  <c r="N91" i="53"/>
  <c r="N99" i="53"/>
  <c r="N107" i="53"/>
  <c r="N115" i="53"/>
  <c r="N123" i="53"/>
  <c r="N131" i="53"/>
  <c r="N139" i="53"/>
  <c r="N147" i="53"/>
  <c r="N155" i="53"/>
  <c r="N163" i="53"/>
  <c r="N171" i="53"/>
  <c r="N179" i="53"/>
  <c r="N187" i="53"/>
  <c r="N195" i="53"/>
  <c r="N203" i="53"/>
  <c r="N211" i="53"/>
  <c r="N219" i="53"/>
  <c r="N224" i="53"/>
  <c r="N229" i="53"/>
  <c r="N235" i="53"/>
  <c r="O15" i="53"/>
  <c r="L17" i="53"/>
  <c r="L23" i="53"/>
  <c r="L28" i="53"/>
  <c r="L33" i="53"/>
  <c r="L39" i="53"/>
  <c r="L44" i="53"/>
  <c r="L49" i="53"/>
  <c r="L55" i="53"/>
  <c r="L60" i="53"/>
  <c r="L65" i="53"/>
  <c r="L71" i="53"/>
  <c r="L76" i="53"/>
  <c r="L81" i="53"/>
  <c r="L87" i="53"/>
  <c r="L92" i="53"/>
  <c r="L97" i="53"/>
  <c r="L103" i="53"/>
  <c r="L108" i="53"/>
  <c r="L113" i="53"/>
  <c r="L119" i="53"/>
  <c r="L124" i="53"/>
  <c r="L129" i="53"/>
  <c r="L135" i="53"/>
  <c r="L140" i="53"/>
  <c r="L144" i="53"/>
  <c r="L148" i="53"/>
  <c r="L152" i="53"/>
  <c r="L156" i="53"/>
  <c r="L160" i="53"/>
  <c r="L164" i="53"/>
  <c r="L168" i="53"/>
  <c r="L172" i="53"/>
  <c r="L176" i="53"/>
  <c r="L180" i="53"/>
  <c r="L184" i="53"/>
  <c r="L188" i="53"/>
  <c r="L192" i="53"/>
  <c r="L196" i="53"/>
  <c r="L200" i="53"/>
  <c r="L204" i="53"/>
  <c r="L208" i="53"/>
  <c r="L212" i="53"/>
  <c r="L216" i="53"/>
  <c r="L220" i="53"/>
  <c r="L224" i="53"/>
  <c r="L228" i="53"/>
  <c r="L232" i="53"/>
  <c r="L236" i="53"/>
  <c r="K16" i="53"/>
  <c r="K20" i="53"/>
  <c r="K24" i="53"/>
  <c r="K28" i="53"/>
  <c r="K32" i="53"/>
  <c r="K36" i="53"/>
  <c r="K40" i="53"/>
  <c r="K44" i="53"/>
  <c r="K48" i="53"/>
  <c r="K52" i="53"/>
  <c r="K56" i="53"/>
  <c r="K60" i="53"/>
  <c r="K64" i="53"/>
  <c r="K68" i="53"/>
  <c r="K72" i="53"/>
  <c r="K76" i="53"/>
  <c r="K80" i="53"/>
  <c r="K84" i="53"/>
  <c r="K88" i="53"/>
  <c r="K92" i="53"/>
  <c r="K96" i="53"/>
  <c r="K100" i="53"/>
  <c r="K104" i="53"/>
  <c r="K108" i="53"/>
  <c r="K112" i="53"/>
  <c r="K116" i="53"/>
  <c r="K120" i="53"/>
  <c r="K124" i="53"/>
  <c r="K128" i="53"/>
  <c r="K132" i="53"/>
  <c r="K136" i="53"/>
  <c r="K140" i="53"/>
  <c r="K144" i="53"/>
  <c r="K148" i="53"/>
  <c r="K152" i="53"/>
  <c r="K156" i="53"/>
  <c r="K160" i="53"/>
  <c r="K164" i="53"/>
  <c r="K168" i="53"/>
  <c r="K172" i="53"/>
  <c r="K176" i="53"/>
  <c r="K180" i="53"/>
  <c r="K184" i="53"/>
  <c r="K188" i="53"/>
  <c r="K192" i="53"/>
  <c r="K196" i="53"/>
  <c r="K200" i="53"/>
  <c r="K204" i="53"/>
  <c r="K208" i="53"/>
  <c r="K212" i="53"/>
  <c r="K216" i="53"/>
  <c r="R31" i="53"/>
  <c r="R63" i="53"/>
  <c r="R95" i="53"/>
  <c r="R127" i="53"/>
  <c r="R159" i="53"/>
  <c r="R191" i="53"/>
  <c r="R223" i="53"/>
  <c r="Q31" i="53"/>
  <c r="Q63" i="53"/>
  <c r="Q86" i="53"/>
  <c r="Q107" i="53"/>
  <c r="Q128" i="53"/>
  <c r="Q145" i="53"/>
  <c r="Q161" i="53"/>
  <c r="Q177" i="53"/>
  <c r="Q193" i="53"/>
  <c r="Q209" i="53"/>
  <c r="Q225" i="53"/>
  <c r="Q15" i="53"/>
  <c r="O29" i="53"/>
  <c r="O45" i="53"/>
  <c r="O60" i="53"/>
  <c r="O70" i="53"/>
  <c r="O81" i="53"/>
  <c r="O92" i="53"/>
  <c r="O102" i="53"/>
  <c r="O113" i="53"/>
  <c r="O124" i="53"/>
  <c r="O134" i="53"/>
  <c r="O145" i="53"/>
  <c r="O156" i="53"/>
  <c r="O164" i="53"/>
  <c r="O172" i="53"/>
  <c r="O180" i="53"/>
  <c r="O188" i="53"/>
  <c r="O196" i="53"/>
  <c r="O204" i="53"/>
  <c r="O212" i="53"/>
  <c r="O220" i="53"/>
  <c r="O228" i="53"/>
  <c r="O236" i="53"/>
  <c r="N20" i="53"/>
  <c r="N28" i="53"/>
  <c r="N36" i="53"/>
  <c r="N44" i="53"/>
  <c r="N52" i="53"/>
  <c r="N60" i="53"/>
  <c r="N68" i="53"/>
  <c r="N76" i="53"/>
  <c r="N84" i="53"/>
  <c r="N92" i="53"/>
  <c r="N100" i="53"/>
  <c r="N108" i="53"/>
  <c r="N116" i="53"/>
  <c r="N124" i="53"/>
  <c r="N132" i="53"/>
  <c r="N140" i="53"/>
  <c r="N148" i="53"/>
  <c r="N156" i="53"/>
  <c r="N164" i="53"/>
  <c r="N172" i="53"/>
  <c r="N180" i="53"/>
  <c r="N188" i="53"/>
  <c r="N196" i="53"/>
  <c r="N204" i="53"/>
  <c r="N212" i="53"/>
  <c r="N220" i="53"/>
  <c r="N225" i="53"/>
  <c r="N231" i="53"/>
  <c r="N236" i="53"/>
  <c r="N15" i="53"/>
  <c r="L19" i="53"/>
  <c r="L24" i="53"/>
  <c r="L29" i="53"/>
  <c r="L35" i="53"/>
  <c r="L40" i="53"/>
  <c r="L45" i="53"/>
  <c r="L51" i="53"/>
  <c r="L56" i="53"/>
  <c r="L61" i="53"/>
  <c r="L67" i="53"/>
  <c r="L72" i="53"/>
  <c r="L77" i="53"/>
  <c r="L83" i="53"/>
  <c r="L88" i="53"/>
  <c r="L93" i="53"/>
  <c r="L99" i="53"/>
  <c r="L104" i="53"/>
  <c r="L109" i="53"/>
  <c r="L115" i="53"/>
  <c r="L120" i="53"/>
  <c r="L125" i="53"/>
  <c r="L131" i="53"/>
  <c r="L136" i="53"/>
  <c r="L141" i="53"/>
  <c r="L145" i="53"/>
  <c r="L149" i="53"/>
  <c r="L153" i="53"/>
  <c r="L157" i="53"/>
  <c r="L161" i="53"/>
  <c r="L165" i="53"/>
  <c r="L169" i="53"/>
  <c r="L173" i="53"/>
  <c r="L177" i="53"/>
  <c r="L181" i="53"/>
  <c r="L185" i="53"/>
  <c r="L189" i="53"/>
  <c r="L193" i="53"/>
  <c r="L197" i="53"/>
  <c r="L201" i="53"/>
  <c r="L205" i="53"/>
  <c r="L209" i="53"/>
  <c r="L213" i="53"/>
  <c r="L217" i="53"/>
  <c r="L221" i="53"/>
  <c r="L225" i="53"/>
  <c r="L229" i="53"/>
  <c r="L233" i="53"/>
  <c r="L237" i="53"/>
  <c r="K17" i="53"/>
  <c r="K21" i="53"/>
  <c r="K25" i="53"/>
  <c r="K29" i="53"/>
  <c r="K33" i="53"/>
  <c r="K37" i="53"/>
  <c r="K41" i="53"/>
  <c r="K45" i="53"/>
  <c r="K49" i="53"/>
  <c r="K53" i="53"/>
  <c r="K57" i="53"/>
  <c r="K61" i="53"/>
  <c r="K65" i="53"/>
  <c r="K69" i="53"/>
  <c r="K73" i="53"/>
  <c r="K77" i="53"/>
  <c r="K81" i="53"/>
  <c r="K85" i="53"/>
  <c r="K89" i="53"/>
  <c r="K93" i="53"/>
  <c r="K97" i="53"/>
  <c r="K101" i="53"/>
  <c r="K105" i="53"/>
  <c r="K109" i="53"/>
  <c r="K113" i="53"/>
  <c r="K117" i="53"/>
  <c r="K121" i="53"/>
  <c r="K125" i="53"/>
  <c r="K129" i="53"/>
  <c r="K133" i="53"/>
  <c r="K137" i="53"/>
  <c r="K141" i="53"/>
  <c r="K145" i="53"/>
  <c r="K149" i="53"/>
  <c r="K153" i="53"/>
  <c r="K157" i="53"/>
  <c r="K161" i="53"/>
  <c r="K165" i="53"/>
  <c r="K169" i="53"/>
  <c r="K173" i="53"/>
  <c r="K177" i="53"/>
  <c r="K181" i="53"/>
  <c r="K185" i="53"/>
  <c r="K189" i="53"/>
  <c r="K193" i="53"/>
  <c r="K197" i="53"/>
  <c r="K201" i="53"/>
  <c r="K205" i="53"/>
  <c r="K209" i="53"/>
  <c r="K213" i="53"/>
  <c r="K217" i="53"/>
  <c r="K221" i="53"/>
  <c r="K225" i="53"/>
  <c r="K229" i="53"/>
  <c r="K233" i="53"/>
  <c r="K237" i="53"/>
  <c r="K15" i="53"/>
  <c r="R46" i="53"/>
  <c r="R110" i="53"/>
  <c r="R174" i="53"/>
  <c r="R238" i="53"/>
  <c r="Q74" i="53"/>
  <c r="Q116" i="53"/>
  <c r="Q152" i="53"/>
  <c r="Q184" i="53"/>
  <c r="Q216" i="53"/>
  <c r="O20" i="53"/>
  <c r="O52" i="53"/>
  <c r="O74" i="53"/>
  <c r="O96" i="53"/>
  <c r="O117" i="53"/>
  <c r="O138" i="53"/>
  <c r="O159" i="53"/>
  <c r="O175" i="53"/>
  <c r="O191" i="53"/>
  <c r="O207" i="53"/>
  <c r="O223" i="53"/>
  <c r="O239" i="53"/>
  <c r="N31" i="53"/>
  <c r="N47" i="53"/>
  <c r="N63" i="53"/>
  <c r="N79" i="53"/>
  <c r="N95" i="53"/>
  <c r="N111" i="53"/>
  <c r="N127" i="53"/>
  <c r="N143" i="53"/>
  <c r="N159" i="53"/>
  <c r="N175" i="53"/>
  <c r="N191" i="53"/>
  <c r="N207" i="53"/>
  <c r="N221" i="53"/>
  <c r="N232" i="53"/>
  <c r="N14" i="53"/>
  <c r="L25" i="53"/>
  <c r="L36" i="53"/>
  <c r="L47" i="53"/>
  <c r="L57" i="53"/>
  <c r="L68" i="53"/>
  <c r="L79" i="53"/>
  <c r="L89" i="53"/>
  <c r="L100" i="53"/>
  <c r="L111" i="53"/>
  <c r="L121" i="53"/>
  <c r="L132" i="53"/>
  <c r="L142" i="53"/>
  <c r="L150" i="53"/>
  <c r="L158" i="53"/>
  <c r="L166" i="53"/>
  <c r="L174" i="53"/>
  <c r="L182" i="53"/>
  <c r="L190" i="53"/>
  <c r="L198" i="53"/>
  <c r="L206" i="53"/>
  <c r="L214" i="53"/>
  <c r="L222" i="53"/>
  <c r="L230" i="53"/>
  <c r="L238" i="53"/>
  <c r="K22" i="53"/>
  <c r="K30" i="53"/>
  <c r="K38" i="53"/>
  <c r="K46" i="53"/>
  <c r="K54" i="53"/>
  <c r="K62" i="53"/>
  <c r="K70" i="53"/>
  <c r="K78" i="53"/>
  <c r="K86" i="53"/>
  <c r="K94" i="53"/>
  <c r="K102" i="53"/>
  <c r="K110" i="53"/>
  <c r="K118" i="53"/>
  <c r="K126" i="53"/>
  <c r="K134" i="53"/>
  <c r="K142" i="53"/>
  <c r="K150" i="53"/>
  <c r="K158" i="53"/>
  <c r="K166" i="53"/>
  <c r="K174" i="53"/>
  <c r="K182" i="53"/>
  <c r="K190" i="53"/>
  <c r="K198" i="53"/>
  <c r="K206" i="53"/>
  <c r="K214" i="53"/>
  <c r="K220" i="53"/>
  <c r="K226" i="53"/>
  <c r="K231" i="53"/>
  <c r="K236" i="53"/>
  <c r="L14" i="53"/>
  <c r="H235" i="53"/>
  <c r="H232" i="53"/>
  <c r="H227" i="53"/>
  <c r="H224" i="53"/>
  <c r="H219" i="53"/>
  <c r="H216" i="53"/>
  <c r="H211" i="53"/>
  <c r="H208" i="53"/>
  <c r="H203" i="53"/>
  <c r="H200" i="53"/>
  <c r="H195" i="53"/>
  <c r="H192" i="53"/>
  <c r="H187" i="53"/>
  <c r="H185" i="53"/>
  <c r="H183" i="53"/>
  <c r="H181" i="53"/>
  <c r="H179" i="53"/>
  <c r="H177" i="53"/>
  <c r="H175" i="53"/>
  <c r="H173" i="53"/>
  <c r="H171" i="53"/>
  <c r="H169" i="53"/>
  <c r="H167" i="53"/>
  <c r="H165" i="53"/>
  <c r="H163" i="53"/>
  <c r="H161" i="53"/>
  <c r="H159" i="53"/>
  <c r="H157" i="53"/>
  <c r="H155" i="53"/>
  <c r="H153" i="53"/>
  <c r="H151" i="53"/>
  <c r="H149" i="53"/>
  <c r="H147" i="53"/>
  <c r="H145" i="53"/>
  <c r="H143" i="53"/>
  <c r="H141" i="53"/>
  <c r="H139" i="53"/>
  <c r="H137" i="53"/>
  <c r="H135" i="53"/>
  <c r="H133" i="53"/>
  <c r="H131" i="53"/>
  <c r="H129" i="53"/>
  <c r="H127" i="53"/>
  <c r="H125" i="53"/>
  <c r="H123" i="53"/>
  <c r="H121" i="53"/>
  <c r="H119" i="53"/>
  <c r="H117" i="53"/>
  <c r="H115" i="53"/>
  <c r="H113" i="53"/>
  <c r="H111" i="53"/>
  <c r="H109" i="53"/>
  <c r="H107" i="53"/>
  <c r="H105" i="53"/>
  <c r="H103" i="53"/>
  <c r="H101" i="53"/>
  <c r="H99" i="53"/>
  <c r="H97" i="53"/>
  <c r="H95" i="53"/>
  <c r="H93" i="53"/>
  <c r="H91" i="53"/>
  <c r="H89" i="53"/>
  <c r="H87" i="53"/>
  <c r="H85" i="53"/>
  <c r="H83" i="53"/>
  <c r="H81" i="53"/>
  <c r="H79" i="53"/>
  <c r="H77" i="53"/>
  <c r="H75" i="53"/>
  <c r="H73" i="53"/>
  <c r="H71" i="53"/>
  <c r="H69" i="53"/>
  <c r="H67" i="53"/>
  <c r="H65" i="53"/>
  <c r="H63" i="53"/>
  <c r="H61" i="53"/>
  <c r="H59" i="53"/>
  <c r="H57" i="53"/>
  <c r="H55" i="53"/>
  <c r="H53" i="53"/>
  <c r="H51" i="53"/>
  <c r="H49" i="53"/>
  <c r="H47" i="53"/>
  <c r="H45" i="53"/>
  <c r="H43" i="53"/>
  <c r="H41" i="53"/>
  <c r="H39" i="53"/>
  <c r="H37" i="53"/>
  <c r="H35" i="53"/>
  <c r="H33" i="53"/>
  <c r="H31" i="53"/>
  <c r="H29" i="53"/>
  <c r="H27" i="53"/>
  <c r="H25" i="53"/>
  <c r="H23" i="53"/>
  <c r="H21" i="53"/>
  <c r="H19" i="53"/>
  <c r="H17" i="53"/>
  <c r="H15" i="53"/>
  <c r="I238" i="53"/>
  <c r="I234" i="53"/>
  <c r="I230" i="53"/>
  <c r="I226" i="53"/>
  <c r="I222" i="53"/>
  <c r="I218" i="53"/>
  <c r="I214" i="53"/>
  <c r="I210" i="53"/>
  <c r="I206" i="53"/>
  <c r="I202" i="53"/>
  <c r="I198" i="53"/>
  <c r="I194" i="53"/>
  <c r="I190" i="53"/>
  <c r="I186" i="53"/>
  <c r="I182" i="53"/>
  <c r="I178" i="53"/>
  <c r="I174" i="53"/>
  <c r="I170" i="53"/>
  <c r="I166" i="53"/>
  <c r="I162" i="53"/>
  <c r="I158" i="53"/>
  <c r="I154" i="53"/>
  <c r="I150" i="53"/>
  <c r="I146" i="53"/>
  <c r="I142" i="53"/>
  <c r="I138" i="53"/>
  <c r="I134" i="53"/>
  <c r="I130" i="53"/>
  <c r="I126" i="53"/>
  <c r="I122" i="53"/>
  <c r="I118" i="53"/>
  <c r="I114" i="53"/>
  <c r="I110" i="53"/>
  <c r="I106" i="53"/>
  <c r="I102" i="53"/>
  <c r="I98" i="53"/>
  <c r="I94" i="53"/>
  <c r="I90" i="53"/>
  <c r="I86" i="53"/>
  <c r="I82" i="53"/>
  <c r="I78" i="53"/>
  <c r="I74" i="53"/>
  <c r="I70" i="53"/>
  <c r="I66" i="53"/>
  <c r="I62" i="53"/>
  <c r="I58" i="53"/>
  <c r="I54" i="53"/>
  <c r="I50" i="53"/>
  <c r="I46" i="53"/>
  <c r="I42" i="53"/>
  <c r="I38" i="53"/>
  <c r="I34" i="53"/>
  <c r="I30" i="53"/>
  <c r="I26" i="53"/>
  <c r="I22" i="53"/>
  <c r="I18" i="53"/>
  <c r="I14" i="53"/>
  <c r="C237" i="53"/>
  <c r="C233" i="53"/>
  <c r="C229" i="53"/>
  <c r="C225" i="53"/>
  <c r="C220" i="53"/>
  <c r="C216" i="53"/>
  <c r="C212" i="53"/>
  <c r="C208" i="53"/>
  <c r="C204" i="53"/>
  <c r="C200" i="53"/>
  <c r="C196" i="53"/>
  <c r="C192" i="53"/>
  <c r="C188" i="53"/>
  <c r="C184" i="53"/>
  <c r="C180" i="53"/>
  <c r="C176" i="53"/>
  <c r="C172" i="53"/>
  <c r="C168" i="53"/>
  <c r="C164" i="53"/>
  <c r="C160" i="53"/>
  <c r="C156" i="53"/>
  <c r="C152" i="53"/>
  <c r="C148" i="53"/>
  <c r="C144" i="53"/>
  <c r="C140" i="53"/>
  <c r="C136" i="53"/>
  <c r="C132" i="53"/>
  <c r="C128" i="53"/>
  <c r="C124" i="53"/>
  <c r="C120" i="53"/>
  <c r="C116" i="53"/>
  <c r="C112" i="53"/>
  <c r="C108" i="53"/>
  <c r="C104" i="53"/>
  <c r="C100" i="53"/>
  <c r="C96" i="53"/>
  <c r="C92" i="53"/>
  <c r="C88" i="53"/>
  <c r="C84" i="53"/>
  <c r="C80" i="53"/>
  <c r="C76" i="53"/>
  <c r="C72" i="53"/>
  <c r="C68" i="53"/>
  <c r="C64" i="53"/>
  <c r="C60" i="53"/>
  <c r="C56" i="53"/>
  <c r="C52" i="53"/>
  <c r="C48" i="53"/>
  <c r="C44" i="53"/>
  <c r="C40" i="53"/>
  <c r="C36" i="53"/>
  <c r="C32" i="53"/>
  <c r="C28" i="53"/>
  <c r="C24" i="53"/>
  <c r="C20" i="53"/>
  <c r="C16" i="53"/>
  <c r="R47" i="53"/>
  <c r="R111" i="53"/>
  <c r="R175" i="53"/>
  <c r="R239" i="53"/>
  <c r="Q75" i="53"/>
  <c r="Q118" i="53"/>
  <c r="Q153" i="53"/>
  <c r="Q185" i="53"/>
  <c r="Q217" i="53"/>
  <c r="O21" i="53"/>
  <c r="O53" i="53"/>
  <c r="O76" i="53"/>
  <c r="O97" i="53"/>
  <c r="O118" i="53"/>
  <c r="O140" i="53"/>
  <c r="O160" i="53"/>
  <c r="O176" i="53"/>
  <c r="O192" i="53"/>
  <c r="O208" i="53"/>
  <c r="O224" i="53"/>
  <c r="N16" i="53"/>
  <c r="N32" i="53"/>
  <c r="N48" i="53"/>
  <c r="N64" i="53"/>
  <c r="N80" i="53"/>
  <c r="N96" i="53"/>
  <c r="N112" i="53"/>
  <c r="N128" i="53"/>
  <c r="N144" i="53"/>
  <c r="N160" i="53"/>
  <c r="N176" i="53"/>
  <c r="N192" i="53"/>
  <c r="N208" i="53"/>
  <c r="N223" i="53"/>
  <c r="N233" i="53"/>
  <c r="L16" i="53"/>
  <c r="L27" i="53"/>
  <c r="L37" i="53"/>
  <c r="L48" i="53"/>
  <c r="L59" i="53"/>
  <c r="L69" i="53"/>
  <c r="L80" i="53"/>
  <c r="L91" i="53"/>
  <c r="L101" i="53"/>
  <c r="L112" i="53"/>
  <c r="L123" i="53"/>
  <c r="L133" i="53"/>
  <c r="L143" i="53"/>
  <c r="L151" i="53"/>
  <c r="L159" i="53"/>
  <c r="L167" i="53"/>
  <c r="L175" i="53"/>
  <c r="L183" i="53"/>
  <c r="L191" i="53"/>
  <c r="L199" i="53"/>
  <c r="L207" i="53"/>
  <c r="L215" i="53"/>
  <c r="L223" i="53"/>
  <c r="L231" i="53"/>
  <c r="L239" i="53"/>
  <c r="K23" i="53"/>
  <c r="K31" i="53"/>
  <c r="K39" i="53"/>
  <c r="K47" i="53"/>
  <c r="K55" i="53"/>
  <c r="K63" i="53"/>
  <c r="K71" i="53"/>
  <c r="K79" i="53"/>
  <c r="K87" i="53"/>
  <c r="K95" i="53"/>
  <c r="K103" i="53"/>
  <c r="K111" i="53"/>
  <c r="K119" i="53"/>
  <c r="K127" i="53"/>
  <c r="K135" i="53"/>
  <c r="K143" i="53"/>
  <c r="K151" i="53"/>
  <c r="K159" i="53"/>
  <c r="K167" i="53"/>
  <c r="K175" i="53"/>
  <c r="K183" i="53"/>
  <c r="K191" i="53"/>
  <c r="K199" i="53"/>
  <c r="K207" i="53"/>
  <c r="K215" i="53"/>
  <c r="K222" i="53"/>
  <c r="K227" i="53"/>
  <c r="K232" i="53"/>
  <c r="K238" i="53"/>
  <c r="K14" i="53"/>
  <c r="H237" i="53"/>
  <c r="H234" i="53"/>
  <c r="H229" i="53"/>
  <c r="H226" i="53"/>
  <c r="H221" i="53"/>
  <c r="H218" i="53"/>
  <c r="H213" i="53"/>
  <c r="H210" i="53"/>
  <c r="H205" i="53"/>
  <c r="H202" i="53"/>
  <c r="H197" i="53"/>
  <c r="H194" i="53"/>
  <c r="H189" i="53"/>
  <c r="I237" i="53"/>
  <c r="I233" i="53"/>
  <c r="I229" i="53"/>
  <c r="I225" i="53"/>
  <c r="I221" i="53"/>
  <c r="I217" i="53"/>
  <c r="I213" i="53"/>
  <c r="I209" i="53"/>
  <c r="I205" i="53"/>
  <c r="I201" i="53"/>
  <c r="I197" i="53"/>
  <c r="I193" i="53"/>
  <c r="I189" i="53"/>
  <c r="I185" i="53"/>
  <c r="I181" i="53"/>
  <c r="I177" i="53"/>
  <c r="I173" i="53"/>
  <c r="I169" i="53"/>
  <c r="I165" i="53"/>
  <c r="I161" i="53"/>
  <c r="I157" i="53"/>
  <c r="I153" i="53"/>
  <c r="I149" i="53"/>
  <c r="I145" i="53"/>
  <c r="I141" i="53"/>
  <c r="I137" i="53"/>
  <c r="I133" i="53"/>
  <c r="I129" i="53"/>
  <c r="I125" i="53"/>
  <c r="I121" i="53"/>
  <c r="I117" i="53"/>
  <c r="I113" i="53"/>
  <c r="I109" i="53"/>
  <c r="I105" i="53"/>
  <c r="I101" i="53"/>
  <c r="I97" i="53"/>
  <c r="I93" i="53"/>
  <c r="I89" i="53"/>
  <c r="I85" i="53"/>
  <c r="I81" i="53"/>
  <c r="I77" i="53"/>
  <c r="I73" i="53"/>
  <c r="I69" i="53"/>
  <c r="I65" i="53"/>
  <c r="I61" i="53"/>
  <c r="I57" i="53"/>
  <c r="I53" i="53"/>
  <c r="I49" i="53"/>
  <c r="I45" i="53"/>
  <c r="I41" i="53"/>
  <c r="I37" i="53"/>
  <c r="I33" i="53"/>
  <c r="I29" i="53"/>
  <c r="I25" i="53"/>
  <c r="I21" i="53"/>
  <c r="I17" i="53"/>
  <c r="I239" i="53"/>
  <c r="C236" i="53"/>
  <c r="C232" i="53"/>
  <c r="C228" i="53"/>
  <c r="C224" i="53"/>
  <c r="C219" i="53"/>
  <c r="C215" i="53"/>
  <c r="C211" i="53"/>
  <c r="C207" i="53"/>
  <c r="C203" i="53"/>
  <c r="C199" i="53"/>
  <c r="C195" i="53"/>
  <c r="C191" i="53"/>
  <c r="C187" i="53"/>
  <c r="C183" i="53"/>
  <c r="C179" i="53"/>
  <c r="C175" i="53"/>
  <c r="C171" i="53"/>
  <c r="C167" i="53"/>
  <c r="C163" i="53"/>
  <c r="C159" i="53"/>
  <c r="C155" i="53"/>
  <c r="C151" i="53"/>
  <c r="C147" i="53"/>
  <c r="C143" i="53"/>
  <c r="C139" i="53"/>
  <c r="C135" i="53"/>
  <c r="C131" i="53"/>
  <c r="C127" i="53"/>
  <c r="C123" i="53"/>
  <c r="C119" i="53"/>
  <c r="C115" i="53"/>
  <c r="C111" i="53"/>
  <c r="C107" i="53"/>
  <c r="C103" i="53"/>
  <c r="C99" i="53"/>
  <c r="C95" i="53"/>
  <c r="C91" i="53"/>
  <c r="C87" i="53"/>
  <c r="C83" i="53"/>
  <c r="C79" i="53"/>
  <c r="C75" i="53"/>
  <c r="C71" i="53"/>
  <c r="C67" i="53"/>
  <c r="C63" i="53"/>
  <c r="C59" i="53"/>
  <c r="C55" i="53"/>
  <c r="C51" i="53"/>
  <c r="C47" i="53"/>
  <c r="C43" i="53"/>
  <c r="C39" i="53"/>
  <c r="C35" i="53"/>
  <c r="C31" i="53"/>
  <c r="C27" i="53"/>
  <c r="C23" i="53"/>
  <c r="C19" i="53"/>
  <c r="C15" i="53"/>
  <c r="R78" i="53"/>
  <c r="R142" i="53"/>
  <c r="R206" i="53"/>
  <c r="Q46" i="53"/>
  <c r="Q95" i="53"/>
  <c r="Q136" i="53"/>
  <c r="Q168" i="53"/>
  <c r="Q200" i="53"/>
  <c r="Q232" i="53"/>
  <c r="O36" i="53"/>
  <c r="O64" i="53"/>
  <c r="O85" i="53"/>
  <c r="O106" i="53"/>
  <c r="O128" i="53"/>
  <c r="O149" i="53"/>
  <c r="O167" i="53"/>
  <c r="O183" i="53"/>
  <c r="O199" i="53"/>
  <c r="O215" i="53"/>
  <c r="O231" i="53"/>
  <c r="N23" i="53"/>
  <c r="N39" i="53"/>
  <c r="N55" i="53"/>
  <c r="N71" i="53"/>
  <c r="N87" i="53"/>
  <c r="N103" i="53"/>
  <c r="N119" i="53"/>
  <c r="N135" i="53"/>
  <c r="N151" i="53"/>
  <c r="N167" i="53"/>
  <c r="N183" i="53"/>
  <c r="N199" i="53"/>
  <c r="R79" i="53"/>
  <c r="Q96" i="53"/>
  <c r="Q233" i="53"/>
  <c r="O108" i="53"/>
  <c r="O184" i="53"/>
  <c r="N24" i="53"/>
  <c r="N88" i="53"/>
  <c r="N152" i="53"/>
  <c r="N215" i="53"/>
  <c r="N237" i="53"/>
  <c r="L31" i="53"/>
  <c r="L52" i="53"/>
  <c r="L73" i="53"/>
  <c r="L95" i="53"/>
  <c r="L116" i="53"/>
  <c r="L137" i="53"/>
  <c r="L154" i="53"/>
  <c r="L170" i="53"/>
  <c r="L186" i="53"/>
  <c r="L202" i="53"/>
  <c r="L218" i="53"/>
  <c r="L234" i="53"/>
  <c r="K26" i="53"/>
  <c r="K42" i="53"/>
  <c r="K58" i="53"/>
  <c r="K74" i="53"/>
  <c r="K90" i="53"/>
  <c r="K106" i="53"/>
  <c r="K122" i="53"/>
  <c r="K138" i="53"/>
  <c r="K154" i="53"/>
  <c r="K170" i="53"/>
  <c r="K186" i="53"/>
  <c r="K202" i="53"/>
  <c r="K218" i="53"/>
  <c r="K228" i="53"/>
  <c r="K239" i="53"/>
  <c r="H236" i="53"/>
  <c r="H231" i="53"/>
  <c r="H220" i="53"/>
  <c r="H215" i="53"/>
  <c r="H204" i="53"/>
  <c r="H199" i="53"/>
  <c r="H188" i="53"/>
  <c r="H184" i="53"/>
  <c r="H180" i="53"/>
  <c r="H176" i="53"/>
  <c r="H172" i="53"/>
  <c r="H168" i="53"/>
  <c r="H164" i="53"/>
  <c r="H160" i="53"/>
  <c r="H156" i="53"/>
  <c r="H152" i="53"/>
  <c r="H148" i="53"/>
  <c r="H144" i="53"/>
  <c r="H140" i="53"/>
  <c r="H136" i="53"/>
  <c r="H132" i="53"/>
  <c r="H128" i="53"/>
  <c r="H124" i="53"/>
  <c r="H120" i="53"/>
  <c r="H116" i="53"/>
  <c r="H112" i="53"/>
  <c r="H108" i="53"/>
  <c r="H104" i="53"/>
  <c r="H100" i="53"/>
  <c r="H96" i="53"/>
  <c r="H92" i="53"/>
  <c r="H88" i="53"/>
  <c r="H84" i="53"/>
  <c r="H80" i="53"/>
  <c r="H76" i="53"/>
  <c r="H72" i="53"/>
  <c r="H68" i="53"/>
  <c r="H64" i="53"/>
  <c r="H60" i="53"/>
  <c r="H56" i="53"/>
  <c r="H52" i="53"/>
  <c r="H48" i="53"/>
  <c r="H44" i="53"/>
  <c r="H40" i="53"/>
  <c r="H36" i="53"/>
  <c r="H32" i="53"/>
  <c r="H28" i="53"/>
  <c r="H24" i="53"/>
  <c r="H20" i="53"/>
  <c r="H16" i="53"/>
  <c r="I236" i="53"/>
  <c r="I228" i="53"/>
  <c r="I220" i="53"/>
  <c r="I212" i="53"/>
  <c r="I204" i="53"/>
  <c r="I196" i="53"/>
  <c r="I188" i="53"/>
  <c r="I180" i="53"/>
  <c r="I172" i="53"/>
  <c r="I164" i="53"/>
  <c r="I156" i="53"/>
  <c r="I148" i="53"/>
  <c r="I140" i="53"/>
  <c r="I132" i="53"/>
  <c r="I124" i="53"/>
  <c r="I116" i="53"/>
  <c r="I108" i="53"/>
  <c r="I100" i="53"/>
  <c r="I92" i="53"/>
  <c r="I84" i="53"/>
  <c r="I76" i="53"/>
  <c r="I68" i="53"/>
  <c r="I60" i="53"/>
  <c r="I52" i="53"/>
  <c r="I44" i="53"/>
  <c r="I36" i="53"/>
  <c r="I28" i="53"/>
  <c r="I20" i="53"/>
  <c r="C239" i="53"/>
  <c r="C231" i="53"/>
  <c r="C223" i="53"/>
  <c r="C214" i="53"/>
  <c r="C206" i="53"/>
  <c r="C198" i="53"/>
  <c r="C190" i="53"/>
  <c r="C182" i="53"/>
  <c r="C174" i="53"/>
  <c r="C166" i="53"/>
  <c r="C158" i="53"/>
  <c r="C150" i="53"/>
  <c r="C142" i="53"/>
  <c r="C134" i="53"/>
  <c r="C126" i="53"/>
  <c r="C118" i="53"/>
  <c r="C110" i="53"/>
  <c r="C102" i="53"/>
  <c r="C94" i="53"/>
  <c r="C86" i="53"/>
  <c r="C78" i="53"/>
  <c r="C70" i="53"/>
  <c r="C62" i="53"/>
  <c r="C54" i="53"/>
  <c r="C46" i="53"/>
  <c r="C38" i="53"/>
  <c r="C30" i="53"/>
  <c r="C22" i="53"/>
  <c r="C14" i="53"/>
  <c r="L194" i="53"/>
  <c r="K223" i="53"/>
  <c r="H207" i="53"/>
  <c r="H196" i="53"/>
  <c r="H186" i="53"/>
  <c r="H174" i="53"/>
  <c r="H166" i="53"/>
  <c r="H158" i="53"/>
  <c r="H150" i="53"/>
  <c r="H142" i="53"/>
  <c r="H134" i="53"/>
  <c r="H126" i="53"/>
  <c r="H118" i="53"/>
  <c r="H110" i="53"/>
  <c r="H102" i="53"/>
  <c r="H94" i="53"/>
  <c r="H86" i="53"/>
  <c r="H78" i="53"/>
  <c r="H70" i="53"/>
  <c r="H62" i="53"/>
  <c r="H54" i="53"/>
  <c r="H46" i="53"/>
  <c r="H34" i="53"/>
  <c r="H26" i="53"/>
  <c r="H18" i="53"/>
  <c r="I232" i="53"/>
  <c r="I216" i="53"/>
  <c r="I200" i="53"/>
  <c r="I184" i="53"/>
  <c r="I168" i="53"/>
  <c r="I152" i="53"/>
  <c r="I136" i="53"/>
  <c r="I120" i="53"/>
  <c r="I104" i="53"/>
  <c r="I88" i="53"/>
  <c r="I72" i="53"/>
  <c r="I56" i="53"/>
  <c r="I40" i="53"/>
  <c r="I24" i="53"/>
  <c r="C235" i="53"/>
  <c r="C218" i="53"/>
  <c r="C202" i="53"/>
  <c r="C194" i="53"/>
  <c r="C178" i="53"/>
  <c r="C162" i="53"/>
  <c r="C146" i="53"/>
  <c r="C130" i="53"/>
  <c r="C114" i="53"/>
  <c r="C98" i="53"/>
  <c r="C82" i="53"/>
  <c r="C74" i="53"/>
  <c r="C58" i="53"/>
  <c r="C42" i="53"/>
  <c r="C26" i="53"/>
  <c r="Q201" i="53"/>
  <c r="O86" i="53"/>
  <c r="O232" i="53"/>
  <c r="N136" i="53"/>
  <c r="N228" i="53"/>
  <c r="L43" i="53"/>
  <c r="L85" i="53"/>
  <c r="L128" i="53"/>
  <c r="L163" i="53"/>
  <c r="L195" i="53"/>
  <c r="L227" i="53"/>
  <c r="K35" i="53"/>
  <c r="K67" i="53"/>
  <c r="K99" i="53"/>
  <c r="K131" i="53"/>
  <c r="K163" i="53"/>
  <c r="K195" i="53"/>
  <c r="K224" i="53"/>
  <c r="H238" i="53"/>
  <c r="H222" i="53"/>
  <c r="I223" i="53"/>
  <c r="I207" i="53"/>
  <c r="I183" i="53"/>
  <c r="I167" i="53"/>
  <c r="I151" i="53"/>
  <c r="I135" i="53"/>
  <c r="I119" i="53"/>
  <c r="I95" i="53"/>
  <c r="I79" i="53"/>
  <c r="I63" i="53"/>
  <c r="I39" i="53"/>
  <c r="I31" i="53"/>
  <c r="I15" i="53"/>
  <c r="C226" i="53"/>
  <c r="C209" i="53"/>
  <c r="C193" i="53"/>
  <c r="C169" i="53"/>
  <c r="C161" i="53"/>
  <c r="C145" i="53"/>
  <c r="C129" i="53"/>
  <c r="C113" i="53"/>
  <c r="C97" i="53"/>
  <c r="C81" i="53"/>
  <c r="C65" i="53"/>
  <c r="C49" i="53"/>
  <c r="C33" i="53"/>
  <c r="C17" i="53"/>
  <c r="R143" i="53"/>
  <c r="Q137" i="53"/>
  <c r="O37" i="53"/>
  <c r="O129" i="53"/>
  <c r="O200" i="53"/>
  <c r="N40" i="53"/>
  <c r="N104" i="53"/>
  <c r="N168" i="53"/>
  <c r="N216" i="53"/>
  <c r="N239" i="53"/>
  <c r="L32" i="53"/>
  <c r="L53" i="53"/>
  <c r="L75" i="53"/>
  <c r="L96" i="53"/>
  <c r="L117" i="53"/>
  <c r="L139" i="53"/>
  <c r="L155" i="53"/>
  <c r="L171" i="53"/>
  <c r="L187" i="53"/>
  <c r="L203" i="53"/>
  <c r="L219" i="53"/>
  <c r="L235" i="53"/>
  <c r="K27" i="53"/>
  <c r="K43" i="53"/>
  <c r="K59" i="53"/>
  <c r="K75" i="53"/>
  <c r="K91" i="53"/>
  <c r="K107" i="53"/>
  <c r="K123" i="53"/>
  <c r="K139" i="53"/>
  <c r="K155" i="53"/>
  <c r="K171" i="53"/>
  <c r="K187" i="53"/>
  <c r="K203" i="53"/>
  <c r="K219" i="53"/>
  <c r="K230" i="53"/>
  <c r="L15" i="53"/>
  <c r="H230" i="53"/>
  <c r="H225" i="53"/>
  <c r="H214" i="53"/>
  <c r="H209" i="53"/>
  <c r="H198" i="53"/>
  <c r="H193" i="53"/>
  <c r="I235" i="53"/>
  <c r="I227" i="53"/>
  <c r="I219" i="53"/>
  <c r="I211" i="53"/>
  <c r="I203" i="53"/>
  <c r="I195" i="53"/>
  <c r="I187" i="53"/>
  <c r="I179" i="53"/>
  <c r="I171" i="53"/>
  <c r="I163" i="53"/>
  <c r="I155" i="53"/>
  <c r="I147" i="53"/>
  <c r="I139" i="53"/>
  <c r="I131" i="53"/>
  <c r="I123" i="53"/>
  <c r="I115" i="53"/>
  <c r="I107" i="53"/>
  <c r="I99" i="53"/>
  <c r="I91" i="53"/>
  <c r="I83" i="53"/>
  <c r="I75" i="53"/>
  <c r="I67" i="53"/>
  <c r="I59" i="53"/>
  <c r="I51" i="53"/>
  <c r="I43" i="53"/>
  <c r="I35" i="53"/>
  <c r="I27" i="53"/>
  <c r="I19" i="53"/>
  <c r="C238" i="53"/>
  <c r="C230" i="53"/>
  <c r="C222" i="53"/>
  <c r="C213" i="53"/>
  <c r="C205" i="53"/>
  <c r="C197" i="53"/>
  <c r="C189" i="53"/>
  <c r="C181" i="53"/>
  <c r="C173" i="53"/>
  <c r="C165" i="53"/>
  <c r="C157" i="53"/>
  <c r="C149" i="53"/>
  <c r="C141" i="53"/>
  <c r="C133" i="53"/>
  <c r="C125" i="53"/>
  <c r="C117" i="53"/>
  <c r="C109" i="53"/>
  <c r="C101" i="53"/>
  <c r="C93" i="53"/>
  <c r="C85" i="53"/>
  <c r="C77" i="53"/>
  <c r="C69" i="53"/>
  <c r="C61" i="53"/>
  <c r="C53" i="53"/>
  <c r="C45" i="53"/>
  <c r="C37" i="53"/>
  <c r="C29" i="53"/>
  <c r="C21" i="53"/>
  <c r="C221" i="53"/>
  <c r="R207" i="53"/>
  <c r="Q169" i="53"/>
  <c r="O65" i="53"/>
  <c r="O150" i="53"/>
  <c r="O216" i="53"/>
  <c r="N56" i="53"/>
  <c r="N120" i="53"/>
  <c r="N184" i="53"/>
  <c r="N227" i="53"/>
  <c r="L20" i="53"/>
  <c r="L41" i="53"/>
  <c r="L63" i="53"/>
  <c r="L84" i="53"/>
  <c r="L105" i="53"/>
  <c r="L127" i="53"/>
  <c r="L146" i="53"/>
  <c r="L162" i="53"/>
  <c r="L178" i="53"/>
  <c r="L210" i="53"/>
  <c r="L226" i="53"/>
  <c r="K18" i="53"/>
  <c r="K34" i="53"/>
  <c r="K50" i="53"/>
  <c r="K66" i="53"/>
  <c r="K82" i="53"/>
  <c r="K98" i="53"/>
  <c r="K114" i="53"/>
  <c r="K130" i="53"/>
  <c r="K146" i="53"/>
  <c r="K162" i="53"/>
  <c r="K178" i="53"/>
  <c r="K194" i="53"/>
  <c r="K210" i="53"/>
  <c r="K234" i="53"/>
  <c r="H239" i="53"/>
  <c r="H228" i="53"/>
  <c r="H223" i="53"/>
  <c r="H212" i="53"/>
  <c r="H191" i="53"/>
  <c r="H182" i="53"/>
  <c r="H178" i="53"/>
  <c r="H170" i="53"/>
  <c r="H162" i="53"/>
  <c r="H154" i="53"/>
  <c r="H146" i="53"/>
  <c r="H138" i="53"/>
  <c r="H130" i="53"/>
  <c r="H122" i="53"/>
  <c r="H114" i="53"/>
  <c r="H106" i="53"/>
  <c r="H98" i="53"/>
  <c r="H90" i="53"/>
  <c r="H82" i="53"/>
  <c r="H74" i="53"/>
  <c r="H66" i="53"/>
  <c r="H58" i="53"/>
  <c r="H50" i="53"/>
  <c r="H42" i="53"/>
  <c r="H38" i="53"/>
  <c r="H30" i="53"/>
  <c r="H22" i="53"/>
  <c r="H14" i="53"/>
  <c r="I224" i="53"/>
  <c r="I208" i="53"/>
  <c r="I192" i="53"/>
  <c r="I176" i="53"/>
  <c r="I160" i="53"/>
  <c r="I144" i="53"/>
  <c r="I128" i="53"/>
  <c r="I112" i="53"/>
  <c r="I96" i="53"/>
  <c r="I80" i="53"/>
  <c r="I64" i="53"/>
  <c r="I48" i="53"/>
  <c r="I32" i="53"/>
  <c r="I16" i="53"/>
  <c r="C227" i="53"/>
  <c r="C210" i="53"/>
  <c r="C186" i="53"/>
  <c r="C170" i="53"/>
  <c r="C154" i="53"/>
  <c r="C138" i="53"/>
  <c r="C122" i="53"/>
  <c r="C106" i="53"/>
  <c r="C90" i="53"/>
  <c r="C66" i="53"/>
  <c r="C50" i="53"/>
  <c r="C34" i="53"/>
  <c r="C18" i="53"/>
  <c r="Q47" i="53"/>
  <c r="O168" i="53"/>
  <c r="N72" i="53"/>
  <c r="N200" i="53"/>
  <c r="L21" i="53"/>
  <c r="L64" i="53"/>
  <c r="L107" i="53"/>
  <c r="L147" i="53"/>
  <c r="L179" i="53"/>
  <c r="L211" i="53"/>
  <c r="K19" i="53"/>
  <c r="K51" i="53"/>
  <c r="K83" i="53"/>
  <c r="K115" i="53"/>
  <c r="K147" i="53"/>
  <c r="K179" i="53"/>
  <c r="K211" i="53"/>
  <c r="K235" i="53"/>
  <c r="H233" i="53"/>
  <c r="H217" i="53"/>
  <c r="H206" i="53"/>
  <c r="H201" i="53"/>
  <c r="H190" i="53"/>
  <c r="I231" i="53"/>
  <c r="I215" i="53"/>
  <c r="I199" i="53"/>
  <c r="I191" i="53"/>
  <c r="I175" i="53"/>
  <c r="I159" i="53"/>
  <c r="I143" i="53"/>
  <c r="I127" i="53"/>
  <c r="I111" i="53"/>
  <c r="I103" i="53"/>
  <c r="I87" i="53"/>
  <c r="I71" i="53"/>
  <c r="I55" i="53"/>
  <c r="I47" i="53"/>
  <c r="I23" i="53"/>
  <c r="C234" i="53"/>
  <c r="C217" i="53"/>
  <c r="C201" i="53"/>
  <c r="C185" i="53"/>
  <c r="C177" i="53"/>
  <c r="C153" i="53"/>
  <c r="C137" i="53"/>
  <c r="C121" i="53"/>
  <c r="C105" i="53"/>
  <c r="C89" i="53"/>
  <c r="C73" i="53"/>
  <c r="C57" i="53"/>
  <c r="C41" i="53"/>
  <c r="C25" i="53"/>
  <c r="V63" i="53" l="1"/>
  <c r="U235" i="53"/>
  <c r="U179" i="53"/>
  <c r="V211" i="53"/>
  <c r="V202" i="53"/>
  <c r="V226" i="53"/>
  <c r="U194" i="53"/>
  <c r="U67" i="53"/>
  <c r="S136" i="53"/>
  <c r="S79" i="53"/>
  <c r="S174" i="53"/>
  <c r="S31" i="53"/>
  <c r="S222" i="53"/>
  <c r="S151" i="53"/>
  <c r="S23" i="53"/>
  <c r="S166" i="53"/>
  <c r="S38" i="53"/>
  <c r="S203" i="53"/>
  <c r="S139" i="53"/>
  <c r="S75" i="53"/>
  <c r="S210" i="53"/>
  <c r="S146" i="53"/>
  <c r="S82" i="53"/>
  <c r="S229" i="53"/>
  <c r="S197" i="53"/>
  <c r="S165" i="53"/>
  <c r="S149" i="53"/>
  <c r="S117" i="53"/>
  <c r="S101" i="53"/>
  <c r="S85" i="53"/>
  <c r="S69" i="53"/>
  <c r="S53" i="53"/>
  <c r="S37" i="53"/>
  <c r="S21" i="53"/>
  <c r="S216" i="53"/>
  <c r="S184" i="53"/>
  <c r="S152" i="53"/>
  <c r="S88" i="53"/>
  <c r="S120" i="53"/>
  <c r="S78" i="53"/>
  <c r="S111" i="53"/>
  <c r="S159" i="53"/>
  <c r="S15" i="53"/>
  <c r="S94" i="53"/>
  <c r="S215" i="53"/>
  <c r="S87" i="53"/>
  <c r="S230" i="53"/>
  <c r="S102" i="53"/>
  <c r="S235" i="53"/>
  <c r="S171" i="53"/>
  <c r="S107" i="53"/>
  <c r="S43" i="53"/>
  <c r="S178" i="53"/>
  <c r="S114" i="53"/>
  <c r="S50" i="53"/>
  <c r="S18" i="53"/>
  <c r="S213" i="53"/>
  <c r="S181" i="53"/>
  <c r="S133" i="53"/>
  <c r="S232" i="53"/>
  <c r="S200" i="53"/>
  <c r="S168" i="53"/>
  <c r="S104" i="53"/>
  <c r="S56" i="53"/>
  <c r="S24" i="53"/>
  <c r="S127" i="53"/>
  <c r="S190" i="53"/>
  <c r="S199" i="53"/>
  <c r="S71" i="53"/>
  <c r="S150" i="53"/>
  <c r="S22" i="53"/>
  <c r="S227" i="53"/>
  <c r="S163" i="53"/>
  <c r="S99" i="53"/>
  <c r="S35" i="53"/>
  <c r="S202" i="53"/>
  <c r="S138" i="53"/>
  <c r="S74" i="53"/>
  <c r="S209" i="53"/>
  <c r="S177" i="53"/>
  <c r="S145" i="53"/>
  <c r="S113" i="53"/>
  <c r="S81" i="53"/>
  <c r="S49" i="53"/>
  <c r="S17" i="53"/>
  <c r="S212" i="53"/>
  <c r="S180" i="53"/>
  <c r="S148" i="53"/>
  <c r="S116" i="53"/>
  <c r="S84" i="53"/>
  <c r="S52" i="53"/>
  <c r="S20" i="53"/>
  <c r="S142" i="53"/>
  <c r="U227" i="53"/>
  <c r="S175" i="53"/>
  <c r="S238" i="53"/>
  <c r="S191" i="53"/>
  <c r="S63" i="53"/>
  <c r="S126" i="53"/>
  <c r="S231" i="53"/>
  <c r="S167" i="53"/>
  <c r="S103" i="53"/>
  <c r="S39" i="53"/>
  <c r="S182" i="53"/>
  <c r="S118" i="53"/>
  <c r="S54" i="53"/>
  <c r="S211" i="53"/>
  <c r="S179" i="53"/>
  <c r="S147" i="53"/>
  <c r="S115" i="53"/>
  <c r="S83" i="53"/>
  <c r="S51" i="53"/>
  <c r="S19" i="53"/>
  <c r="S218" i="53"/>
  <c r="S186" i="53"/>
  <c r="S154" i="53"/>
  <c r="S122" i="53"/>
  <c r="S90" i="53"/>
  <c r="S58" i="53"/>
  <c r="S26" i="53"/>
  <c r="S233" i="53"/>
  <c r="S217" i="53"/>
  <c r="S201" i="53"/>
  <c r="S185" i="53"/>
  <c r="S169" i="53"/>
  <c r="S153" i="53"/>
  <c r="S137" i="53"/>
  <c r="S121" i="53"/>
  <c r="S105" i="53"/>
  <c r="S89" i="53"/>
  <c r="S73" i="53"/>
  <c r="S57" i="53"/>
  <c r="S41" i="53"/>
  <c r="S25" i="53"/>
  <c r="S236" i="53"/>
  <c r="S220" i="53"/>
  <c r="S204" i="53"/>
  <c r="S188" i="53"/>
  <c r="S172" i="53"/>
  <c r="S156" i="53"/>
  <c r="S140" i="53"/>
  <c r="S124" i="53"/>
  <c r="S108" i="53"/>
  <c r="S92" i="53"/>
  <c r="S76" i="53"/>
  <c r="S60" i="53"/>
  <c r="S44" i="53"/>
  <c r="S28" i="53"/>
  <c r="S72" i="53"/>
  <c r="S40" i="53"/>
  <c r="S143" i="53"/>
  <c r="S47" i="53"/>
  <c r="S110" i="53"/>
  <c r="S62" i="53"/>
  <c r="S135" i="53"/>
  <c r="S214" i="53"/>
  <c r="S86" i="53"/>
  <c r="S195" i="53"/>
  <c r="S131" i="53"/>
  <c r="S67" i="53"/>
  <c r="S234" i="53"/>
  <c r="S170" i="53"/>
  <c r="S106" i="53"/>
  <c r="S42" i="53"/>
  <c r="S225" i="53"/>
  <c r="S193" i="53"/>
  <c r="S161" i="53"/>
  <c r="S129" i="53"/>
  <c r="S97" i="53"/>
  <c r="S65" i="53"/>
  <c r="S33" i="53"/>
  <c r="S228" i="53"/>
  <c r="S196" i="53"/>
  <c r="S164" i="53"/>
  <c r="S132" i="53"/>
  <c r="S100" i="53"/>
  <c r="S68" i="53"/>
  <c r="S36" i="53"/>
  <c r="S207" i="53"/>
  <c r="S206" i="53"/>
  <c r="S239" i="53"/>
  <c r="S46" i="53"/>
  <c r="S223" i="53"/>
  <c r="S95" i="53"/>
  <c r="S158" i="53"/>
  <c r="S30" i="53"/>
  <c r="S183" i="53"/>
  <c r="S119" i="53"/>
  <c r="S55" i="53"/>
  <c r="S198" i="53"/>
  <c r="S134" i="53"/>
  <c r="S70" i="53"/>
  <c r="S219" i="53"/>
  <c r="S187" i="53"/>
  <c r="S155" i="53"/>
  <c r="S123" i="53"/>
  <c r="S91" i="53"/>
  <c r="S59" i="53"/>
  <c r="S27" i="53"/>
  <c r="S226" i="53"/>
  <c r="S194" i="53"/>
  <c r="S162" i="53"/>
  <c r="S130" i="53"/>
  <c r="S98" i="53"/>
  <c r="S66" i="53"/>
  <c r="S34" i="53"/>
  <c r="S237" i="53"/>
  <c r="S221" i="53"/>
  <c r="S205" i="53"/>
  <c r="S189" i="53"/>
  <c r="S173" i="53"/>
  <c r="S157" i="53"/>
  <c r="S141" i="53"/>
  <c r="S125" i="53"/>
  <c r="S109" i="53"/>
  <c r="S93" i="53"/>
  <c r="S77" i="53"/>
  <c r="S61" i="53"/>
  <c r="S45" i="53"/>
  <c r="S29" i="53"/>
  <c r="S224" i="53"/>
  <c r="S208" i="53"/>
  <c r="S192" i="53"/>
  <c r="S176" i="53"/>
  <c r="S160" i="53"/>
  <c r="S144" i="53"/>
  <c r="S128" i="53"/>
  <c r="S112" i="53"/>
  <c r="S96" i="53"/>
  <c r="S80" i="53"/>
  <c r="S64" i="53"/>
  <c r="S48" i="53"/>
  <c r="S32" i="53"/>
  <c r="S16" i="53"/>
  <c r="U34" i="53"/>
  <c r="U123" i="53"/>
  <c r="U59" i="53"/>
  <c r="S14" i="53"/>
  <c r="V146" i="53"/>
  <c r="V117" i="53"/>
  <c r="V41" i="53"/>
  <c r="U51" i="53"/>
  <c r="U234" i="53"/>
  <c r="U187" i="53"/>
  <c r="U232" i="53"/>
  <c r="V147" i="53"/>
  <c r="U162" i="53"/>
  <c r="U98" i="53"/>
  <c r="V178" i="53"/>
  <c r="V105" i="53"/>
  <c r="V20" i="53"/>
  <c r="V15" i="53"/>
  <c r="V75" i="53"/>
  <c r="U195" i="53"/>
  <c r="V163" i="53"/>
  <c r="V194" i="53"/>
  <c r="U170" i="53"/>
  <c r="U106" i="53"/>
  <c r="U42" i="53"/>
  <c r="V137" i="53"/>
  <c r="V52" i="53"/>
  <c r="U238" i="53"/>
  <c r="U215" i="53"/>
  <c r="U183" i="53"/>
  <c r="U151" i="53"/>
  <c r="U119" i="53"/>
  <c r="U87" i="53"/>
  <c r="U55" i="53"/>
  <c r="U23" i="53"/>
  <c r="V215" i="53"/>
  <c r="V183" i="53"/>
  <c r="V151" i="53"/>
  <c r="V112" i="53"/>
  <c r="V69" i="53"/>
  <c r="V14" i="53"/>
  <c r="U220" i="53"/>
  <c r="U190" i="53"/>
  <c r="U158" i="53"/>
  <c r="U126" i="53"/>
  <c r="U94" i="53"/>
  <c r="U62" i="53"/>
  <c r="U30" i="53"/>
  <c r="V222" i="53"/>
  <c r="V190" i="53"/>
  <c r="V158" i="53"/>
  <c r="V121" i="53"/>
  <c r="V79" i="53"/>
  <c r="U15" i="53"/>
  <c r="U225" i="53"/>
  <c r="U209" i="53"/>
  <c r="U193" i="53"/>
  <c r="U177" i="53"/>
  <c r="U161" i="53"/>
  <c r="U145" i="53"/>
  <c r="U129" i="53"/>
  <c r="U113" i="53"/>
  <c r="U97" i="53"/>
  <c r="U81" i="53"/>
  <c r="U65" i="53"/>
  <c r="U49" i="53"/>
  <c r="U33" i="53"/>
  <c r="U17" i="53"/>
  <c r="V225" i="53"/>
  <c r="V209" i="53"/>
  <c r="V193" i="53"/>
  <c r="V177" i="53"/>
  <c r="V161" i="53"/>
  <c r="V145" i="53"/>
  <c r="V104" i="53"/>
  <c r="V83" i="53"/>
  <c r="V40" i="53"/>
  <c r="V19" i="53"/>
  <c r="V184" i="53"/>
  <c r="V135" i="53"/>
  <c r="V113" i="53"/>
  <c r="V92" i="53"/>
  <c r="V71" i="53"/>
  <c r="V49" i="53"/>
  <c r="V28" i="53"/>
  <c r="V130" i="53"/>
  <c r="V114" i="53"/>
  <c r="V98" i="53"/>
  <c r="V82" i="53"/>
  <c r="V66" i="53"/>
  <c r="V50" i="53"/>
  <c r="V34" i="53"/>
  <c r="V18" i="53"/>
  <c r="V107" i="53"/>
  <c r="U18" i="53"/>
  <c r="V162" i="53"/>
  <c r="V203" i="53"/>
  <c r="V139" i="53"/>
  <c r="U218" i="53"/>
  <c r="U26" i="53"/>
  <c r="U175" i="53"/>
  <c r="U143" i="53"/>
  <c r="U111" i="53"/>
  <c r="U79" i="53"/>
  <c r="U47" i="53"/>
  <c r="V207" i="53"/>
  <c r="V175" i="53"/>
  <c r="V25" i="53"/>
  <c r="U205" i="53"/>
  <c r="U228" i="53"/>
  <c r="V85" i="53"/>
  <c r="U167" i="53"/>
  <c r="U135" i="53"/>
  <c r="U103" i="53"/>
  <c r="U71" i="53"/>
  <c r="U39" i="53"/>
  <c r="V179" i="53"/>
  <c r="V73" i="53"/>
  <c r="U216" i="53"/>
  <c r="U200" i="53"/>
  <c r="V232" i="53"/>
  <c r="V200" i="53"/>
  <c r="V168" i="53"/>
  <c r="V84" i="53"/>
  <c r="U230" i="53"/>
  <c r="V53" i="53"/>
  <c r="V116" i="53"/>
  <c r="V101" i="53"/>
  <c r="U236" i="53"/>
  <c r="U214" i="53"/>
  <c r="U150" i="53"/>
  <c r="U118" i="53"/>
  <c r="U86" i="53"/>
  <c r="U54" i="53"/>
  <c r="V214" i="53"/>
  <c r="V182" i="53"/>
  <c r="V150" i="53"/>
  <c r="V111" i="53"/>
  <c r="U237" i="53"/>
  <c r="V120" i="53"/>
  <c r="V56" i="53"/>
  <c r="U196" i="53"/>
  <c r="U180" i="53"/>
  <c r="U164" i="53"/>
  <c r="U148" i="53"/>
  <c r="U132" i="53"/>
  <c r="U116" i="53"/>
  <c r="U100" i="53"/>
  <c r="U84" i="53"/>
  <c r="U68" i="53"/>
  <c r="U52" i="53"/>
  <c r="U36" i="53"/>
  <c r="U20" i="53"/>
  <c r="V212" i="53"/>
  <c r="V180" i="53"/>
  <c r="V148" i="53"/>
  <c r="U138" i="53"/>
  <c r="U74" i="53"/>
  <c r="U199" i="53"/>
  <c r="V48" i="53"/>
  <c r="U206" i="53"/>
  <c r="V57" i="53"/>
  <c r="U185" i="53"/>
  <c r="U169" i="53"/>
  <c r="U153" i="53"/>
  <c r="U137" i="53"/>
  <c r="U121" i="53"/>
  <c r="U105" i="53"/>
  <c r="U89" i="53"/>
  <c r="U73" i="53"/>
  <c r="U57" i="53"/>
  <c r="U41" i="53"/>
  <c r="U25" i="53"/>
  <c r="V233" i="53"/>
  <c r="V217" i="53"/>
  <c r="V201" i="53"/>
  <c r="V185" i="53"/>
  <c r="V169" i="53"/>
  <c r="V153" i="53"/>
  <c r="V136" i="53"/>
  <c r="V115" i="53"/>
  <c r="V72" i="53"/>
  <c r="V51" i="53"/>
  <c r="V176" i="53"/>
  <c r="V124" i="53"/>
  <c r="V60" i="53"/>
  <c r="V155" i="53"/>
  <c r="V219" i="53"/>
  <c r="V27" i="53"/>
  <c r="V36" i="53"/>
  <c r="V125" i="53"/>
  <c r="V61" i="53"/>
  <c r="U184" i="53"/>
  <c r="U168" i="53"/>
  <c r="U152" i="53"/>
  <c r="U136" i="53"/>
  <c r="U120" i="53"/>
  <c r="U104" i="53"/>
  <c r="U88" i="53"/>
  <c r="U72" i="53"/>
  <c r="U56" i="53"/>
  <c r="U40" i="53"/>
  <c r="U24" i="53"/>
  <c r="V216" i="53"/>
  <c r="V152" i="53"/>
  <c r="U147" i="53"/>
  <c r="U19" i="53"/>
  <c r="U210" i="53"/>
  <c r="U146" i="53"/>
  <c r="U82" i="53"/>
  <c r="U171" i="53"/>
  <c r="U107" i="53"/>
  <c r="U43" i="53"/>
  <c r="U163" i="53"/>
  <c r="U35" i="53"/>
  <c r="V128" i="53"/>
  <c r="U154" i="53"/>
  <c r="U90" i="53"/>
  <c r="V186" i="53"/>
  <c r="V31" i="53"/>
  <c r="U207" i="53"/>
  <c r="V239" i="53"/>
  <c r="V143" i="53"/>
  <c r="V59" i="53"/>
  <c r="V16" i="53"/>
  <c r="U182" i="53"/>
  <c r="U22" i="53"/>
  <c r="V68" i="53"/>
  <c r="U221" i="53"/>
  <c r="U189" i="53"/>
  <c r="U173" i="53"/>
  <c r="U157" i="53"/>
  <c r="U141" i="53"/>
  <c r="U125" i="53"/>
  <c r="U109" i="53"/>
  <c r="U93" i="53"/>
  <c r="U77" i="53"/>
  <c r="U61" i="53"/>
  <c r="U45" i="53"/>
  <c r="U29" i="53"/>
  <c r="V237" i="53"/>
  <c r="V221" i="53"/>
  <c r="V205" i="53"/>
  <c r="V189" i="53"/>
  <c r="V173" i="53"/>
  <c r="V157" i="53"/>
  <c r="V141" i="53"/>
  <c r="V99" i="53"/>
  <c r="V77" i="53"/>
  <c r="V35" i="53"/>
  <c r="U212" i="53"/>
  <c r="V228" i="53"/>
  <c r="V196" i="53"/>
  <c r="V164" i="53"/>
  <c r="V129" i="53"/>
  <c r="V108" i="53"/>
  <c r="V87" i="53"/>
  <c r="V65" i="53"/>
  <c r="V44" i="53"/>
  <c r="V23" i="53"/>
  <c r="V126" i="53"/>
  <c r="V110" i="53"/>
  <c r="V94" i="53"/>
  <c r="V78" i="53"/>
  <c r="V62" i="53"/>
  <c r="V46" i="53"/>
  <c r="V30" i="53"/>
  <c r="U115" i="53"/>
  <c r="V64" i="53"/>
  <c r="U130" i="53"/>
  <c r="U66" i="53"/>
  <c r="U219" i="53"/>
  <c r="U155" i="53"/>
  <c r="U91" i="53"/>
  <c r="U27" i="53"/>
  <c r="V187" i="53"/>
  <c r="V32" i="53"/>
  <c r="U131" i="53"/>
  <c r="V227" i="53"/>
  <c r="U202" i="53"/>
  <c r="V234" i="53"/>
  <c r="V170" i="53"/>
  <c r="V95" i="53"/>
  <c r="V231" i="53"/>
  <c r="V199" i="53"/>
  <c r="V167" i="53"/>
  <c r="V133" i="53"/>
  <c r="V91" i="53"/>
  <c r="U231" i="53"/>
  <c r="U174" i="53"/>
  <c r="U142" i="53"/>
  <c r="U110" i="53"/>
  <c r="U78" i="53"/>
  <c r="U46" i="53"/>
  <c r="V238" i="53"/>
  <c r="V206" i="53"/>
  <c r="V174" i="53"/>
  <c r="V142" i="53"/>
  <c r="V100" i="53"/>
  <c r="U233" i="53"/>
  <c r="U217" i="53"/>
  <c r="U201" i="53"/>
  <c r="V93" i="53"/>
  <c r="V29" i="53"/>
  <c r="U208" i="53"/>
  <c r="U192" i="53"/>
  <c r="U176" i="53"/>
  <c r="U160" i="53"/>
  <c r="U144" i="53"/>
  <c r="U128" i="53"/>
  <c r="U112" i="53"/>
  <c r="U96" i="53"/>
  <c r="U80" i="53"/>
  <c r="U64" i="53"/>
  <c r="U48" i="53"/>
  <c r="U32" i="53"/>
  <c r="U16" i="53"/>
  <c r="V224" i="53"/>
  <c r="V208" i="53"/>
  <c r="V192" i="53"/>
  <c r="V160" i="53"/>
  <c r="V144" i="53"/>
  <c r="V103" i="53"/>
  <c r="V81" i="53"/>
  <c r="V39" i="53"/>
  <c r="V17" i="53"/>
  <c r="V138" i="53"/>
  <c r="V122" i="53"/>
  <c r="V106" i="53"/>
  <c r="V90" i="53"/>
  <c r="V74" i="53"/>
  <c r="V58" i="53"/>
  <c r="V42" i="53"/>
  <c r="V26" i="53"/>
  <c r="U211" i="53"/>
  <c r="U83" i="53"/>
  <c r="V21" i="53"/>
  <c r="U178" i="53"/>
  <c r="U114" i="53"/>
  <c r="U50" i="53"/>
  <c r="V210" i="53"/>
  <c r="V127" i="53"/>
  <c r="U203" i="53"/>
  <c r="U139" i="53"/>
  <c r="U75" i="53"/>
  <c r="V235" i="53"/>
  <c r="V171" i="53"/>
  <c r="V96" i="53"/>
  <c r="U224" i="53"/>
  <c r="U99" i="53"/>
  <c r="V195" i="53"/>
  <c r="V43" i="53"/>
  <c r="U223" i="53"/>
  <c r="U239" i="53"/>
  <c r="U186" i="53"/>
  <c r="U122" i="53"/>
  <c r="U58" i="53"/>
  <c r="V218" i="53"/>
  <c r="V154" i="53"/>
  <c r="U14" i="53"/>
  <c r="U222" i="53"/>
  <c r="U191" i="53"/>
  <c r="U159" i="53"/>
  <c r="U127" i="53"/>
  <c r="U95" i="53"/>
  <c r="U63" i="53"/>
  <c r="U31" i="53"/>
  <c r="V223" i="53"/>
  <c r="V191" i="53"/>
  <c r="V159" i="53"/>
  <c r="V123" i="53"/>
  <c r="V80" i="53"/>
  <c r="V37" i="53"/>
  <c r="U226" i="53"/>
  <c r="U198" i="53"/>
  <c r="U166" i="53"/>
  <c r="U134" i="53"/>
  <c r="U102" i="53"/>
  <c r="U70" i="53"/>
  <c r="U38" i="53"/>
  <c r="V230" i="53"/>
  <c r="V198" i="53"/>
  <c r="V166" i="53"/>
  <c r="V132" i="53"/>
  <c r="V89" i="53"/>
  <c r="V47" i="53"/>
  <c r="U229" i="53"/>
  <c r="U213" i="53"/>
  <c r="U197" i="53"/>
  <c r="U181" i="53"/>
  <c r="U165" i="53"/>
  <c r="U149" i="53"/>
  <c r="U133" i="53"/>
  <c r="U117" i="53"/>
  <c r="U101" i="53"/>
  <c r="U85" i="53"/>
  <c r="U69" i="53"/>
  <c r="U53" i="53"/>
  <c r="U37" i="53"/>
  <c r="U21" i="53"/>
  <c r="V229" i="53"/>
  <c r="V213" i="53"/>
  <c r="V197" i="53"/>
  <c r="V181" i="53"/>
  <c r="V165" i="53"/>
  <c r="V149" i="53"/>
  <c r="V131" i="53"/>
  <c r="V109" i="53"/>
  <c r="V88" i="53"/>
  <c r="V67" i="53"/>
  <c r="V45" i="53"/>
  <c r="V24" i="53"/>
  <c r="U204" i="53"/>
  <c r="U188" i="53"/>
  <c r="U172" i="53"/>
  <c r="U156" i="53"/>
  <c r="U140" i="53"/>
  <c r="U124" i="53"/>
  <c r="U108" i="53"/>
  <c r="U92" i="53"/>
  <c r="U76" i="53"/>
  <c r="U60" i="53"/>
  <c r="U44" i="53"/>
  <c r="U28" i="53"/>
  <c r="V236" i="53"/>
  <c r="V220" i="53"/>
  <c r="V204" i="53"/>
  <c r="V188" i="53"/>
  <c r="V172" i="53"/>
  <c r="V156" i="53"/>
  <c r="V140" i="53"/>
  <c r="V119" i="53"/>
  <c r="V97" i="53"/>
  <c r="V76" i="53"/>
  <c r="V55" i="53"/>
  <c r="V33" i="53"/>
  <c r="V134" i="53"/>
  <c r="V118" i="53"/>
  <c r="V102" i="53"/>
  <c r="V86" i="53"/>
  <c r="V70" i="53"/>
  <c r="V54" i="53"/>
  <c r="V38" i="53"/>
  <c r="V22" i="53"/>
  <c r="M211" i="53"/>
  <c r="P168" i="53"/>
  <c r="J55" i="53"/>
  <c r="J111" i="53"/>
  <c r="J175" i="53"/>
  <c r="J231" i="53"/>
  <c r="J32" i="53"/>
  <c r="J96" i="53"/>
  <c r="J160" i="53"/>
  <c r="M226" i="53"/>
  <c r="P150" i="53"/>
  <c r="J107" i="53"/>
  <c r="J235" i="53"/>
  <c r="M117" i="53"/>
  <c r="M32" i="53"/>
  <c r="J135" i="53"/>
  <c r="M227" i="53"/>
  <c r="P232" i="53"/>
  <c r="J120" i="53"/>
  <c r="J20" i="53"/>
  <c r="J84" i="53"/>
  <c r="J116" i="53"/>
  <c r="J180" i="53"/>
  <c r="M234" i="53"/>
  <c r="M95" i="53"/>
  <c r="P128" i="53"/>
  <c r="J21" i="53"/>
  <c r="J53" i="53"/>
  <c r="J85" i="53"/>
  <c r="J117" i="53"/>
  <c r="J149" i="53"/>
  <c r="J165" i="53"/>
  <c r="J197" i="53"/>
  <c r="J213" i="53"/>
  <c r="M231" i="53"/>
  <c r="M167" i="53"/>
  <c r="M91" i="53"/>
  <c r="P140" i="53"/>
  <c r="J18" i="53"/>
  <c r="J50" i="53"/>
  <c r="J82" i="53"/>
  <c r="J114" i="53"/>
  <c r="J146" i="53"/>
  <c r="J178" i="53"/>
  <c r="J194" i="53"/>
  <c r="J210" i="53"/>
  <c r="M206" i="53"/>
  <c r="M142" i="53"/>
  <c r="M57" i="53"/>
  <c r="P159" i="53"/>
  <c r="M233" i="53"/>
  <c r="M201" i="53"/>
  <c r="M169" i="53"/>
  <c r="M115" i="53"/>
  <c r="M72" i="53"/>
  <c r="M51" i="53"/>
  <c r="P212" i="53"/>
  <c r="P180" i="53"/>
  <c r="P102" i="53"/>
  <c r="M208" i="53"/>
  <c r="M176" i="53"/>
  <c r="M160" i="53"/>
  <c r="M124" i="53"/>
  <c r="M81" i="53"/>
  <c r="M39" i="53"/>
  <c r="P227" i="53"/>
  <c r="P163" i="53"/>
  <c r="P80" i="53"/>
  <c r="M138" i="53"/>
  <c r="M106" i="53"/>
  <c r="M74" i="53"/>
  <c r="M42" i="53"/>
  <c r="P238" i="53"/>
  <c r="P206" i="53"/>
  <c r="P174" i="53"/>
  <c r="P137" i="53"/>
  <c r="P94" i="53"/>
  <c r="P49" i="53"/>
  <c r="P225" i="53"/>
  <c r="P193" i="53"/>
  <c r="P161" i="53"/>
  <c r="P120" i="53"/>
  <c r="P77" i="53"/>
  <c r="P24" i="53"/>
  <c r="P151" i="53"/>
  <c r="P119" i="53"/>
  <c r="P87" i="53"/>
  <c r="P71" i="53"/>
  <c r="P39" i="53"/>
  <c r="P42" i="53"/>
  <c r="J127" i="53"/>
  <c r="M21" i="53"/>
  <c r="J112" i="53"/>
  <c r="M127" i="53"/>
  <c r="J19" i="53"/>
  <c r="J115" i="53"/>
  <c r="J179" i="53"/>
  <c r="M96" i="53"/>
  <c r="J223" i="53"/>
  <c r="M43" i="53"/>
  <c r="J136" i="53"/>
  <c r="J60" i="53"/>
  <c r="J124" i="53"/>
  <c r="J188" i="53"/>
  <c r="M154" i="53"/>
  <c r="P184" i="53"/>
  <c r="P106" i="53"/>
  <c r="J41" i="53"/>
  <c r="J57" i="53"/>
  <c r="J89" i="53"/>
  <c r="J121" i="53"/>
  <c r="J153" i="53"/>
  <c r="J185" i="53"/>
  <c r="J201" i="53"/>
  <c r="J217" i="53"/>
  <c r="M191" i="53"/>
  <c r="M159" i="53"/>
  <c r="M80" i="53"/>
  <c r="P192" i="53"/>
  <c r="P21" i="53"/>
  <c r="J38" i="53"/>
  <c r="J70" i="53"/>
  <c r="J102" i="53"/>
  <c r="J134" i="53"/>
  <c r="J182" i="53"/>
  <c r="J230" i="53"/>
  <c r="M230" i="53"/>
  <c r="M166" i="53"/>
  <c r="M89" i="53"/>
  <c r="P207" i="53"/>
  <c r="P52" i="53"/>
  <c r="M213" i="53"/>
  <c r="M181" i="53"/>
  <c r="M149" i="53"/>
  <c r="M131" i="53"/>
  <c r="M88" i="53"/>
  <c r="M45" i="53"/>
  <c r="P236" i="53"/>
  <c r="P172" i="53"/>
  <c r="P92" i="53"/>
  <c r="M220" i="53"/>
  <c r="M188" i="53"/>
  <c r="M156" i="53"/>
  <c r="M119" i="53"/>
  <c r="M76" i="53"/>
  <c r="M33" i="53"/>
  <c r="P219" i="53"/>
  <c r="P154" i="53"/>
  <c r="P69" i="53"/>
  <c r="M118" i="53"/>
  <c r="M86" i="53"/>
  <c r="M54" i="53"/>
  <c r="M22" i="53"/>
  <c r="P218" i="53"/>
  <c r="P186" i="53"/>
  <c r="P153" i="53"/>
  <c r="P110" i="53"/>
  <c r="P68" i="53"/>
  <c r="P221" i="53"/>
  <c r="P205" i="53"/>
  <c r="P189" i="53"/>
  <c r="P173" i="53"/>
  <c r="P157" i="53"/>
  <c r="P136" i="53"/>
  <c r="P114" i="53"/>
  <c r="P93" i="53"/>
  <c r="P72" i="53"/>
  <c r="P48" i="53"/>
  <c r="P16" i="53"/>
  <c r="P147" i="53"/>
  <c r="P131" i="53"/>
  <c r="P99" i="53"/>
  <c r="P83" i="53"/>
  <c r="P67" i="53"/>
  <c r="P51" i="53"/>
  <c r="P35" i="53"/>
  <c r="P19" i="53"/>
  <c r="P54" i="53"/>
  <c r="P38" i="53"/>
  <c r="P22" i="53"/>
  <c r="J23" i="53"/>
  <c r="J87" i="53"/>
  <c r="J143" i="53"/>
  <c r="J199" i="53"/>
  <c r="M147" i="53"/>
  <c r="J64" i="53"/>
  <c r="J128" i="53"/>
  <c r="J192" i="53"/>
  <c r="M178" i="53"/>
  <c r="M105" i="53"/>
  <c r="M20" i="53"/>
  <c r="J27" i="53"/>
  <c r="J59" i="53"/>
  <c r="J91" i="53"/>
  <c r="J123" i="53"/>
  <c r="J155" i="53"/>
  <c r="J187" i="53"/>
  <c r="J219" i="53"/>
  <c r="M219" i="53"/>
  <c r="M155" i="53"/>
  <c r="M75" i="53"/>
  <c r="P200" i="53"/>
  <c r="J31" i="53"/>
  <c r="J95" i="53"/>
  <c r="J167" i="53"/>
  <c r="M163" i="53"/>
  <c r="J24" i="53"/>
  <c r="J88" i="53"/>
  <c r="J152" i="53"/>
  <c r="J216" i="53"/>
  <c r="M194" i="53"/>
  <c r="J36" i="53"/>
  <c r="J68" i="53"/>
  <c r="J100" i="53"/>
  <c r="J132" i="53"/>
  <c r="J164" i="53"/>
  <c r="J196" i="53"/>
  <c r="J228" i="53"/>
  <c r="M202" i="53"/>
  <c r="M137" i="53"/>
  <c r="M52" i="53"/>
  <c r="P108" i="53"/>
  <c r="P231" i="53"/>
  <c r="P167" i="53"/>
  <c r="P85" i="53"/>
  <c r="J239" i="53"/>
  <c r="J29" i="53"/>
  <c r="J45" i="53"/>
  <c r="J61" i="53"/>
  <c r="J77" i="53"/>
  <c r="J93" i="53"/>
  <c r="J109" i="53"/>
  <c r="J125" i="53"/>
  <c r="J141" i="53"/>
  <c r="J157" i="53"/>
  <c r="J173" i="53"/>
  <c r="J189" i="53"/>
  <c r="J205" i="53"/>
  <c r="J221" i="53"/>
  <c r="J237" i="53"/>
  <c r="M215" i="53"/>
  <c r="M183" i="53"/>
  <c r="M151" i="53"/>
  <c r="M112" i="53"/>
  <c r="M69" i="53"/>
  <c r="M27" i="53"/>
  <c r="P176" i="53"/>
  <c r="P97" i="53"/>
  <c r="J26" i="53"/>
  <c r="J42" i="53"/>
  <c r="J58" i="53"/>
  <c r="J74" i="53"/>
  <c r="J90" i="53"/>
  <c r="J106" i="53"/>
  <c r="J122" i="53"/>
  <c r="J138" i="53"/>
  <c r="J154" i="53"/>
  <c r="J170" i="53"/>
  <c r="J186" i="53"/>
  <c r="J202" i="53"/>
  <c r="J218" i="53"/>
  <c r="J234" i="53"/>
  <c r="M222" i="53"/>
  <c r="M190" i="53"/>
  <c r="M158" i="53"/>
  <c r="M121" i="53"/>
  <c r="M79" i="53"/>
  <c r="M36" i="53"/>
  <c r="P191" i="53"/>
  <c r="P117" i="53"/>
  <c r="P20" i="53"/>
  <c r="M225" i="53"/>
  <c r="M209" i="53"/>
  <c r="M193" i="53"/>
  <c r="M177" i="53"/>
  <c r="M161" i="53"/>
  <c r="M145" i="53"/>
  <c r="M125" i="53"/>
  <c r="M104" i="53"/>
  <c r="M83" i="53"/>
  <c r="M61" i="53"/>
  <c r="M40" i="53"/>
  <c r="M19" i="53"/>
  <c r="P228" i="53"/>
  <c r="P196" i="53"/>
  <c r="P164" i="53"/>
  <c r="P124" i="53"/>
  <c r="P81" i="53"/>
  <c r="P29" i="53"/>
  <c r="M232" i="53"/>
  <c r="M216" i="53"/>
  <c r="M200" i="53"/>
  <c r="M184" i="53"/>
  <c r="M168" i="53"/>
  <c r="M152" i="53"/>
  <c r="M135" i="53"/>
  <c r="M113" i="53"/>
  <c r="M92" i="53"/>
  <c r="M71" i="53"/>
  <c r="M49" i="53"/>
  <c r="M28" i="53"/>
  <c r="P211" i="53"/>
  <c r="P179" i="53"/>
  <c r="P144" i="53"/>
  <c r="P101" i="53"/>
  <c r="P58" i="53"/>
  <c r="M130" i="53"/>
  <c r="M114" i="53"/>
  <c r="M98" i="53"/>
  <c r="M82" i="53"/>
  <c r="M66" i="53"/>
  <c r="M50" i="53"/>
  <c r="M34" i="53"/>
  <c r="M18" i="53"/>
  <c r="P230" i="53"/>
  <c r="P214" i="53"/>
  <c r="P198" i="53"/>
  <c r="P182" i="53"/>
  <c r="P166" i="53"/>
  <c r="P148" i="53"/>
  <c r="P126" i="53"/>
  <c r="P105" i="53"/>
  <c r="P84" i="53"/>
  <c r="P62" i="53"/>
  <c r="P33" i="53"/>
  <c r="P233" i="53"/>
  <c r="P217" i="53"/>
  <c r="P201" i="53"/>
  <c r="P185" i="53"/>
  <c r="P169" i="53"/>
  <c r="P152" i="53"/>
  <c r="P130" i="53"/>
  <c r="P109" i="53"/>
  <c r="P88" i="53"/>
  <c r="P66" i="53"/>
  <c r="P40" i="53"/>
  <c r="P143" i="53"/>
  <c r="P127" i="53"/>
  <c r="P111" i="53"/>
  <c r="P95" i="53"/>
  <c r="P79" i="53"/>
  <c r="P63" i="53"/>
  <c r="P47" i="53"/>
  <c r="P31" i="53"/>
  <c r="P50" i="53"/>
  <c r="P34" i="53"/>
  <c r="P18" i="53"/>
  <c r="M64" i="53"/>
  <c r="J224" i="53"/>
  <c r="M146" i="53"/>
  <c r="M63" i="53"/>
  <c r="J43" i="53"/>
  <c r="J75" i="53"/>
  <c r="J139" i="53"/>
  <c r="J171" i="53"/>
  <c r="J203" i="53"/>
  <c r="M187" i="53"/>
  <c r="P37" i="53"/>
  <c r="J63" i="53"/>
  <c r="J207" i="53"/>
  <c r="M85" i="53"/>
  <c r="J56" i="53"/>
  <c r="J184" i="53"/>
  <c r="J52" i="53"/>
  <c r="J148" i="53"/>
  <c r="J212" i="53"/>
  <c r="M170" i="53"/>
  <c r="P199" i="53"/>
  <c r="P36" i="53"/>
  <c r="J37" i="53"/>
  <c r="J69" i="53"/>
  <c r="J101" i="53"/>
  <c r="J133" i="53"/>
  <c r="J181" i="53"/>
  <c r="J229" i="53"/>
  <c r="M199" i="53"/>
  <c r="M133" i="53"/>
  <c r="M48" i="53"/>
  <c r="P208" i="53"/>
  <c r="P53" i="53"/>
  <c r="J34" i="53"/>
  <c r="J66" i="53"/>
  <c r="J98" i="53"/>
  <c r="J130" i="53"/>
  <c r="J162" i="53"/>
  <c r="J226" i="53"/>
  <c r="M238" i="53"/>
  <c r="M174" i="53"/>
  <c r="M100" i="53"/>
  <c r="P223" i="53"/>
  <c r="P74" i="53"/>
  <c r="M217" i="53"/>
  <c r="M185" i="53"/>
  <c r="M153" i="53"/>
  <c r="M136" i="53"/>
  <c r="M93" i="53"/>
  <c r="M29" i="53"/>
  <c r="P145" i="53"/>
  <c r="P60" i="53"/>
  <c r="M224" i="53"/>
  <c r="M192" i="53"/>
  <c r="M144" i="53"/>
  <c r="M103" i="53"/>
  <c r="M60" i="53"/>
  <c r="M17" i="53"/>
  <c r="P195" i="53"/>
  <c r="P122" i="53"/>
  <c r="P28" i="53"/>
  <c r="M122" i="53"/>
  <c r="M90" i="53"/>
  <c r="M58" i="53"/>
  <c r="M26" i="53"/>
  <c r="P222" i="53"/>
  <c r="P190" i="53"/>
  <c r="P158" i="53"/>
  <c r="P116" i="53"/>
  <c r="P73" i="53"/>
  <c r="P17" i="53"/>
  <c r="P209" i="53"/>
  <c r="P177" i="53"/>
  <c r="P141" i="53"/>
  <c r="P98" i="53"/>
  <c r="P56" i="53"/>
  <c r="P135" i="53"/>
  <c r="P103" i="53"/>
  <c r="P55" i="53"/>
  <c r="P23" i="53"/>
  <c r="P26" i="53"/>
  <c r="J71" i="53"/>
  <c r="J191" i="53"/>
  <c r="M179" i="53"/>
  <c r="J48" i="53"/>
  <c r="J176" i="53"/>
  <c r="M210" i="53"/>
  <c r="M41" i="53"/>
  <c r="P65" i="53"/>
  <c r="J51" i="53"/>
  <c r="J83" i="53"/>
  <c r="J147" i="53"/>
  <c r="J211" i="53"/>
  <c r="M235" i="53"/>
  <c r="M171" i="53"/>
  <c r="J79" i="53"/>
  <c r="J151" i="53"/>
  <c r="M195" i="53"/>
  <c r="P86" i="53"/>
  <c r="J72" i="53"/>
  <c r="J200" i="53"/>
  <c r="J28" i="53"/>
  <c r="J92" i="53"/>
  <c r="J156" i="53"/>
  <c r="J220" i="53"/>
  <c r="M218" i="53"/>
  <c r="M73" i="53"/>
  <c r="P183" i="53"/>
  <c r="J25" i="53"/>
  <c r="J73" i="53"/>
  <c r="J105" i="53"/>
  <c r="J137" i="53"/>
  <c r="J169" i="53"/>
  <c r="J233" i="53"/>
  <c r="M223" i="53"/>
  <c r="M123" i="53"/>
  <c r="M37" i="53"/>
  <c r="P118" i="53"/>
  <c r="J22" i="53"/>
  <c r="J54" i="53"/>
  <c r="J86" i="53"/>
  <c r="J118" i="53"/>
  <c r="J150" i="53"/>
  <c r="J166" i="53"/>
  <c r="J198" i="53"/>
  <c r="J214" i="53"/>
  <c r="M198" i="53"/>
  <c r="M132" i="53"/>
  <c r="M47" i="53"/>
  <c r="P138" i="53"/>
  <c r="M229" i="53"/>
  <c r="M197" i="53"/>
  <c r="M165" i="53"/>
  <c r="M109" i="53"/>
  <c r="M67" i="53"/>
  <c r="M24" i="53"/>
  <c r="P204" i="53"/>
  <c r="P134" i="53"/>
  <c r="P45" i="53"/>
  <c r="M236" i="53"/>
  <c r="M204" i="53"/>
  <c r="M172" i="53"/>
  <c r="M140" i="53"/>
  <c r="M97" i="53"/>
  <c r="M55" i="53"/>
  <c r="P187" i="53"/>
  <c r="P112" i="53"/>
  <c r="M134" i="53"/>
  <c r="M102" i="53"/>
  <c r="M70" i="53"/>
  <c r="M38" i="53"/>
  <c r="P234" i="53"/>
  <c r="P202" i="53"/>
  <c r="P170" i="53"/>
  <c r="P132" i="53"/>
  <c r="P89" i="53"/>
  <c r="P41" i="53"/>
  <c r="P237" i="53"/>
  <c r="P115" i="53"/>
  <c r="J47" i="53"/>
  <c r="J103" i="53"/>
  <c r="J159" i="53"/>
  <c r="J215" i="53"/>
  <c r="M107" i="53"/>
  <c r="J16" i="53"/>
  <c r="J80" i="53"/>
  <c r="J144" i="53"/>
  <c r="J208" i="53"/>
  <c r="M162" i="53"/>
  <c r="M84" i="53"/>
  <c r="P216" i="53"/>
  <c r="J35" i="53"/>
  <c r="J67" i="53"/>
  <c r="J99" i="53"/>
  <c r="J131" i="53"/>
  <c r="J163" i="53"/>
  <c r="J195" i="53"/>
  <c r="J227" i="53"/>
  <c r="M203" i="53"/>
  <c r="M139" i="53"/>
  <c r="M53" i="53"/>
  <c r="P129" i="53"/>
  <c r="J39" i="53"/>
  <c r="J119" i="53"/>
  <c r="J183" i="53"/>
  <c r="M128" i="53"/>
  <c r="J40" i="53"/>
  <c r="J104" i="53"/>
  <c r="J168" i="53"/>
  <c r="J232" i="53"/>
  <c r="J44" i="53"/>
  <c r="J76" i="53"/>
  <c r="J108" i="53"/>
  <c r="J140" i="53"/>
  <c r="J172" i="53"/>
  <c r="J204" i="53"/>
  <c r="J236" i="53"/>
  <c r="M186" i="53"/>
  <c r="M116" i="53"/>
  <c r="M31" i="53"/>
  <c r="P215" i="53"/>
  <c r="P149" i="53"/>
  <c r="P64" i="53"/>
  <c r="J17" i="53"/>
  <c r="J33" i="53"/>
  <c r="J49" i="53"/>
  <c r="J65" i="53"/>
  <c r="J81" i="53"/>
  <c r="J97" i="53"/>
  <c r="J113" i="53"/>
  <c r="J129" i="53"/>
  <c r="J145" i="53"/>
  <c r="J161" i="53"/>
  <c r="J177" i="53"/>
  <c r="J193" i="53"/>
  <c r="J209" i="53"/>
  <c r="J225" i="53"/>
  <c r="M239" i="53"/>
  <c r="M207" i="53"/>
  <c r="M175" i="53"/>
  <c r="M143" i="53"/>
  <c r="M101" i="53"/>
  <c r="M59" i="53"/>
  <c r="M16" i="53"/>
  <c r="P224" i="53"/>
  <c r="P160" i="53"/>
  <c r="P76" i="53"/>
  <c r="J30" i="53"/>
  <c r="J46" i="53"/>
  <c r="J62" i="53"/>
  <c r="J78" i="53"/>
  <c r="J94" i="53"/>
  <c r="J110" i="53"/>
  <c r="J126" i="53"/>
  <c r="J142" i="53"/>
  <c r="J158" i="53"/>
  <c r="J174" i="53"/>
  <c r="J190" i="53"/>
  <c r="J206" i="53"/>
  <c r="J222" i="53"/>
  <c r="J238" i="53"/>
  <c r="M214" i="53"/>
  <c r="M182" i="53"/>
  <c r="M150" i="53"/>
  <c r="M111" i="53"/>
  <c r="M68" i="53"/>
  <c r="M25" i="53"/>
  <c r="P239" i="53"/>
  <c r="P175" i="53"/>
  <c r="P96" i="53"/>
  <c r="M237" i="53"/>
  <c r="M221" i="53"/>
  <c r="M205" i="53"/>
  <c r="M189" i="53"/>
  <c r="M173" i="53"/>
  <c r="M157" i="53"/>
  <c r="M141" i="53"/>
  <c r="M120" i="53"/>
  <c r="M99" i="53"/>
  <c r="M77" i="53"/>
  <c r="M56" i="53"/>
  <c r="M35" i="53"/>
  <c r="P220" i="53"/>
  <c r="P188" i="53"/>
  <c r="P156" i="53"/>
  <c r="P113" i="53"/>
  <c r="P70" i="53"/>
  <c r="M228" i="53"/>
  <c r="M212" i="53"/>
  <c r="M196" i="53"/>
  <c r="M180" i="53"/>
  <c r="M164" i="53"/>
  <c r="M148" i="53"/>
  <c r="M129" i="53"/>
  <c r="M108" i="53"/>
  <c r="M87" i="53"/>
  <c r="M65" i="53"/>
  <c r="M44" i="53"/>
  <c r="M23" i="53"/>
  <c r="P235" i="53"/>
  <c r="P203" i="53"/>
  <c r="P171" i="53"/>
  <c r="P133" i="53"/>
  <c r="P90" i="53"/>
  <c r="P44" i="53"/>
  <c r="M126" i="53"/>
  <c r="M110" i="53"/>
  <c r="M94" i="53"/>
  <c r="M78" i="53"/>
  <c r="M62" i="53"/>
  <c r="M46" i="53"/>
  <c r="M30" i="53"/>
  <c r="P226" i="53"/>
  <c r="P210" i="53"/>
  <c r="P194" i="53"/>
  <c r="P178" i="53"/>
  <c r="P162" i="53"/>
  <c r="P142" i="53"/>
  <c r="P121" i="53"/>
  <c r="P100" i="53"/>
  <c r="P78" i="53"/>
  <c r="P57" i="53"/>
  <c r="P25" i="53"/>
  <c r="P229" i="53"/>
  <c r="P213" i="53"/>
  <c r="P197" i="53"/>
  <c r="P181" i="53"/>
  <c r="P165" i="53"/>
  <c r="P146" i="53"/>
  <c r="P125" i="53"/>
  <c r="P104" i="53"/>
  <c r="P82" i="53"/>
  <c r="P61" i="53"/>
  <c r="P32" i="53"/>
  <c r="P155" i="53"/>
  <c r="P139" i="53"/>
  <c r="P123" i="53"/>
  <c r="P107" i="53"/>
  <c r="P91" i="53"/>
  <c r="P75" i="53"/>
  <c r="P59" i="53"/>
  <c r="P43" i="53"/>
  <c r="P27" i="53"/>
  <c r="P46" i="53"/>
  <c r="P30" i="53"/>
  <c r="P15" i="53"/>
  <c r="P14" i="53"/>
  <c r="M15" i="53"/>
  <c r="M14" i="53"/>
  <c r="J15" i="53"/>
  <c r="J14" i="53"/>
  <c r="W189" i="53" l="1"/>
  <c r="W150" i="53"/>
  <c r="W157" i="53"/>
  <c r="W134" i="53"/>
  <c r="W120" i="53"/>
  <c r="W192" i="53"/>
  <c r="W170" i="53"/>
  <c r="W102" i="53"/>
  <c r="W23" i="53"/>
  <c r="W182" i="53"/>
  <c r="W146" i="53"/>
  <c r="W148" i="53"/>
  <c r="W205" i="53"/>
  <c r="W153" i="53"/>
  <c r="W114" i="53"/>
  <c r="W175" i="53"/>
  <c r="W53" i="53"/>
  <c r="W223" i="53"/>
  <c r="W93" i="53"/>
  <c r="W125" i="53"/>
  <c r="W94" i="53"/>
  <c r="W107" i="53"/>
  <c r="W108" i="53"/>
  <c r="W180" i="53"/>
  <c r="W214" i="53"/>
  <c r="W109" i="53"/>
  <c r="W62" i="53"/>
  <c r="W126" i="53"/>
  <c r="W196" i="53"/>
  <c r="W35" i="53"/>
  <c r="W136" i="53"/>
  <c r="W30" i="53"/>
  <c r="W87" i="53"/>
  <c r="W186" i="53"/>
  <c r="W132" i="53"/>
  <c r="W179" i="53"/>
  <c r="W19" i="53"/>
  <c r="W112" i="53"/>
  <c r="W32" i="53"/>
  <c r="W46" i="53"/>
  <c r="W38" i="53"/>
  <c r="W217" i="53"/>
  <c r="W121" i="53"/>
  <c r="W20" i="53"/>
  <c r="W149" i="53"/>
  <c r="W127" i="53"/>
  <c r="W44" i="53"/>
  <c r="W129" i="53"/>
  <c r="W68" i="53"/>
  <c r="W59" i="53"/>
  <c r="W207" i="53"/>
  <c r="W139" i="53"/>
  <c r="W84" i="53"/>
  <c r="W70" i="53"/>
  <c r="W41" i="53"/>
  <c r="W58" i="53"/>
  <c r="W238" i="53"/>
  <c r="W199" i="53"/>
  <c r="W158" i="53"/>
  <c r="W27" i="53"/>
  <c r="W219" i="53"/>
  <c r="W105" i="53"/>
  <c r="W147" i="53"/>
  <c r="W89" i="53"/>
  <c r="W152" i="53"/>
  <c r="W25" i="53"/>
  <c r="W18" i="53"/>
  <c r="W82" i="53"/>
  <c r="W65" i="53"/>
  <c r="W111" i="53"/>
  <c r="W116" i="53"/>
  <c r="W165" i="53"/>
  <c r="W178" i="53"/>
  <c r="W213" i="53"/>
  <c r="W160" i="53"/>
  <c r="W73" i="53"/>
  <c r="W103" i="53"/>
  <c r="W98" i="53"/>
  <c r="W145" i="53"/>
  <c r="W78" i="53"/>
  <c r="W212" i="53"/>
  <c r="W56" i="53"/>
  <c r="W162" i="53"/>
  <c r="W55" i="53"/>
  <c r="W85" i="53"/>
  <c r="W135" i="53"/>
  <c r="W200" i="53"/>
  <c r="W83" i="53"/>
  <c r="W36" i="53"/>
  <c r="W194" i="53"/>
  <c r="W115" i="53"/>
  <c r="W31" i="53"/>
  <c r="W172" i="53"/>
  <c r="W34" i="53"/>
  <c r="W113" i="53"/>
  <c r="W61" i="53"/>
  <c r="W209" i="53"/>
  <c r="W96" i="53"/>
  <c r="W231" i="53"/>
  <c r="W164" i="53"/>
  <c r="W228" i="53"/>
  <c r="W77" i="53"/>
  <c r="W221" i="53"/>
  <c r="W143" i="53"/>
  <c r="W97" i="53"/>
  <c r="W236" i="53"/>
  <c r="W24" i="53"/>
  <c r="W197" i="53"/>
  <c r="W123" i="53"/>
  <c r="W235" i="53"/>
  <c r="W122" i="53"/>
  <c r="W17" i="53"/>
  <c r="W29" i="53"/>
  <c r="W185" i="53"/>
  <c r="W100" i="53"/>
  <c r="W48" i="53"/>
  <c r="W63" i="53"/>
  <c r="W66" i="53"/>
  <c r="W71" i="53"/>
  <c r="W216" i="53"/>
  <c r="W104" i="53"/>
  <c r="W177" i="53"/>
  <c r="W137" i="53"/>
  <c r="W163" i="53"/>
  <c r="W75" i="53"/>
  <c r="W131" i="53"/>
  <c r="W230" i="53"/>
  <c r="W43" i="53"/>
  <c r="W21" i="53"/>
  <c r="W176" i="53"/>
  <c r="W169" i="53"/>
  <c r="W57" i="53"/>
  <c r="W95" i="53"/>
  <c r="W28" i="53"/>
  <c r="W184" i="53"/>
  <c r="W183" i="53"/>
  <c r="W22" i="53"/>
  <c r="W76" i="53"/>
  <c r="W220" i="53"/>
  <c r="W45" i="53"/>
  <c r="W181" i="53"/>
  <c r="W141" i="53"/>
  <c r="W101" i="53"/>
  <c r="W239" i="53"/>
  <c r="W203" i="53"/>
  <c r="W204" i="53"/>
  <c r="W47" i="53"/>
  <c r="W37" i="53"/>
  <c r="W218" i="53"/>
  <c r="W171" i="53"/>
  <c r="W210" i="53"/>
  <c r="W90" i="53"/>
  <c r="W144" i="53"/>
  <c r="W64" i="53"/>
  <c r="W50" i="53"/>
  <c r="W49" i="53"/>
  <c r="W161" i="53"/>
  <c r="W225" i="53"/>
  <c r="W190" i="53"/>
  <c r="W69" i="53"/>
  <c r="W215" i="53"/>
  <c r="W52" i="53"/>
  <c r="W54" i="53"/>
  <c r="W119" i="53"/>
  <c r="W88" i="53"/>
  <c r="W166" i="53"/>
  <c r="W159" i="53"/>
  <c r="W154" i="53"/>
  <c r="W106" i="53"/>
  <c r="W15" i="53"/>
  <c r="W130" i="53"/>
  <c r="W79" i="53"/>
  <c r="W222" i="53"/>
  <c r="W86" i="53"/>
  <c r="W156" i="53"/>
  <c r="W191" i="53"/>
  <c r="W138" i="53"/>
  <c r="W39" i="53"/>
  <c r="W91" i="53"/>
  <c r="W110" i="53"/>
  <c r="W99" i="53"/>
  <c r="W173" i="53"/>
  <c r="W237" i="53"/>
  <c r="W16" i="53"/>
  <c r="W128" i="53"/>
  <c r="W140" i="53"/>
  <c r="W67" i="53"/>
  <c r="W229" i="53"/>
  <c r="W198" i="53"/>
  <c r="W195" i="53"/>
  <c r="W26" i="53"/>
  <c r="W60" i="53"/>
  <c r="W224" i="53"/>
  <c r="W174" i="53"/>
  <c r="W133" i="53"/>
  <c r="W187" i="53"/>
  <c r="W92" i="53"/>
  <c r="W168" i="53"/>
  <c r="W232" i="53"/>
  <c r="W40" i="53"/>
  <c r="W193" i="53"/>
  <c r="W151" i="53"/>
  <c r="W202" i="53"/>
  <c r="W155" i="53"/>
  <c r="W118" i="53"/>
  <c r="W33" i="53"/>
  <c r="W188" i="53"/>
  <c r="W42" i="53"/>
  <c r="W81" i="53"/>
  <c r="W208" i="53"/>
  <c r="W51" i="53"/>
  <c r="W201" i="53"/>
  <c r="W142" i="53"/>
  <c r="W167" i="53"/>
  <c r="W234" i="53"/>
  <c r="W227" i="53"/>
  <c r="W117" i="53"/>
  <c r="W211" i="53"/>
  <c r="W80" i="53"/>
  <c r="W74" i="53"/>
  <c r="W124" i="53"/>
  <c r="W72" i="53"/>
  <c r="W233" i="53"/>
  <c r="W206" i="53"/>
  <c r="W226" i="53"/>
  <c r="W14" i="53"/>
  <c r="AF239" i="53" l="1"/>
  <c r="AF237" i="53"/>
  <c r="AF235" i="53"/>
  <c r="AF233" i="53"/>
  <c r="AF231" i="53"/>
  <c r="AF229" i="53"/>
  <c r="AF227" i="53"/>
  <c r="AF225" i="53"/>
  <c r="AF223" i="53"/>
  <c r="AF221" i="53"/>
  <c r="AF219" i="53"/>
  <c r="AF217" i="53"/>
  <c r="AF215" i="53"/>
  <c r="AF213" i="53"/>
  <c r="AF211" i="53"/>
  <c r="AE239" i="53"/>
  <c r="AE237" i="53"/>
  <c r="AE235" i="53"/>
  <c r="AE233" i="53"/>
  <c r="AE231" i="53"/>
  <c r="AE229" i="53"/>
  <c r="AE227" i="53"/>
  <c r="AE225" i="53"/>
  <c r="AE223" i="53"/>
  <c r="AE221" i="53"/>
  <c r="AE219" i="53"/>
  <c r="AE217" i="53"/>
  <c r="AE215" i="53"/>
  <c r="AE213" i="53"/>
  <c r="AE211" i="53"/>
  <c r="AE209" i="53"/>
  <c r="AE207" i="53"/>
  <c r="AE205" i="53"/>
  <c r="AE203" i="53"/>
  <c r="AE201" i="53"/>
  <c r="AE199" i="53"/>
  <c r="AE197" i="53"/>
  <c r="AE195" i="53"/>
  <c r="AE193" i="53"/>
  <c r="AE191" i="53"/>
  <c r="AE189" i="53"/>
  <c r="AE187" i="53"/>
  <c r="AE185" i="53"/>
  <c r="AE183" i="53"/>
  <c r="AE181" i="53"/>
  <c r="AE179" i="53"/>
  <c r="AE177" i="53"/>
  <c r="AE175" i="53"/>
  <c r="AE173" i="53"/>
  <c r="AE171" i="53"/>
  <c r="AE169" i="53"/>
  <c r="AE167" i="53"/>
  <c r="AE165" i="53"/>
  <c r="AE163" i="53"/>
  <c r="AE161" i="53"/>
  <c r="AE159" i="53"/>
  <c r="AE157" i="53"/>
  <c r="AE155" i="53"/>
  <c r="AE153" i="53"/>
  <c r="AE151" i="53"/>
  <c r="AE149" i="53"/>
  <c r="AE147" i="53"/>
  <c r="AE145" i="53"/>
  <c r="AE143" i="53"/>
  <c r="AE141" i="53"/>
  <c r="AE139" i="53"/>
  <c r="AE137" i="53"/>
  <c r="AE135" i="53"/>
  <c r="AE133" i="53"/>
  <c r="AE131" i="53"/>
  <c r="AE129" i="53"/>
  <c r="AE127" i="53"/>
  <c r="AE125" i="53"/>
  <c r="AE123" i="53"/>
  <c r="AE121" i="53"/>
  <c r="AE119" i="53"/>
  <c r="AE117" i="53"/>
  <c r="AE115" i="53"/>
  <c r="AE113" i="53"/>
  <c r="AE111" i="53"/>
  <c r="AE109" i="53"/>
  <c r="AE107" i="53"/>
  <c r="AE105" i="53"/>
  <c r="AE103" i="53"/>
  <c r="AE101" i="53"/>
  <c r="AE99" i="53"/>
  <c r="AE97" i="53"/>
  <c r="AE95" i="53"/>
  <c r="AE93" i="53"/>
  <c r="AE91" i="53"/>
  <c r="AE89" i="53"/>
  <c r="AE87" i="53"/>
  <c r="AE85" i="53"/>
  <c r="AE83" i="53"/>
  <c r="AE81" i="53"/>
  <c r="AE79" i="53"/>
  <c r="AE77" i="53"/>
  <c r="AE75" i="53"/>
  <c r="AE73" i="53"/>
  <c r="AE71" i="53"/>
  <c r="AF238" i="53"/>
  <c r="AF234" i="53"/>
  <c r="AF230" i="53"/>
  <c r="AF226" i="53"/>
  <c r="AF222" i="53"/>
  <c r="AF218" i="53"/>
  <c r="AF214" i="53"/>
  <c r="AF210" i="53"/>
  <c r="AE208" i="53"/>
  <c r="AF205" i="53"/>
  <c r="AF202" i="53"/>
  <c r="AE200" i="53"/>
  <c r="AF197" i="53"/>
  <c r="AF194" i="53"/>
  <c r="AE192" i="53"/>
  <c r="AF189" i="53"/>
  <c r="AF186" i="53"/>
  <c r="AE184" i="53"/>
  <c r="AF181" i="53"/>
  <c r="AF178" i="53"/>
  <c r="AE176" i="53"/>
  <c r="AF173" i="53"/>
  <c r="AF170" i="53"/>
  <c r="AE168" i="53"/>
  <c r="AF165" i="53"/>
  <c r="AF162" i="53"/>
  <c r="AE160" i="53"/>
  <c r="AF157" i="53"/>
  <c r="AE236" i="53"/>
  <c r="AE232" i="53"/>
  <c r="AE228" i="53"/>
  <c r="AE224" i="53"/>
  <c r="AE220" i="53"/>
  <c r="AE216" i="53"/>
  <c r="AE212" i="53"/>
  <c r="AF208" i="53"/>
  <c r="AE206" i="53"/>
  <c r="AF203" i="53"/>
  <c r="AF200" i="53"/>
  <c r="AE198" i="53"/>
  <c r="AF195" i="53"/>
  <c r="AF192" i="53"/>
  <c r="AE190" i="53"/>
  <c r="AF187" i="53"/>
  <c r="AF184" i="53"/>
  <c r="AE182" i="53"/>
  <c r="AF179" i="53"/>
  <c r="AF176" i="53"/>
  <c r="AE174" i="53"/>
  <c r="AF171" i="53"/>
  <c r="AF168" i="53"/>
  <c r="AE166" i="53"/>
  <c r="AF163" i="53"/>
  <c r="AF160" i="53"/>
  <c r="AE158" i="53"/>
  <c r="AF155" i="53"/>
  <c r="AF152" i="53"/>
  <c r="AE150" i="53"/>
  <c r="AF147" i="53"/>
  <c r="AF144" i="53"/>
  <c r="AE142" i="53"/>
  <c r="AF139" i="53"/>
  <c r="AF136" i="53"/>
  <c r="AE134" i="53"/>
  <c r="AF131" i="53"/>
  <c r="AF128" i="53"/>
  <c r="AE126" i="53"/>
  <c r="AF123" i="53"/>
  <c r="AF120" i="53"/>
  <c r="AE118" i="53"/>
  <c r="AF115" i="53"/>
  <c r="AF112" i="53"/>
  <c r="AE110" i="53"/>
  <c r="AF107" i="53"/>
  <c r="AF104" i="53"/>
  <c r="AE102" i="53"/>
  <c r="AF99" i="53"/>
  <c r="AF96" i="53"/>
  <c r="AE94" i="53"/>
  <c r="AF91" i="53"/>
  <c r="AF88" i="53"/>
  <c r="AE86" i="53"/>
  <c r="AF83" i="53"/>
  <c r="AF80" i="53"/>
  <c r="AE78" i="53"/>
  <c r="AF75" i="53"/>
  <c r="AF72" i="53"/>
  <c r="AE70" i="53"/>
  <c r="AE68" i="53"/>
  <c r="AE66" i="53"/>
  <c r="AE64" i="53"/>
  <c r="AE62" i="53"/>
  <c r="AE60" i="53"/>
  <c r="AE58" i="53"/>
  <c r="AE56" i="53"/>
  <c r="AE54" i="53"/>
  <c r="AE52" i="53"/>
  <c r="AE50" i="53"/>
  <c r="AE48" i="53"/>
  <c r="AE46" i="53"/>
  <c r="AE44" i="53"/>
  <c r="AE42" i="53"/>
  <c r="AE40" i="53"/>
  <c r="AE38" i="53"/>
  <c r="AE36" i="53"/>
  <c r="AE34" i="53"/>
  <c r="AE32" i="53"/>
  <c r="AE30" i="53"/>
  <c r="AE28" i="53"/>
  <c r="AE26" i="53"/>
  <c r="AE24" i="53"/>
  <c r="AE22" i="53"/>
  <c r="AE20" i="53"/>
  <c r="AE238" i="53"/>
  <c r="AE230" i="53"/>
  <c r="AE222" i="53"/>
  <c r="AE214" i="53"/>
  <c r="AF207" i="53"/>
  <c r="AE202" i="53"/>
  <c r="AF196" i="53"/>
  <c r="AF191" i="53"/>
  <c r="AE186" i="53"/>
  <c r="AF180" i="53"/>
  <c r="AF175" i="53"/>
  <c r="AE170" i="53"/>
  <c r="AF164" i="53"/>
  <c r="AF159" i="53"/>
  <c r="AF154" i="53"/>
  <c r="AF151" i="53"/>
  <c r="AE148" i="53"/>
  <c r="AE144" i="53"/>
  <c r="AF140" i="53"/>
  <c r="AF137" i="53"/>
  <c r="AF133" i="53"/>
  <c r="AE130" i="53"/>
  <c r="AF126" i="53"/>
  <c r="AF122" i="53"/>
  <c r="AF119" i="53"/>
  <c r="AE116" i="53"/>
  <c r="AE112" i="53"/>
  <c r="AF108" i="53"/>
  <c r="AF105" i="53"/>
  <c r="AF101" i="53"/>
  <c r="AE98" i="53"/>
  <c r="AF94" i="53"/>
  <c r="AF90" i="53"/>
  <c r="AF87" i="53"/>
  <c r="AE84" i="53"/>
  <c r="AE80" i="53"/>
  <c r="AF76" i="53"/>
  <c r="AF73" i="53"/>
  <c r="AF69" i="53"/>
  <c r="AE67" i="53"/>
  <c r="AF64" i="53"/>
  <c r="AF61" i="53"/>
  <c r="AE59" i="53"/>
  <c r="AF56" i="53"/>
  <c r="AF53" i="53"/>
  <c r="AE51" i="53"/>
  <c r="AF48" i="53"/>
  <c r="AF45" i="53"/>
  <c r="AE43" i="53"/>
  <c r="AF40" i="53"/>
  <c r="AF37" i="53"/>
  <c r="AE35" i="53"/>
  <c r="AF32" i="53"/>
  <c r="AF29" i="53"/>
  <c r="AE27" i="53"/>
  <c r="AF24" i="53"/>
  <c r="AF21" i="53"/>
  <c r="AE19" i="53"/>
  <c r="AE17" i="53"/>
  <c r="AE15" i="53"/>
  <c r="AF77" i="53"/>
  <c r="AF67" i="53"/>
  <c r="AF62" i="53"/>
  <c r="AE57" i="53"/>
  <c r="AF51" i="53"/>
  <c r="AE49" i="53"/>
  <c r="AF43" i="53"/>
  <c r="AF38" i="53"/>
  <c r="AE33" i="53"/>
  <c r="AF27" i="53"/>
  <c r="AF22" i="53"/>
  <c r="AF19" i="53"/>
  <c r="AF15" i="53"/>
  <c r="AF236" i="53"/>
  <c r="AF228" i="53"/>
  <c r="AF220" i="53"/>
  <c r="AF212" i="53"/>
  <c r="AF206" i="53"/>
  <c r="AF201" i="53"/>
  <c r="AE196" i="53"/>
  <c r="AF190" i="53"/>
  <c r="AF185" i="53"/>
  <c r="AE180" i="53"/>
  <c r="AF174" i="53"/>
  <c r="AF169" i="53"/>
  <c r="AE164" i="53"/>
  <c r="AF158" i="53"/>
  <c r="AE154" i="53"/>
  <c r="AF150" i="53"/>
  <c r="AF146" i="53"/>
  <c r="AF143" i="53"/>
  <c r="AE140" i="53"/>
  <c r="AE136" i="53"/>
  <c r="AF132" i="53"/>
  <c r="AF129" i="53"/>
  <c r="AF125" i="53"/>
  <c r="AE122" i="53"/>
  <c r="AF118" i="53"/>
  <c r="AF114" i="53"/>
  <c r="AF111" i="53"/>
  <c r="AE108" i="53"/>
  <c r="AE104" i="53"/>
  <c r="AF100" i="53"/>
  <c r="AF97" i="53"/>
  <c r="AF93" i="53"/>
  <c r="AE90" i="53"/>
  <c r="AF86" i="53"/>
  <c r="AF82" i="53"/>
  <c r="AF79" i="53"/>
  <c r="AE76" i="53"/>
  <c r="AE72" i="53"/>
  <c r="AE69" i="53"/>
  <c r="AF66" i="53"/>
  <c r="AF63" i="53"/>
  <c r="AE61" i="53"/>
  <c r="AF58" i="53"/>
  <c r="AF55" i="53"/>
  <c r="AE53" i="53"/>
  <c r="AF50" i="53"/>
  <c r="AF47" i="53"/>
  <c r="AE45" i="53"/>
  <c r="AF42" i="53"/>
  <c r="AF39" i="53"/>
  <c r="AE37" i="53"/>
  <c r="AF34" i="53"/>
  <c r="AF31" i="53"/>
  <c r="AE29" i="53"/>
  <c r="AF26" i="53"/>
  <c r="AF23" i="53"/>
  <c r="AE21" i="53"/>
  <c r="AF18" i="53"/>
  <c r="AF16" i="53"/>
  <c r="AE234" i="53"/>
  <c r="AE226" i="53"/>
  <c r="AE218" i="53"/>
  <c r="AE210" i="53"/>
  <c r="AF204" i="53"/>
  <c r="AF199" i="53"/>
  <c r="AE194" i="53"/>
  <c r="AF188" i="53"/>
  <c r="AF183" i="53"/>
  <c r="AE178" i="53"/>
  <c r="AF172" i="53"/>
  <c r="AF167" i="53"/>
  <c r="AE162" i="53"/>
  <c r="AF156" i="53"/>
  <c r="AF153" i="53"/>
  <c r="AF149" i="53"/>
  <c r="AE146" i="53"/>
  <c r="AF142" i="53"/>
  <c r="AF138" i="53"/>
  <c r="AF135" i="53"/>
  <c r="AE132" i="53"/>
  <c r="AE128" i="53"/>
  <c r="AF124" i="53"/>
  <c r="AF121" i="53"/>
  <c r="AF117" i="53"/>
  <c r="AE114" i="53"/>
  <c r="AF110" i="53"/>
  <c r="AF106" i="53"/>
  <c r="AF103" i="53"/>
  <c r="AE100" i="53"/>
  <c r="AE96" i="53"/>
  <c r="AF92" i="53"/>
  <c r="AF89" i="53"/>
  <c r="AF85" i="53"/>
  <c r="AE82" i="53"/>
  <c r="AF78" i="53"/>
  <c r="AF74" i="53"/>
  <c r="AF71" i="53"/>
  <c r="AF68" i="53"/>
  <c r="AF65" i="53"/>
  <c r="AE63" i="53"/>
  <c r="AF60" i="53"/>
  <c r="AF57" i="53"/>
  <c r="AE55" i="53"/>
  <c r="AF52" i="53"/>
  <c r="AF49" i="53"/>
  <c r="AE47" i="53"/>
  <c r="AF44" i="53"/>
  <c r="AF41" i="53"/>
  <c r="AE39" i="53"/>
  <c r="AF36" i="53"/>
  <c r="AF33" i="53"/>
  <c r="AE31" i="53"/>
  <c r="AF28" i="53"/>
  <c r="AF25" i="53"/>
  <c r="AE23" i="53"/>
  <c r="AF20" i="53"/>
  <c r="AE18" i="53"/>
  <c r="AE16" i="53"/>
  <c r="AF232" i="53"/>
  <c r="AF224" i="53"/>
  <c r="AF216" i="53"/>
  <c r="AF209" i="53"/>
  <c r="AE204" i="53"/>
  <c r="AF198" i="53"/>
  <c r="AF193" i="53"/>
  <c r="AE188" i="53"/>
  <c r="AF182" i="53"/>
  <c r="AF177" i="53"/>
  <c r="AE172" i="53"/>
  <c r="AF166" i="53"/>
  <c r="AF161" i="53"/>
  <c r="AE156" i="53"/>
  <c r="AE152" i="53"/>
  <c r="AF148" i="53"/>
  <c r="AF145" i="53"/>
  <c r="AF141" i="53"/>
  <c r="AE138" i="53"/>
  <c r="AF134" i="53"/>
  <c r="AF130" i="53"/>
  <c r="AF127" i="53"/>
  <c r="AE124" i="53"/>
  <c r="AE120" i="53"/>
  <c r="AF116" i="53"/>
  <c r="AF113" i="53"/>
  <c r="AF109" i="53"/>
  <c r="AE106" i="53"/>
  <c r="AF102" i="53"/>
  <c r="AF98" i="53"/>
  <c r="AF95" i="53"/>
  <c r="AE92" i="53"/>
  <c r="AE88" i="53"/>
  <c r="AF84" i="53"/>
  <c r="AF81" i="53"/>
  <c r="AE74" i="53"/>
  <c r="AF70" i="53"/>
  <c r="AE65" i="53"/>
  <c r="AF59" i="53"/>
  <c r="AF54" i="53"/>
  <c r="AF46" i="53"/>
  <c r="AE41" i="53"/>
  <c r="AF35" i="53"/>
  <c r="AF30" i="53"/>
  <c r="AE25" i="53"/>
  <c r="AF17" i="53"/>
  <c r="AE14" i="53"/>
  <c r="AF14" i="53"/>
  <c r="AC239" i="53"/>
  <c r="AC237" i="53"/>
  <c r="AC235" i="53"/>
  <c r="AC233" i="53"/>
  <c r="AC231" i="53"/>
  <c r="AC229" i="53"/>
  <c r="AC227" i="53"/>
  <c r="AC225" i="53"/>
  <c r="AC223" i="53"/>
  <c r="AC221" i="53"/>
  <c r="AC219" i="53"/>
  <c r="AC217" i="53"/>
  <c r="AC215" i="53"/>
  <c r="AC213" i="53"/>
  <c r="AC211" i="53"/>
  <c r="AC209" i="53"/>
  <c r="AC207" i="53"/>
  <c r="AC205" i="53"/>
  <c r="AC203" i="53"/>
  <c r="AC201" i="53"/>
  <c r="AC199" i="53"/>
  <c r="AC197" i="53"/>
  <c r="AC195" i="53"/>
  <c r="AC193" i="53"/>
  <c r="AC191" i="53"/>
  <c r="AB238" i="53"/>
  <c r="AB236" i="53"/>
  <c r="AB234" i="53"/>
  <c r="AB232" i="53"/>
  <c r="AB230" i="53"/>
  <c r="AB228" i="53"/>
  <c r="AB226" i="53"/>
  <c r="AB224" i="53"/>
  <c r="AB222" i="53"/>
  <c r="AB220" i="53"/>
  <c r="AB218" i="53"/>
  <c r="AB216" i="53"/>
  <c r="AB214" i="53"/>
  <c r="AB212" i="53"/>
  <c r="AB210" i="53"/>
  <c r="AB208" i="53"/>
  <c r="AB206" i="53"/>
  <c r="AB204" i="53"/>
  <c r="AB202" i="53"/>
  <c r="AB200" i="53"/>
  <c r="AB198" i="53"/>
  <c r="AB196" i="53"/>
  <c r="AB194" i="53"/>
  <c r="AB192" i="53"/>
  <c r="AB190" i="53"/>
  <c r="AB188" i="53"/>
  <c r="AB186" i="53"/>
  <c r="AB184" i="53"/>
  <c r="AB182" i="53"/>
  <c r="AB180" i="53"/>
  <c r="AB178" i="53"/>
  <c r="AB176" i="53"/>
  <c r="AB174" i="53"/>
  <c r="AB172" i="53"/>
  <c r="AB170" i="53"/>
  <c r="AB168" i="53"/>
  <c r="AB166" i="53"/>
  <c r="AB164" i="53"/>
  <c r="AB162" i="53"/>
  <c r="AB160" i="53"/>
  <c r="AB158" i="53"/>
  <c r="AB156" i="53"/>
  <c r="AB154" i="53"/>
  <c r="AB152" i="53"/>
  <c r="AB150" i="53"/>
  <c r="AB148" i="53"/>
  <c r="AB146" i="53"/>
  <c r="AB144" i="53"/>
  <c r="AB142" i="53"/>
  <c r="AB140" i="53"/>
  <c r="AB138" i="53"/>
  <c r="AB136" i="53"/>
  <c r="AB134" i="53"/>
  <c r="AB132" i="53"/>
  <c r="AB130" i="53"/>
  <c r="AB128" i="53"/>
  <c r="AB126" i="53"/>
  <c r="AB124" i="53"/>
  <c r="AB122" i="53"/>
  <c r="AB120" i="53"/>
  <c r="AB118" i="53"/>
  <c r="AB116" i="53"/>
  <c r="AB114" i="53"/>
  <c r="AB112" i="53"/>
  <c r="AB110" i="53"/>
  <c r="AB108" i="53"/>
  <c r="AB106" i="53"/>
  <c r="AB104" i="53"/>
  <c r="AB102" i="53"/>
  <c r="AB100" i="53"/>
  <c r="AB98" i="53"/>
  <c r="AB96" i="53"/>
  <c r="AB94" i="53"/>
  <c r="AB92" i="53"/>
  <c r="AB90" i="53"/>
  <c r="AB88" i="53"/>
  <c r="AB86" i="53"/>
  <c r="AB84" i="53"/>
  <c r="AB82" i="53"/>
  <c r="AB80" i="53"/>
  <c r="AB78" i="53"/>
  <c r="AB76" i="53"/>
  <c r="AB74" i="53"/>
  <c r="AB72" i="53"/>
  <c r="AB70" i="53"/>
  <c r="AB239" i="53"/>
  <c r="AB235" i="53"/>
  <c r="AB231" i="53"/>
  <c r="AB227" i="53"/>
  <c r="AB223" i="53"/>
  <c r="AB219" i="53"/>
  <c r="AB215" i="53"/>
  <c r="AB211" i="53"/>
  <c r="AB207" i="53"/>
  <c r="AB203" i="53"/>
  <c r="AC238" i="53"/>
  <c r="AC234" i="53"/>
  <c r="AC230" i="53"/>
  <c r="AC226" i="53"/>
  <c r="AC222" i="53"/>
  <c r="AC218" i="53"/>
  <c r="AC214" i="53"/>
  <c r="AC210" i="53"/>
  <c r="AC206" i="53"/>
  <c r="AC202" i="53"/>
  <c r="AC198" i="53"/>
  <c r="AC194" i="53"/>
  <c r="AC190" i="53"/>
  <c r="AC187" i="53"/>
  <c r="AB185" i="53"/>
  <c r="AC182" i="53"/>
  <c r="AC179" i="53"/>
  <c r="AB177" i="53"/>
  <c r="AC174" i="53"/>
  <c r="AC171" i="53"/>
  <c r="AB169" i="53"/>
  <c r="AC166" i="53"/>
  <c r="AC163" i="53"/>
  <c r="AB161" i="53"/>
  <c r="AC158" i="53"/>
  <c r="AC155" i="53"/>
  <c r="AB153" i="53"/>
  <c r="AC150" i="53"/>
  <c r="AC147" i="53"/>
  <c r="AB145" i="53"/>
  <c r="AC142" i="53"/>
  <c r="AC139" i="53"/>
  <c r="AB137" i="53"/>
  <c r="AC134" i="53"/>
  <c r="AC131" i="53"/>
  <c r="AB129" i="53"/>
  <c r="AC126" i="53"/>
  <c r="AC123" i="53"/>
  <c r="AB121" i="53"/>
  <c r="AC118" i="53"/>
  <c r="AC115" i="53"/>
  <c r="AB113" i="53"/>
  <c r="AC110" i="53"/>
  <c r="AC107" i="53"/>
  <c r="AB105" i="53"/>
  <c r="AC102" i="53"/>
  <c r="AC99" i="53"/>
  <c r="AB97" i="53"/>
  <c r="AC94" i="53"/>
  <c r="AC91" i="53"/>
  <c r="AB89" i="53"/>
  <c r="AC86" i="53"/>
  <c r="AC83" i="53"/>
  <c r="AB81" i="53"/>
  <c r="AC78" i="53"/>
  <c r="AC75" i="53"/>
  <c r="AB73" i="53"/>
  <c r="AC70" i="53"/>
  <c r="AB68" i="53"/>
  <c r="AB66" i="53"/>
  <c r="AB64" i="53"/>
  <c r="AB62" i="53"/>
  <c r="AB60" i="53"/>
  <c r="AB58" i="53"/>
  <c r="AB56" i="53"/>
  <c r="AB54" i="53"/>
  <c r="AB52" i="53"/>
  <c r="AB50" i="53"/>
  <c r="AB48" i="53"/>
  <c r="AB46" i="53"/>
  <c r="AB44" i="53"/>
  <c r="AB42" i="53"/>
  <c r="AB40" i="53"/>
  <c r="AB38" i="53"/>
  <c r="AB36" i="53"/>
  <c r="AB34" i="53"/>
  <c r="AB32" i="53"/>
  <c r="AB30" i="53"/>
  <c r="AB28" i="53"/>
  <c r="AB26" i="53"/>
  <c r="AB24" i="53"/>
  <c r="AB22" i="53"/>
  <c r="AB20" i="53"/>
  <c r="AB18" i="53"/>
  <c r="AB16" i="53"/>
  <c r="AC71" i="53"/>
  <c r="AB197" i="53"/>
  <c r="AB181" i="53"/>
  <c r="AC170" i="53"/>
  <c r="AB163" i="53"/>
  <c r="AC156" i="53"/>
  <c r="AB149" i="53"/>
  <c r="AC141" i="53"/>
  <c r="AB131" i="53"/>
  <c r="AC124" i="53"/>
  <c r="AB117" i="53"/>
  <c r="AC109" i="53"/>
  <c r="AB99" i="53"/>
  <c r="AC92" i="53"/>
  <c r="AB85" i="53"/>
  <c r="AC77" i="53"/>
  <c r="AC67" i="53"/>
  <c r="AC62" i="53"/>
  <c r="AB57" i="53"/>
  <c r="AC51" i="53"/>
  <c r="AC46" i="53"/>
  <c r="AB41" i="53"/>
  <c r="AB33" i="53"/>
  <c r="AC27" i="53"/>
  <c r="AC22" i="53"/>
  <c r="AB17" i="53"/>
  <c r="AB233" i="53"/>
  <c r="AB201" i="53"/>
  <c r="AB191" i="53"/>
  <c r="AC183" i="53"/>
  <c r="AC176" i="53"/>
  <c r="AC169" i="53"/>
  <c r="AC162" i="53"/>
  <c r="AB155" i="53"/>
  <c r="AC148" i="53"/>
  <c r="AB141" i="53"/>
  <c r="AC133" i="53"/>
  <c r="AC232" i="53"/>
  <c r="AC224" i="53"/>
  <c r="AC216" i="53"/>
  <c r="AC208" i="53"/>
  <c r="AC200" i="53"/>
  <c r="AB195" i="53"/>
  <c r="AC189" i="53"/>
  <c r="AC186" i="53"/>
  <c r="AB183" i="53"/>
  <c r="AB179" i="53"/>
  <c r="AC175" i="53"/>
  <c r="AC172" i="53"/>
  <c r="AC168" i="53"/>
  <c r="AB165" i="53"/>
  <c r="AC161" i="53"/>
  <c r="AC157" i="53"/>
  <c r="AC154" i="53"/>
  <c r="AB151" i="53"/>
  <c r="AB147" i="53"/>
  <c r="AC143" i="53"/>
  <c r="AC140" i="53"/>
  <c r="AC136" i="53"/>
  <c r="AB133" i="53"/>
  <c r="AC129" i="53"/>
  <c r="AC125" i="53"/>
  <c r="AC122" i="53"/>
  <c r="AB119" i="53"/>
  <c r="AB115" i="53"/>
  <c r="AC111" i="53"/>
  <c r="AC108" i="53"/>
  <c r="AC104" i="53"/>
  <c r="AB101" i="53"/>
  <c r="AC97" i="53"/>
  <c r="AC93" i="53"/>
  <c r="AC90" i="53"/>
  <c r="AB87" i="53"/>
  <c r="AB83" i="53"/>
  <c r="AC79" i="53"/>
  <c r="AC76" i="53"/>
  <c r="AC72" i="53"/>
  <c r="AB69" i="53"/>
  <c r="AC66" i="53"/>
  <c r="AC63" i="53"/>
  <c r="AB61" i="53"/>
  <c r="AC58" i="53"/>
  <c r="AC55" i="53"/>
  <c r="AB53" i="53"/>
  <c r="AC50" i="53"/>
  <c r="AC47" i="53"/>
  <c r="AB45" i="53"/>
  <c r="AC42" i="53"/>
  <c r="AC39" i="53"/>
  <c r="AB37" i="53"/>
  <c r="AC34" i="53"/>
  <c r="AC31" i="53"/>
  <c r="AB29" i="53"/>
  <c r="AC26" i="53"/>
  <c r="AC23" i="53"/>
  <c r="AB21" i="53"/>
  <c r="AC18" i="53"/>
  <c r="AC15" i="53"/>
  <c r="AB237" i="53"/>
  <c r="AB229" i="53"/>
  <c r="AB221" i="53"/>
  <c r="AB213" i="53"/>
  <c r="AB205" i="53"/>
  <c r="AB199" i="53"/>
  <c r="AB193" i="53"/>
  <c r="AB189" i="53"/>
  <c r="AC185" i="53"/>
  <c r="AC181" i="53"/>
  <c r="AC178" i="53"/>
  <c r="AB175" i="53"/>
  <c r="AB171" i="53"/>
  <c r="AC167" i="53"/>
  <c r="AC164" i="53"/>
  <c r="AC160" i="53"/>
  <c r="AB157" i="53"/>
  <c r="AC153" i="53"/>
  <c r="AC149" i="53"/>
  <c r="AC146" i="53"/>
  <c r="AB143" i="53"/>
  <c r="AB139" i="53"/>
  <c r="AC135" i="53"/>
  <c r="AC132" i="53"/>
  <c r="AC128" i="53"/>
  <c r="AB125" i="53"/>
  <c r="AC121" i="53"/>
  <c r="AC117" i="53"/>
  <c r="AC114" i="53"/>
  <c r="AB111" i="53"/>
  <c r="AB107" i="53"/>
  <c r="AC103" i="53"/>
  <c r="AC100" i="53"/>
  <c r="AC96" i="53"/>
  <c r="AB93" i="53"/>
  <c r="AC89" i="53"/>
  <c r="AC85" i="53"/>
  <c r="AC82" i="53"/>
  <c r="AB79" i="53"/>
  <c r="AB75" i="53"/>
  <c r="AC68" i="53"/>
  <c r="AC65" i="53"/>
  <c r="AB63" i="53"/>
  <c r="AC60" i="53"/>
  <c r="AC57" i="53"/>
  <c r="AB55" i="53"/>
  <c r="AC52" i="53"/>
  <c r="AC49" i="53"/>
  <c r="AB47" i="53"/>
  <c r="AC44" i="53"/>
  <c r="AC41" i="53"/>
  <c r="AB39" i="53"/>
  <c r="AC36" i="53"/>
  <c r="AC33" i="53"/>
  <c r="AB31" i="53"/>
  <c r="AC28" i="53"/>
  <c r="AC25" i="53"/>
  <c r="AB23" i="53"/>
  <c r="AC20" i="53"/>
  <c r="AC17" i="53"/>
  <c r="AB15" i="53"/>
  <c r="AC236" i="53"/>
  <c r="AC228" i="53"/>
  <c r="AC220" i="53"/>
  <c r="AC212" i="53"/>
  <c r="AC204" i="53"/>
  <c r="AC192" i="53"/>
  <c r="AC188" i="53"/>
  <c r="AC184" i="53"/>
  <c r="AC177" i="53"/>
  <c r="AC173" i="53"/>
  <c r="AB167" i="53"/>
  <c r="AC159" i="53"/>
  <c r="AC152" i="53"/>
  <c r="AC145" i="53"/>
  <c r="AC138" i="53"/>
  <c r="AB135" i="53"/>
  <c r="AC127" i="53"/>
  <c r="AC120" i="53"/>
  <c r="AC113" i="53"/>
  <c r="AC106" i="53"/>
  <c r="AB103" i="53"/>
  <c r="AC95" i="53"/>
  <c r="AC88" i="53"/>
  <c r="AC81" i="53"/>
  <c r="AC74" i="53"/>
  <c r="AB71" i="53"/>
  <c r="AB65" i="53"/>
  <c r="AC59" i="53"/>
  <c r="AC54" i="53"/>
  <c r="AB49" i="53"/>
  <c r="AC43" i="53"/>
  <c r="AC38" i="53"/>
  <c r="AC35" i="53"/>
  <c r="AC30" i="53"/>
  <c r="AB25" i="53"/>
  <c r="AC19" i="53"/>
  <c r="AB225" i="53"/>
  <c r="AB217" i="53"/>
  <c r="AB209" i="53"/>
  <c r="AC196" i="53"/>
  <c r="AB187" i="53"/>
  <c r="AC180" i="53"/>
  <c r="AB173" i="53"/>
  <c r="AC165" i="53"/>
  <c r="AB159" i="53"/>
  <c r="AC151" i="53"/>
  <c r="AC144" i="53"/>
  <c r="AC137" i="53"/>
  <c r="AC119" i="53"/>
  <c r="AC105" i="53"/>
  <c r="AB91" i="53"/>
  <c r="AB77" i="53"/>
  <c r="AC64" i="53"/>
  <c r="AC53" i="53"/>
  <c r="AB43" i="53"/>
  <c r="AC32" i="53"/>
  <c r="AC21" i="53"/>
  <c r="AC130" i="53"/>
  <c r="AC116" i="53"/>
  <c r="AC101" i="53"/>
  <c r="AC87" i="53"/>
  <c r="AC73" i="53"/>
  <c r="AC61" i="53"/>
  <c r="AB51" i="53"/>
  <c r="AC40" i="53"/>
  <c r="AC29" i="53"/>
  <c r="AB19" i="53"/>
  <c r="AB127" i="53"/>
  <c r="AC112" i="53"/>
  <c r="AC98" i="53"/>
  <c r="AC84" i="53"/>
  <c r="AC69" i="53"/>
  <c r="AB59" i="53"/>
  <c r="AC48" i="53"/>
  <c r="AC37" i="53"/>
  <c r="AB27" i="53"/>
  <c r="AC16" i="53"/>
  <c r="AB123" i="53"/>
  <c r="AB109" i="53"/>
  <c r="AB95" i="53"/>
  <c r="AC80" i="53"/>
  <c r="AB67" i="53"/>
  <c r="AC56" i="53"/>
  <c r="AC45" i="53"/>
  <c r="AB35" i="53"/>
  <c r="AC24" i="53"/>
  <c r="AD239" i="53"/>
  <c r="AD235" i="53"/>
  <c r="AD231" i="53"/>
  <c r="AD227" i="53"/>
  <c r="AD223" i="53"/>
  <c r="AD219" i="53"/>
  <c r="AD215" i="53"/>
  <c r="AD211" i="53"/>
  <c r="AD207" i="53"/>
  <c r="AD203" i="53"/>
  <c r="AD199" i="53"/>
  <c r="AD195" i="53"/>
  <c r="AD191" i="53"/>
  <c r="AD187" i="53"/>
  <c r="AD183" i="53"/>
  <c r="AD179" i="53"/>
  <c r="AD175" i="53"/>
  <c r="AD171" i="53"/>
  <c r="AD167" i="53"/>
  <c r="AD163" i="53"/>
  <c r="AD159" i="53"/>
  <c r="AD155" i="53"/>
  <c r="AD151" i="53"/>
  <c r="AD147" i="53"/>
  <c r="AD143" i="53"/>
  <c r="AD139" i="53"/>
  <c r="AD135" i="53"/>
  <c r="AD131" i="53"/>
  <c r="AD127" i="53"/>
  <c r="AD123" i="53"/>
  <c r="AD119" i="53"/>
  <c r="AD115" i="53"/>
  <c r="AD111" i="53"/>
  <c r="AD107" i="53"/>
  <c r="AD103" i="53"/>
  <c r="AD99" i="53"/>
  <c r="AD95" i="53"/>
  <c r="AD91" i="53"/>
  <c r="AD87" i="53"/>
  <c r="AD83" i="53"/>
  <c r="AD79" i="53"/>
  <c r="AD75" i="53"/>
  <c r="AD71" i="53"/>
  <c r="AD67" i="53"/>
  <c r="AD63" i="53"/>
  <c r="AD59" i="53"/>
  <c r="AD55" i="53"/>
  <c r="AD51" i="53"/>
  <c r="AD47" i="53"/>
  <c r="AD43" i="53"/>
  <c r="AD39" i="53"/>
  <c r="AD35" i="53"/>
  <c r="AD31" i="53"/>
  <c r="AD27" i="53"/>
  <c r="AD23" i="53"/>
  <c r="AD19" i="53"/>
  <c r="AD15" i="53"/>
  <c r="AD34" i="53"/>
  <c r="AD26" i="53"/>
  <c r="AD18" i="53"/>
  <c r="AD237" i="53"/>
  <c r="AD213" i="53"/>
  <c r="AD205" i="53"/>
  <c r="AD197" i="53"/>
  <c r="AD189" i="53"/>
  <c r="AD181" i="53"/>
  <c r="AD173" i="53"/>
  <c r="AD165" i="53"/>
  <c r="AD157" i="53"/>
  <c r="AD149" i="53"/>
  <c r="AD141" i="53"/>
  <c r="AD133" i="53"/>
  <c r="AD125" i="53"/>
  <c r="AD117" i="53"/>
  <c r="AD109" i="53"/>
  <c r="AD101" i="53"/>
  <c r="AD93" i="53"/>
  <c r="AD85" i="53"/>
  <c r="AD73" i="53"/>
  <c r="AD65" i="53"/>
  <c r="AD57" i="53"/>
  <c r="AD49" i="53"/>
  <c r="AD45" i="53"/>
  <c r="AD37" i="53"/>
  <c r="AD29" i="53"/>
  <c r="AD238" i="53"/>
  <c r="AD234" i="53"/>
  <c r="AD230" i="53"/>
  <c r="AD226" i="53"/>
  <c r="AD222" i="53"/>
  <c r="AD218" i="53"/>
  <c r="AD214" i="53"/>
  <c r="AD210" i="53"/>
  <c r="AD206" i="53"/>
  <c r="AD202" i="53"/>
  <c r="AD198" i="53"/>
  <c r="AD194" i="53"/>
  <c r="AD190" i="53"/>
  <c r="AD186" i="53"/>
  <c r="AD182" i="53"/>
  <c r="AD178" i="53"/>
  <c r="AD174" i="53"/>
  <c r="AD170" i="53"/>
  <c r="AD166" i="53"/>
  <c r="AD162" i="53"/>
  <c r="AD158" i="53"/>
  <c r="AD154" i="53"/>
  <c r="AD150" i="53"/>
  <c r="AD146" i="53"/>
  <c r="AD142" i="53"/>
  <c r="AD138" i="53"/>
  <c r="AD134" i="53"/>
  <c r="AD130" i="53"/>
  <c r="AD126" i="53"/>
  <c r="AD122" i="53"/>
  <c r="AD118" i="53"/>
  <c r="AD114" i="53"/>
  <c r="AD110" i="53"/>
  <c r="AD106" i="53"/>
  <c r="AD102" i="53"/>
  <c r="AD98" i="53"/>
  <c r="AD94" i="53"/>
  <c r="AD90" i="53"/>
  <c r="AD86" i="53"/>
  <c r="AD82" i="53"/>
  <c r="AD78" i="53"/>
  <c r="AD74" i="53"/>
  <c r="AD70" i="53"/>
  <c r="AD66" i="53"/>
  <c r="AD62" i="53"/>
  <c r="AD58" i="53"/>
  <c r="AD54" i="53"/>
  <c r="AD50" i="53"/>
  <c r="AD46" i="53"/>
  <c r="AD42" i="53"/>
  <c r="AD38" i="53"/>
  <c r="AD30" i="53"/>
  <c r="AD22" i="53"/>
  <c r="AD233" i="53"/>
  <c r="AD229" i="53"/>
  <c r="AD225" i="53"/>
  <c r="AD221" i="53"/>
  <c r="AD217" i="53"/>
  <c r="AD209" i="53"/>
  <c r="AD201" i="53"/>
  <c r="AD193" i="53"/>
  <c r="AD185" i="53"/>
  <c r="AD177" i="53"/>
  <c r="AD169" i="53"/>
  <c r="AD161" i="53"/>
  <c r="AD153" i="53"/>
  <c r="AD145" i="53"/>
  <c r="AD137" i="53"/>
  <c r="AD129" i="53"/>
  <c r="AD121" i="53"/>
  <c r="AD113" i="53"/>
  <c r="AD105" i="53"/>
  <c r="AD97" i="53"/>
  <c r="AD89" i="53"/>
  <c r="AD81" i="53"/>
  <c r="AD77" i="53"/>
  <c r="AD69" i="53"/>
  <c r="AD61" i="53"/>
  <c r="AD53" i="53"/>
  <c r="AD41" i="53"/>
  <c r="AD33" i="53"/>
  <c r="AD25" i="53"/>
  <c r="AD17" i="53"/>
  <c r="AD236" i="53"/>
  <c r="AD220" i="53"/>
  <c r="AD204" i="53"/>
  <c r="AD188" i="53"/>
  <c r="AD172" i="53"/>
  <c r="AD156" i="53"/>
  <c r="AD140" i="53"/>
  <c r="AD124" i="53"/>
  <c r="AD108" i="53"/>
  <c r="AD92" i="53"/>
  <c r="AD76" i="53"/>
  <c r="AD60" i="53"/>
  <c r="AD44" i="53"/>
  <c r="AD28" i="53"/>
  <c r="AD16" i="53"/>
  <c r="AD232" i="53"/>
  <c r="AD216" i="53"/>
  <c r="AD200" i="53"/>
  <c r="AD184" i="53"/>
  <c r="AD168" i="53"/>
  <c r="AD152" i="53"/>
  <c r="AD136" i="53"/>
  <c r="AD120" i="53"/>
  <c r="AD104" i="53"/>
  <c r="AD88" i="53"/>
  <c r="AD72" i="53"/>
  <c r="AD56" i="53"/>
  <c r="AD40" i="53"/>
  <c r="AD24" i="53"/>
  <c r="AD224" i="53"/>
  <c r="AD208" i="53"/>
  <c r="AD192" i="53"/>
  <c r="AD176" i="53"/>
  <c r="AD144" i="53"/>
  <c r="AD128" i="53"/>
  <c r="AD112" i="53"/>
  <c r="AD80" i="53"/>
  <c r="AD48" i="53"/>
  <c r="AD20" i="53"/>
  <c r="AD228" i="53"/>
  <c r="AD212" i="53"/>
  <c r="AD196" i="53"/>
  <c r="AD180" i="53"/>
  <c r="AD164" i="53"/>
  <c r="AD148" i="53"/>
  <c r="AD132" i="53"/>
  <c r="AD116" i="53"/>
  <c r="AD100" i="53"/>
  <c r="AD84" i="53"/>
  <c r="AD68" i="53"/>
  <c r="AD52" i="53"/>
  <c r="AD36" i="53"/>
  <c r="AD21" i="53"/>
  <c r="AD160" i="53"/>
  <c r="AD96" i="53"/>
  <c r="AD64" i="53"/>
  <c r="AD32" i="53"/>
  <c r="AD14" i="53"/>
  <c r="AC14" i="53"/>
  <c r="AB14" i="53"/>
  <c r="Z54" i="53"/>
  <c r="AA239" i="53"/>
  <c r="AA235" i="53"/>
  <c r="AA231" i="53"/>
  <c r="AA227" i="53"/>
  <c r="AA223" i="53"/>
  <c r="AA219" i="53"/>
  <c r="AA215" i="53"/>
  <c r="AA211" i="53"/>
  <c r="AA207" i="53"/>
  <c r="AA203" i="53"/>
  <c r="AA199" i="53"/>
  <c r="AA195" i="53"/>
  <c r="AA191" i="53"/>
  <c r="AA187" i="53"/>
  <c r="AA183" i="53"/>
  <c r="AA179" i="53"/>
  <c r="AA175" i="53"/>
  <c r="AA171" i="53"/>
  <c r="AA167" i="53"/>
  <c r="AA163" i="53"/>
  <c r="AA159" i="53"/>
  <c r="AA155" i="53"/>
  <c r="AA151" i="53"/>
  <c r="AA147" i="53"/>
  <c r="AA143" i="53"/>
  <c r="AA139" i="53"/>
  <c r="AA135" i="53"/>
  <c r="AA131" i="53"/>
  <c r="AA127" i="53"/>
  <c r="AA123" i="53"/>
  <c r="AA119" i="53"/>
  <c r="AA115" i="53"/>
  <c r="AA111" i="53"/>
  <c r="AA107" i="53"/>
  <c r="AA103" i="53"/>
  <c r="AA99" i="53"/>
  <c r="AA95" i="53"/>
  <c r="AA91" i="53"/>
  <c r="AA87" i="53"/>
  <c r="AA83" i="53"/>
  <c r="AA79" i="53"/>
  <c r="AA75" i="53"/>
  <c r="AA71" i="53"/>
  <c r="AA67" i="53"/>
  <c r="AA63" i="53"/>
  <c r="AA59" i="53"/>
  <c r="AA55" i="53"/>
  <c r="AA51" i="53"/>
  <c r="AA47" i="53"/>
  <c r="AA43" i="53"/>
  <c r="AA39" i="53"/>
  <c r="AA35" i="53"/>
  <c r="AA31" i="53"/>
  <c r="AA27" i="53"/>
  <c r="AA23" i="53"/>
  <c r="AA19" i="53"/>
  <c r="AA15" i="53"/>
  <c r="AA88" i="53"/>
  <c r="AA72" i="53"/>
  <c r="AA60" i="53"/>
  <c r="AA48" i="53"/>
  <c r="AA44" i="53"/>
  <c r="AA32" i="53"/>
  <c r="AA20" i="53"/>
  <c r="AA16" i="53"/>
  <c r="AA238" i="53"/>
  <c r="AA234" i="53"/>
  <c r="AA230" i="53"/>
  <c r="AA226" i="53"/>
  <c r="AA222" i="53"/>
  <c r="AA218" i="53"/>
  <c r="AA214" i="53"/>
  <c r="AA210" i="53"/>
  <c r="AA206" i="53"/>
  <c r="AA202" i="53"/>
  <c r="AA198" i="53"/>
  <c r="AA194" i="53"/>
  <c r="AA190" i="53"/>
  <c r="AA186" i="53"/>
  <c r="AA182" i="53"/>
  <c r="AA178" i="53"/>
  <c r="AA174" i="53"/>
  <c r="AA170" i="53"/>
  <c r="AA166" i="53"/>
  <c r="AA162" i="53"/>
  <c r="AA158" i="53"/>
  <c r="AA154" i="53"/>
  <c r="AA150" i="53"/>
  <c r="AA146" i="53"/>
  <c r="AA142" i="53"/>
  <c r="AA138" i="53"/>
  <c r="AA134" i="53"/>
  <c r="AA130" i="53"/>
  <c r="AA126" i="53"/>
  <c r="AA122" i="53"/>
  <c r="AA118" i="53"/>
  <c r="AA114" i="53"/>
  <c r="AA110" i="53"/>
  <c r="AA106" i="53"/>
  <c r="AA102" i="53"/>
  <c r="AA98" i="53"/>
  <c r="AA94" i="53"/>
  <c r="AA90" i="53"/>
  <c r="AA86" i="53"/>
  <c r="AA82" i="53"/>
  <c r="AA78" i="53"/>
  <c r="AA74" i="53"/>
  <c r="AA70" i="53"/>
  <c r="AA66" i="53"/>
  <c r="AA62" i="53"/>
  <c r="AA58" i="53"/>
  <c r="AA54" i="53"/>
  <c r="AA50" i="53"/>
  <c r="AA46" i="53"/>
  <c r="AA42" i="53"/>
  <c r="AA38" i="53"/>
  <c r="AA34" i="53"/>
  <c r="AA30" i="53"/>
  <c r="AA26" i="53"/>
  <c r="AA22" i="53"/>
  <c r="AA18" i="53"/>
  <c r="AA21" i="53"/>
  <c r="AA236" i="53"/>
  <c r="AA224" i="53"/>
  <c r="AA216" i="53"/>
  <c r="AA208" i="53"/>
  <c r="AA200" i="53"/>
  <c r="AA192" i="53"/>
  <c r="AA184" i="53"/>
  <c r="AA176" i="53"/>
  <c r="AA168" i="53"/>
  <c r="AA160" i="53"/>
  <c r="AA152" i="53"/>
  <c r="AA144" i="53"/>
  <c r="AA136" i="53"/>
  <c r="AA132" i="53"/>
  <c r="AA124" i="53"/>
  <c r="AA116" i="53"/>
  <c r="AA108" i="53"/>
  <c r="AA96" i="53"/>
  <c r="AA84" i="53"/>
  <c r="AA76" i="53"/>
  <c r="AA64" i="53"/>
  <c r="AA52" i="53"/>
  <c r="AA36" i="53"/>
  <c r="AA28" i="53"/>
  <c r="AA237" i="53"/>
  <c r="AA233" i="53"/>
  <c r="AA229" i="53"/>
  <c r="AA225" i="53"/>
  <c r="AA221" i="53"/>
  <c r="AA217" i="53"/>
  <c r="AA213" i="53"/>
  <c r="AA209" i="53"/>
  <c r="AA205" i="53"/>
  <c r="AA201" i="53"/>
  <c r="AA197" i="53"/>
  <c r="AA193" i="53"/>
  <c r="AA189" i="53"/>
  <c r="AA185" i="53"/>
  <c r="AA181" i="53"/>
  <c r="AA177" i="53"/>
  <c r="AA173" i="53"/>
  <c r="AA169" i="53"/>
  <c r="AA165" i="53"/>
  <c r="AA161" i="53"/>
  <c r="AA157" i="53"/>
  <c r="AA153" i="53"/>
  <c r="AA149" i="53"/>
  <c r="AA145" i="53"/>
  <c r="AA141" i="53"/>
  <c r="AA137" i="53"/>
  <c r="AA133" i="53"/>
  <c r="AA129" i="53"/>
  <c r="AA125" i="53"/>
  <c r="AA121" i="53"/>
  <c r="AA117" i="53"/>
  <c r="AA113" i="53"/>
  <c r="AA109" i="53"/>
  <c r="AA105" i="53"/>
  <c r="AA101" i="53"/>
  <c r="AA97" i="53"/>
  <c r="AA93" i="53"/>
  <c r="AA89" i="53"/>
  <c r="AA85" i="53"/>
  <c r="AA81" i="53"/>
  <c r="AA77" i="53"/>
  <c r="AA73" i="53"/>
  <c r="AA69" i="53"/>
  <c r="AA65" i="53"/>
  <c r="AA61" i="53"/>
  <c r="AA57" i="53"/>
  <c r="AA53" i="53"/>
  <c r="AA49" i="53"/>
  <c r="AA45" i="53"/>
  <c r="AA41" i="53"/>
  <c r="AA37" i="53"/>
  <c r="AA33" i="53"/>
  <c r="AA29" i="53"/>
  <c r="AA25" i="53"/>
  <c r="AA17" i="53"/>
  <c r="AA232" i="53"/>
  <c r="AA228" i="53"/>
  <c r="AA220" i="53"/>
  <c r="AA212" i="53"/>
  <c r="AA204" i="53"/>
  <c r="AA196" i="53"/>
  <c r="AA188" i="53"/>
  <c r="AA180" i="53"/>
  <c r="AA172" i="53"/>
  <c r="AA164" i="53"/>
  <c r="AA156" i="53"/>
  <c r="AA148" i="53"/>
  <c r="AA140" i="53"/>
  <c r="AA128" i="53"/>
  <c r="AA120" i="53"/>
  <c r="AA112" i="53"/>
  <c r="AA104" i="53"/>
  <c r="AA100" i="53"/>
  <c r="AA92" i="53"/>
  <c r="AA80" i="53"/>
  <c r="AA68" i="53"/>
  <c r="AA56" i="53"/>
  <c r="AA40" i="53"/>
  <c r="AA24" i="53"/>
  <c r="Z73" i="53"/>
  <c r="AA14" i="53"/>
  <c r="Z119" i="53"/>
  <c r="Z167" i="53"/>
  <c r="Z227" i="53"/>
  <c r="Z52" i="53"/>
  <c r="Z45" i="53"/>
  <c r="Z57" i="53"/>
  <c r="Z169" i="53"/>
  <c r="Z18" i="53"/>
  <c r="Z63" i="53"/>
  <c r="Z60" i="53"/>
  <c r="Z92" i="53"/>
  <c r="Z124" i="53"/>
  <c r="Z172" i="53"/>
  <c r="Z204" i="53"/>
  <c r="Z236" i="53"/>
  <c r="Z209" i="53"/>
  <c r="Z50" i="53"/>
  <c r="Z82" i="53"/>
  <c r="Z114" i="53"/>
  <c r="Z146" i="53"/>
  <c r="Z194" i="53"/>
  <c r="Z226" i="53"/>
  <c r="Z117" i="53"/>
  <c r="Z213" i="53"/>
  <c r="Z87" i="53"/>
  <c r="Z199" i="53"/>
  <c r="Z21" i="53"/>
  <c r="Z41" i="53"/>
  <c r="Z33" i="53"/>
  <c r="Z113" i="53"/>
  <c r="Z153" i="53"/>
  <c r="Z193" i="53"/>
  <c r="Z30" i="53"/>
  <c r="Z27" i="53"/>
  <c r="Z51" i="53"/>
  <c r="Z20" i="53"/>
  <c r="Z36" i="53"/>
  <c r="Z68" i="53"/>
  <c r="Z84" i="53"/>
  <c r="Z100" i="53"/>
  <c r="Z116" i="53"/>
  <c r="Z132" i="53"/>
  <c r="Z148" i="53"/>
  <c r="Z164" i="53"/>
  <c r="Z180" i="53"/>
  <c r="Z196" i="53"/>
  <c r="Z212" i="53"/>
  <c r="Z228" i="53"/>
  <c r="Z81" i="53"/>
  <c r="Z133" i="53"/>
  <c r="Z189" i="53"/>
  <c r="Z225" i="53"/>
  <c r="Z42" i="53"/>
  <c r="Z58" i="53"/>
  <c r="Z74" i="53"/>
  <c r="Z90" i="53"/>
  <c r="Z106" i="53"/>
  <c r="Z122" i="53"/>
  <c r="Z138" i="53"/>
  <c r="Z154" i="53"/>
  <c r="Z170" i="53"/>
  <c r="Z186" i="53"/>
  <c r="Z202" i="53"/>
  <c r="Z218" i="53"/>
  <c r="Z234" i="53"/>
  <c r="Z89" i="53"/>
  <c r="Z141" i="53"/>
  <c r="Z197" i="53"/>
  <c r="Z237" i="53"/>
  <c r="Z59" i="53"/>
  <c r="Z79" i="53"/>
  <c r="Z95" i="53"/>
  <c r="Z111" i="53"/>
  <c r="Z127" i="53"/>
  <c r="Z143" i="53"/>
  <c r="Z159" i="53"/>
  <c r="Z175" i="53"/>
  <c r="Z191" i="53"/>
  <c r="Z207" i="53"/>
  <c r="Z223" i="53"/>
  <c r="Z239" i="53"/>
  <c r="Z37" i="53"/>
  <c r="Z29" i="53"/>
  <c r="Z49" i="53"/>
  <c r="Z85" i="53"/>
  <c r="Z125" i="53"/>
  <c r="Z165" i="53"/>
  <c r="Z229" i="53"/>
  <c r="Z38" i="53"/>
  <c r="Z31" i="53"/>
  <c r="Z55" i="53"/>
  <c r="Z24" i="53"/>
  <c r="Z40" i="53"/>
  <c r="Z56" i="53"/>
  <c r="Z72" i="53"/>
  <c r="Z88" i="53"/>
  <c r="Z104" i="53"/>
  <c r="Z120" i="53"/>
  <c r="Z136" i="53"/>
  <c r="Z152" i="53"/>
  <c r="Z168" i="53"/>
  <c r="Z184" i="53"/>
  <c r="Z200" i="53"/>
  <c r="Z216" i="53"/>
  <c r="Z232" i="53"/>
  <c r="Z93" i="53"/>
  <c r="Z149" i="53"/>
  <c r="Z201" i="53"/>
  <c r="Z233" i="53"/>
  <c r="Z46" i="53"/>
  <c r="Z62" i="53"/>
  <c r="Z78" i="53"/>
  <c r="Z94" i="53"/>
  <c r="Z110" i="53"/>
  <c r="Z126" i="53"/>
  <c r="Z142" i="53"/>
  <c r="Z158" i="53"/>
  <c r="Z174" i="53"/>
  <c r="Z190" i="53"/>
  <c r="Z206" i="53"/>
  <c r="Z222" i="53"/>
  <c r="Z238" i="53"/>
  <c r="Z101" i="53"/>
  <c r="Z157" i="53"/>
  <c r="Z205" i="53"/>
  <c r="Z23" i="53"/>
  <c r="Z67" i="53"/>
  <c r="Z83" i="53"/>
  <c r="Z99" i="53"/>
  <c r="Z115" i="53"/>
  <c r="Z131" i="53"/>
  <c r="Z147" i="53"/>
  <c r="Z163" i="53"/>
  <c r="Z179" i="53"/>
  <c r="Z195" i="53"/>
  <c r="Z211" i="53"/>
  <c r="Z97" i="53"/>
  <c r="Z39" i="53"/>
  <c r="Z44" i="53"/>
  <c r="Z108" i="53"/>
  <c r="Z156" i="53"/>
  <c r="Z220" i="53"/>
  <c r="Z161" i="53"/>
  <c r="Z66" i="53"/>
  <c r="Z130" i="53"/>
  <c r="Z178" i="53"/>
  <c r="Z61" i="53"/>
  <c r="Z35" i="53"/>
  <c r="Z135" i="53"/>
  <c r="Z151" i="53"/>
  <c r="Z183" i="53"/>
  <c r="Z215" i="53"/>
  <c r="Z231" i="53"/>
  <c r="Z14" i="53"/>
  <c r="Z25" i="53"/>
  <c r="Z17" i="53"/>
  <c r="Z69" i="53"/>
  <c r="Z105" i="53"/>
  <c r="Z145" i="53"/>
  <c r="Z181" i="53"/>
  <c r="Z22" i="53"/>
  <c r="Z19" i="53"/>
  <c r="Z43" i="53"/>
  <c r="Z16" i="53"/>
  <c r="Z32" i="53"/>
  <c r="Z48" i="53"/>
  <c r="Z64" i="53"/>
  <c r="Z80" i="53"/>
  <c r="Z96" i="53"/>
  <c r="Z112" i="53"/>
  <c r="Z128" i="53"/>
  <c r="Z144" i="53"/>
  <c r="Z160" i="53"/>
  <c r="Z176" i="53"/>
  <c r="Z192" i="53"/>
  <c r="Z208" i="53"/>
  <c r="Z224" i="53"/>
  <c r="Z65" i="53"/>
  <c r="Z121" i="53"/>
  <c r="Z177" i="53"/>
  <c r="Z217" i="53"/>
  <c r="Z34" i="53"/>
  <c r="Z70" i="53"/>
  <c r="Z86" i="53"/>
  <c r="Z102" i="53"/>
  <c r="Z118" i="53"/>
  <c r="Z134" i="53"/>
  <c r="Z150" i="53"/>
  <c r="Z166" i="53"/>
  <c r="Z182" i="53"/>
  <c r="Z198" i="53"/>
  <c r="Z214" i="53"/>
  <c r="Z230" i="53"/>
  <c r="Z77" i="53"/>
  <c r="Z129" i="53"/>
  <c r="Z185" i="53"/>
  <c r="Z221" i="53"/>
  <c r="Z47" i="53"/>
  <c r="Z75" i="53"/>
  <c r="Z91" i="53"/>
  <c r="Z107" i="53"/>
  <c r="Z123" i="53"/>
  <c r="Z139" i="53"/>
  <c r="Z155" i="53"/>
  <c r="Z171" i="53"/>
  <c r="Z187" i="53"/>
  <c r="Z203" i="53"/>
  <c r="Z219" i="53"/>
  <c r="Z235" i="53"/>
  <c r="Z53" i="53"/>
  <c r="Z137" i="53"/>
  <c r="Z15" i="53"/>
  <c r="Z28" i="53"/>
  <c r="Z76" i="53"/>
  <c r="Z140" i="53"/>
  <c r="Z188" i="53"/>
  <c r="Z109" i="53"/>
  <c r="Z26" i="53"/>
  <c r="Z98" i="53"/>
  <c r="Z162" i="53"/>
  <c r="Z210" i="53"/>
  <c r="Z173" i="53"/>
  <c r="Z71" i="53"/>
  <c r="Z103" i="53"/>
  <c r="B207" i="54" l="1"/>
  <c r="B25" i="54"/>
  <c r="B168" i="54"/>
  <c r="B227" i="54"/>
  <c r="B163" i="54"/>
  <c r="B221" i="54"/>
  <c r="B29" i="54"/>
  <c r="B66" i="54"/>
  <c r="B132" i="54"/>
  <c r="B160" i="54"/>
  <c r="B219" i="54"/>
  <c r="B91" i="54"/>
  <c r="B230" i="54"/>
  <c r="B37" i="54"/>
  <c r="B236" i="54"/>
  <c r="B108" i="54"/>
  <c r="B231" i="54"/>
  <c r="B103" i="54"/>
  <c r="B78" i="54"/>
  <c r="B113" i="54"/>
  <c r="B27" i="54"/>
  <c r="B191" i="54"/>
  <c r="B169" i="54"/>
  <c r="C37" i="54"/>
  <c r="C89" i="54"/>
  <c r="C185" i="54"/>
  <c r="C217" i="54"/>
  <c r="C54" i="54"/>
  <c r="C70" i="54"/>
  <c r="C134" i="54"/>
  <c r="C182" i="54"/>
  <c r="C214" i="54"/>
  <c r="C49" i="54"/>
  <c r="C129" i="54"/>
  <c r="C189" i="54"/>
  <c r="C19" i="54"/>
  <c r="C51" i="54"/>
  <c r="C99" i="54"/>
  <c r="C147" i="54"/>
  <c r="C179" i="54"/>
  <c r="C227" i="54"/>
  <c r="C57" i="54"/>
  <c r="C48" i="54"/>
  <c r="C80" i="54"/>
  <c r="C160" i="54"/>
  <c r="C176" i="54"/>
  <c r="C224" i="54"/>
  <c r="B51" i="54"/>
  <c r="F81" i="54"/>
  <c r="F145" i="54"/>
  <c r="F21" i="54"/>
  <c r="F213" i="54"/>
  <c r="F41" i="54"/>
  <c r="F105" i="54"/>
  <c r="F38" i="54"/>
  <c r="F102" i="54"/>
  <c r="F166" i="54"/>
  <c r="F222" i="54"/>
  <c r="F27" i="54"/>
  <c r="F79" i="54"/>
  <c r="F127" i="54"/>
  <c r="F159" i="54"/>
  <c r="F175" i="54"/>
  <c r="F223" i="54"/>
  <c r="F90" i="54"/>
  <c r="F122" i="54"/>
  <c r="F234" i="54"/>
  <c r="F12" i="54"/>
  <c r="F60" i="54"/>
  <c r="F92" i="54"/>
  <c r="F124" i="54"/>
  <c r="F172" i="54"/>
  <c r="F188" i="54"/>
  <c r="F236" i="54"/>
  <c r="E53" i="54"/>
  <c r="E81" i="54"/>
  <c r="E58" i="54"/>
  <c r="D88" i="54"/>
  <c r="D170" i="54"/>
  <c r="D206" i="54"/>
  <c r="D62" i="54"/>
  <c r="E85" i="54"/>
  <c r="E135" i="54"/>
  <c r="E217" i="54"/>
  <c r="E25" i="54"/>
  <c r="E57" i="54"/>
  <c r="E100" i="54"/>
  <c r="E143" i="54"/>
  <c r="D186" i="54"/>
  <c r="D210" i="54"/>
  <c r="D34" i="54"/>
  <c r="E55" i="54"/>
  <c r="E108" i="54"/>
  <c r="E137" i="54"/>
  <c r="E151" i="54"/>
  <c r="E229" i="54"/>
  <c r="D152" i="54"/>
  <c r="D38" i="54"/>
  <c r="E89" i="54"/>
  <c r="D194" i="54"/>
  <c r="D33" i="54"/>
  <c r="D49" i="54"/>
  <c r="D65" i="54"/>
  <c r="E75" i="54"/>
  <c r="E96" i="54"/>
  <c r="D118" i="54"/>
  <c r="E160" i="54"/>
  <c r="D182" i="54"/>
  <c r="E211" i="54"/>
  <c r="D204" i="54"/>
  <c r="D236" i="54"/>
  <c r="D89" i="54"/>
  <c r="D113" i="54"/>
  <c r="D137" i="54"/>
  <c r="D145" i="54"/>
  <c r="D169" i="54"/>
  <c r="D177" i="54"/>
  <c r="D209" i="54"/>
  <c r="D233" i="54"/>
  <c r="E208" i="54"/>
  <c r="E216" i="54"/>
  <c r="H32" i="54"/>
  <c r="H92" i="54"/>
  <c r="G121" i="54"/>
  <c r="G169" i="54"/>
  <c r="H213" i="54"/>
  <c r="G36" i="54"/>
  <c r="H46" i="54"/>
  <c r="H82" i="54"/>
  <c r="G111" i="54"/>
  <c r="H153" i="54"/>
  <c r="G223" i="54"/>
  <c r="G18" i="54"/>
  <c r="G50" i="54"/>
  <c r="G87" i="54"/>
  <c r="H129" i="54"/>
  <c r="H143" i="54"/>
  <c r="H233" i="54"/>
  <c r="H64" i="54"/>
  <c r="H26" i="54"/>
  <c r="H58" i="54"/>
  <c r="H84" i="54"/>
  <c r="H98" i="54"/>
  <c r="G141" i="54"/>
  <c r="H177" i="54"/>
  <c r="G21" i="54"/>
  <c r="G37" i="54"/>
  <c r="H69" i="54"/>
  <c r="G91" i="54"/>
  <c r="H133" i="54"/>
  <c r="H165" i="54"/>
  <c r="G187" i="54"/>
  <c r="H197" i="54"/>
  <c r="H167" i="54"/>
  <c r="H227" i="54"/>
  <c r="G70" i="54"/>
  <c r="G94" i="54"/>
  <c r="G110" i="54"/>
  <c r="G118" i="54"/>
  <c r="G142" i="54"/>
  <c r="G158" i="54"/>
  <c r="G166" i="54"/>
  <c r="G174" i="54"/>
  <c r="G198" i="54"/>
  <c r="G206" i="54"/>
  <c r="H216" i="54"/>
  <c r="B185" i="54"/>
  <c r="B88" i="54"/>
  <c r="B182" i="54"/>
  <c r="B83" i="54"/>
  <c r="B174" i="54"/>
  <c r="B205" i="54"/>
  <c r="B77" i="54"/>
  <c r="B178" i="54"/>
  <c r="B14" i="54"/>
  <c r="B32" i="54"/>
  <c r="B63" i="54"/>
  <c r="B105" i="54"/>
  <c r="B144" i="54"/>
  <c r="B154" i="54"/>
  <c r="B203" i="54"/>
  <c r="B139" i="54"/>
  <c r="B75" i="54"/>
  <c r="B213" i="54"/>
  <c r="B222" i="54"/>
  <c r="B68" i="54"/>
  <c r="B95" i="54"/>
  <c r="B137" i="54"/>
  <c r="B200" i="54"/>
  <c r="B136" i="54"/>
  <c r="B72" i="54"/>
  <c r="B195" i="54"/>
  <c r="B67" i="54"/>
  <c r="B118" i="54"/>
  <c r="B189" i="54"/>
  <c r="B61" i="54"/>
  <c r="B142" i="54"/>
  <c r="B22" i="54"/>
  <c r="B58" i="54"/>
  <c r="B158" i="54"/>
  <c r="B192" i="54"/>
  <c r="B128" i="54"/>
  <c r="B64" i="54"/>
  <c r="B98" i="54"/>
  <c r="B123" i="54"/>
  <c r="B59" i="54"/>
  <c r="B197" i="54"/>
  <c r="B133" i="54"/>
  <c r="B52" i="54"/>
  <c r="B162" i="54"/>
  <c r="B204" i="54"/>
  <c r="B76" i="54"/>
  <c r="B138" i="54"/>
  <c r="B199" i="54"/>
  <c r="B71" i="54"/>
  <c r="B209" i="54"/>
  <c r="B145" i="54"/>
  <c r="B48" i="54"/>
  <c r="B150" i="54"/>
  <c r="B18" i="54"/>
  <c r="B233" i="54"/>
  <c r="B89" i="54"/>
  <c r="C190" i="54"/>
  <c r="B170" i="54"/>
  <c r="B23" i="54"/>
  <c r="B73" i="54"/>
  <c r="B50" i="54"/>
  <c r="B184" i="54"/>
  <c r="B120" i="54"/>
  <c r="B44" i="54"/>
  <c r="B74" i="54"/>
  <c r="B179" i="54"/>
  <c r="B115" i="54"/>
  <c r="B31" i="54"/>
  <c r="B62" i="54"/>
  <c r="B173" i="54"/>
  <c r="B109" i="54"/>
  <c r="B45" i="54"/>
  <c r="B16" i="54"/>
  <c r="B102" i="54"/>
  <c r="B11" i="54"/>
  <c r="B148" i="54"/>
  <c r="B175" i="54"/>
  <c r="B217" i="54"/>
  <c r="B36" i="54"/>
  <c r="B176" i="54"/>
  <c r="B112" i="54"/>
  <c r="B20" i="54"/>
  <c r="B235" i="54"/>
  <c r="B171" i="54"/>
  <c r="B107" i="54"/>
  <c r="B43" i="54"/>
  <c r="B90" i="54"/>
  <c r="B181" i="54"/>
  <c r="B117" i="54"/>
  <c r="B53" i="54"/>
  <c r="B28" i="54"/>
  <c r="B122" i="54"/>
  <c r="B34" i="54"/>
  <c r="B188" i="54"/>
  <c r="B124" i="54"/>
  <c r="B56" i="54"/>
  <c r="B86" i="54"/>
  <c r="B183" i="54"/>
  <c r="B119" i="54"/>
  <c r="B55" i="54"/>
  <c r="B130" i="54"/>
  <c r="B193" i="54"/>
  <c r="B129" i="54"/>
  <c r="B65" i="54"/>
  <c r="B24" i="54"/>
  <c r="B110" i="54"/>
  <c r="B196" i="54"/>
  <c r="B223" i="54"/>
  <c r="B79" i="54"/>
  <c r="B201" i="54"/>
  <c r="B57" i="54"/>
  <c r="B54" i="54"/>
  <c r="B164" i="54"/>
  <c r="C21" i="54"/>
  <c r="C77" i="54"/>
  <c r="C109" i="54"/>
  <c r="C145" i="54"/>
  <c r="C177" i="54"/>
  <c r="C209" i="54"/>
  <c r="C14" i="54"/>
  <c r="C34" i="54"/>
  <c r="C50" i="54"/>
  <c r="C66" i="54"/>
  <c r="C82" i="54"/>
  <c r="C98" i="54"/>
  <c r="C114" i="54"/>
  <c r="C130" i="54"/>
  <c r="C146" i="54"/>
  <c r="C162" i="54"/>
  <c r="C178" i="54"/>
  <c r="C194" i="54"/>
  <c r="C210" i="54"/>
  <c r="C226" i="54"/>
  <c r="C33" i="54"/>
  <c r="C81" i="54"/>
  <c r="C121" i="54"/>
  <c r="C149" i="54"/>
  <c r="C181" i="54"/>
  <c r="C213" i="54"/>
  <c r="C15" i="54"/>
  <c r="C31" i="54"/>
  <c r="C47" i="54"/>
  <c r="C63" i="54"/>
  <c r="C79" i="54"/>
  <c r="C95" i="54"/>
  <c r="C111" i="54"/>
  <c r="C127" i="54"/>
  <c r="C143" i="54"/>
  <c r="C159" i="54"/>
  <c r="C175" i="54"/>
  <c r="C191" i="54"/>
  <c r="C207" i="54"/>
  <c r="C223" i="54"/>
  <c r="C13" i="54"/>
  <c r="C45" i="54"/>
  <c r="C12" i="54"/>
  <c r="C28" i="54"/>
  <c r="C44" i="54"/>
  <c r="C60" i="54"/>
  <c r="C76" i="54"/>
  <c r="C92" i="54"/>
  <c r="C108" i="54"/>
  <c r="C124" i="54"/>
  <c r="C140" i="54"/>
  <c r="C156" i="54"/>
  <c r="C172" i="54"/>
  <c r="C188" i="54"/>
  <c r="C204" i="54"/>
  <c r="C220" i="54"/>
  <c r="C236" i="54"/>
  <c r="F11" i="54"/>
  <c r="F157" i="54"/>
  <c r="F65" i="54"/>
  <c r="F129" i="54"/>
  <c r="F193" i="54"/>
  <c r="F45" i="54"/>
  <c r="F141" i="54"/>
  <c r="F221" i="54"/>
  <c r="F69" i="54"/>
  <c r="F133" i="54"/>
  <c r="F197" i="54"/>
  <c r="F25" i="54"/>
  <c r="F89" i="54"/>
  <c r="F153" i="54"/>
  <c r="F217" i="54"/>
  <c r="F30" i="54"/>
  <c r="F66" i="54"/>
  <c r="F94" i="54"/>
  <c r="F126" i="54"/>
  <c r="F158" i="54"/>
  <c r="F190" i="54"/>
  <c r="F218" i="54"/>
  <c r="F19" i="54"/>
  <c r="F43" i="54"/>
  <c r="F59" i="54"/>
  <c r="F75" i="54"/>
  <c r="F91" i="54"/>
  <c r="F107" i="54"/>
  <c r="F123" i="54"/>
  <c r="F139" i="54"/>
  <c r="F155" i="54"/>
  <c r="F171" i="54"/>
  <c r="F187" i="54"/>
  <c r="F203" i="54"/>
  <c r="F219" i="54"/>
  <c r="F235" i="54"/>
  <c r="F46" i="54"/>
  <c r="F82" i="54"/>
  <c r="F114" i="54"/>
  <c r="F146" i="54"/>
  <c r="F178" i="54"/>
  <c r="F210" i="54"/>
  <c r="F31" i="54"/>
  <c r="F24" i="54"/>
  <c r="F40" i="54"/>
  <c r="F56" i="54"/>
  <c r="F72" i="54"/>
  <c r="F88" i="54"/>
  <c r="F104" i="54"/>
  <c r="F120" i="54"/>
  <c r="F136" i="54"/>
  <c r="F152" i="54"/>
  <c r="F168" i="54"/>
  <c r="F184" i="54"/>
  <c r="F200" i="54"/>
  <c r="F216" i="54"/>
  <c r="F232" i="54"/>
  <c r="E42" i="54"/>
  <c r="D92" i="54"/>
  <c r="D24" i="54"/>
  <c r="E66" i="54"/>
  <c r="D124" i="54"/>
  <c r="D48" i="54"/>
  <c r="E98" i="54"/>
  <c r="E29" i="54"/>
  <c r="D74" i="54"/>
  <c r="E134" i="54"/>
  <c r="E162" i="54"/>
  <c r="E193" i="54"/>
  <c r="E16" i="54"/>
  <c r="E35" i="54"/>
  <c r="E56" i="54"/>
  <c r="E78" i="54"/>
  <c r="E103" i="54"/>
  <c r="D132" i="54"/>
  <c r="E156" i="54"/>
  <c r="E181" i="54"/>
  <c r="E209" i="54"/>
  <c r="D12" i="54"/>
  <c r="E22" i="54"/>
  <c r="E33" i="54"/>
  <c r="D44" i="54"/>
  <c r="E54" i="54"/>
  <c r="E65" i="54"/>
  <c r="E82" i="54"/>
  <c r="E97" i="54"/>
  <c r="E111" i="54"/>
  <c r="E125" i="54"/>
  <c r="D140" i="54"/>
  <c r="D154" i="54"/>
  <c r="D168" i="54"/>
  <c r="E182" i="54"/>
  <c r="D202" i="54"/>
  <c r="D234" i="54"/>
  <c r="E20" i="54"/>
  <c r="E31" i="54"/>
  <c r="D42" i="54"/>
  <c r="E52" i="54"/>
  <c r="E63" i="54"/>
  <c r="E76" i="54"/>
  <c r="E90" i="54"/>
  <c r="E105" i="54"/>
  <c r="E119" i="54"/>
  <c r="E133" i="54"/>
  <c r="D148" i="54"/>
  <c r="D162" i="54"/>
  <c r="D176" i="54"/>
  <c r="D192" i="54"/>
  <c r="E221" i="54"/>
  <c r="E145" i="54"/>
  <c r="E173" i="54"/>
  <c r="D230" i="54"/>
  <c r="D30" i="54"/>
  <c r="D54" i="54"/>
  <c r="D82" i="54"/>
  <c r="D114" i="54"/>
  <c r="D146" i="54"/>
  <c r="D178" i="54"/>
  <c r="D15" i="54"/>
  <c r="D23" i="54"/>
  <c r="D31" i="54"/>
  <c r="D39" i="54"/>
  <c r="D47" i="54"/>
  <c r="D55" i="54"/>
  <c r="D63" i="54"/>
  <c r="E72" i="54"/>
  <c r="E83" i="54"/>
  <c r="D94" i="54"/>
  <c r="E104" i="54"/>
  <c r="E115" i="54"/>
  <c r="D126" i="54"/>
  <c r="E136" i="54"/>
  <c r="E147" i="54"/>
  <c r="D158" i="54"/>
  <c r="E168" i="54"/>
  <c r="E179" i="54"/>
  <c r="E191" i="54"/>
  <c r="E207" i="54"/>
  <c r="E223" i="54"/>
  <c r="D200" i="54"/>
  <c r="D216" i="54"/>
  <c r="D232" i="54"/>
  <c r="D71" i="54"/>
  <c r="D79" i="54"/>
  <c r="D87" i="54"/>
  <c r="D95" i="54"/>
  <c r="D103" i="54"/>
  <c r="D111" i="54"/>
  <c r="D119" i="54"/>
  <c r="D127" i="54"/>
  <c r="D135" i="54"/>
  <c r="D143" i="54"/>
  <c r="D151" i="54"/>
  <c r="D159" i="54"/>
  <c r="D167" i="54"/>
  <c r="D175" i="54"/>
  <c r="D183" i="54"/>
  <c r="D191" i="54"/>
  <c r="D199" i="54"/>
  <c r="D207" i="54"/>
  <c r="D215" i="54"/>
  <c r="D223" i="54"/>
  <c r="D231" i="54"/>
  <c r="E190" i="54"/>
  <c r="E198" i="54"/>
  <c r="E206" i="54"/>
  <c r="E214" i="54"/>
  <c r="E222" i="54"/>
  <c r="E230" i="54"/>
  <c r="H11" i="54"/>
  <c r="H27" i="54"/>
  <c r="H51" i="54"/>
  <c r="G71" i="54"/>
  <c r="G89" i="54"/>
  <c r="G103" i="54"/>
  <c r="G117" i="54"/>
  <c r="H131" i="54"/>
  <c r="H145" i="54"/>
  <c r="H163" i="54"/>
  <c r="G185" i="54"/>
  <c r="H206" i="54"/>
  <c r="G13" i="54"/>
  <c r="H22" i="54"/>
  <c r="H33" i="54"/>
  <c r="G44" i="54"/>
  <c r="H54" i="54"/>
  <c r="H65" i="54"/>
  <c r="G79" i="54"/>
  <c r="G93" i="54"/>
  <c r="H107" i="54"/>
  <c r="H121" i="54"/>
  <c r="H135" i="54"/>
  <c r="H150" i="54"/>
  <c r="H169" i="54"/>
  <c r="G191" i="54"/>
  <c r="G215" i="54"/>
  <c r="H15" i="54"/>
  <c r="G26" i="54"/>
  <c r="H36" i="54"/>
  <c r="H47" i="54"/>
  <c r="G58" i="54"/>
  <c r="G69" i="54"/>
  <c r="H83" i="54"/>
  <c r="H97" i="54"/>
  <c r="H111" i="54"/>
  <c r="H126" i="54"/>
  <c r="H140" i="54"/>
  <c r="H155" i="54"/>
  <c r="G177" i="54"/>
  <c r="H198" i="54"/>
  <c r="H225" i="54"/>
  <c r="H19" i="54"/>
  <c r="H40" i="54"/>
  <c r="H59" i="54"/>
  <c r="G14" i="54"/>
  <c r="G24" i="54"/>
  <c r="H34" i="54"/>
  <c r="H45" i="54"/>
  <c r="G56" i="54"/>
  <c r="H66" i="54"/>
  <c r="G81" i="54"/>
  <c r="G95" i="54"/>
  <c r="G109" i="54"/>
  <c r="H123" i="54"/>
  <c r="H137" i="54"/>
  <c r="H151" i="54"/>
  <c r="H172" i="54"/>
  <c r="H193" i="54"/>
  <c r="G219" i="54"/>
  <c r="G19" i="54"/>
  <c r="G27" i="54"/>
  <c r="G35" i="54"/>
  <c r="G43" i="54"/>
  <c r="G51" i="54"/>
  <c r="G59" i="54"/>
  <c r="G67" i="54"/>
  <c r="H77" i="54"/>
  <c r="H88" i="54"/>
  <c r="G99" i="54"/>
  <c r="H109" i="54"/>
  <c r="H120" i="54"/>
  <c r="G131" i="54"/>
  <c r="H141" i="54"/>
  <c r="H152" i="54"/>
  <c r="G163" i="54"/>
  <c r="H173" i="54"/>
  <c r="H184" i="54"/>
  <c r="G195" i="54"/>
  <c r="H205" i="54"/>
  <c r="G221" i="54"/>
  <c r="H154" i="54"/>
  <c r="G165" i="54"/>
  <c r="H175" i="54"/>
  <c r="H186" i="54"/>
  <c r="G197" i="54"/>
  <c r="H207" i="54"/>
  <c r="H223" i="54"/>
  <c r="G68" i="54"/>
  <c r="G76" i="54"/>
  <c r="G84" i="54"/>
  <c r="G92" i="54"/>
  <c r="G100" i="54"/>
  <c r="G108" i="54"/>
  <c r="G116" i="54"/>
  <c r="G124" i="54"/>
  <c r="G132" i="54"/>
  <c r="G140" i="54"/>
  <c r="G148" i="54"/>
  <c r="G156" i="54"/>
  <c r="G164" i="54"/>
  <c r="G172" i="54"/>
  <c r="G180" i="54"/>
  <c r="G188" i="54"/>
  <c r="G196" i="54"/>
  <c r="G204" i="54"/>
  <c r="G212" i="54"/>
  <c r="G220" i="54"/>
  <c r="G228" i="54"/>
  <c r="G236" i="54"/>
  <c r="H214" i="54"/>
  <c r="H222" i="54"/>
  <c r="H230" i="54"/>
  <c r="B106" i="54"/>
  <c r="B218" i="54"/>
  <c r="B214" i="54"/>
  <c r="B93" i="54"/>
  <c r="B228" i="54"/>
  <c r="B153" i="54"/>
  <c r="B96" i="54"/>
  <c r="B202" i="54"/>
  <c r="B229" i="54"/>
  <c r="B101" i="54"/>
  <c r="B82" i="54"/>
  <c r="B234" i="54"/>
  <c r="B39" i="54"/>
  <c r="B33" i="54"/>
  <c r="B84" i="54"/>
  <c r="B60" i="54"/>
  <c r="C117" i="54"/>
  <c r="C22" i="54"/>
  <c r="C86" i="54"/>
  <c r="C118" i="54"/>
  <c r="C150" i="54"/>
  <c r="C230" i="54"/>
  <c r="C221" i="54"/>
  <c r="C67" i="54"/>
  <c r="C115" i="54"/>
  <c r="C195" i="54"/>
  <c r="C17" i="54"/>
  <c r="C32" i="54"/>
  <c r="C112" i="54"/>
  <c r="C128" i="54"/>
  <c r="C192" i="54"/>
  <c r="F29" i="54"/>
  <c r="F209" i="54"/>
  <c r="F77" i="54"/>
  <c r="F149" i="54"/>
  <c r="F233" i="54"/>
  <c r="F134" i="54"/>
  <c r="F63" i="54"/>
  <c r="F143" i="54"/>
  <c r="F207" i="54"/>
  <c r="F54" i="54"/>
  <c r="F154" i="54"/>
  <c r="F28" i="54"/>
  <c r="F76" i="54"/>
  <c r="F156" i="54"/>
  <c r="F204" i="54"/>
  <c r="D106" i="54"/>
  <c r="D16" i="54"/>
  <c r="D40" i="54"/>
  <c r="D22" i="54"/>
  <c r="E110" i="54"/>
  <c r="D164" i="54"/>
  <c r="E14" i="54"/>
  <c r="E46" i="54"/>
  <c r="E86" i="54"/>
  <c r="E129" i="54"/>
  <c r="D172" i="54"/>
  <c r="E12" i="54"/>
  <c r="E44" i="54"/>
  <c r="D80" i="54"/>
  <c r="E122" i="54"/>
  <c r="D180" i="54"/>
  <c r="E197" i="54"/>
  <c r="D14" i="54"/>
  <c r="E59" i="54"/>
  <c r="E153" i="54"/>
  <c r="D17" i="54"/>
  <c r="D57" i="54"/>
  <c r="E107" i="54"/>
  <c r="E139" i="54"/>
  <c r="D150" i="54"/>
  <c r="E171" i="54"/>
  <c r="E227" i="54"/>
  <c r="D81" i="54"/>
  <c r="D105" i="54"/>
  <c r="D129" i="54"/>
  <c r="D153" i="54"/>
  <c r="D185" i="54"/>
  <c r="D201" i="54"/>
  <c r="D217" i="54"/>
  <c r="E192" i="54"/>
  <c r="E224" i="54"/>
  <c r="G11" i="54"/>
  <c r="H78" i="54"/>
  <c r="H106" i="54"/>
  <c r="G149" i="54"/>
  <c r="G15" i="54"/>
  <c r="H68" i="54"/>
  <c r="G125" i="54"/>
  <c r="H196" i="54"/>
  <c r="H39" i="54"/>
  <c r="G73" i="54"/>
  <c r="G101" i="54"/>
  <c r="G161" i="54"/>
  <c r="G16" i="54"/>
  <c r="H37" i="54"/>
  <c r="G113" i="54"/>
  <c r="H156" i="54"/>
  <c r="G199" i="54"/>
  <c r="G29" i="54"/>
  <c r="G61" i="54"/>
  <c r="H112" i="54"/>
  <c r="H144" i="54"/>
  <c r="H176" i="54"/>
  <c r="G225" i="54"/>
  <c r="H178" i="54"/>
  <c r="H199" i="54"/>
  <c r="G86" i="54"/>
  <c r="G126" i="54"/>
  <c r="G150" i="54"/>
  <c r="G190" i="54"/>
  <c r="G214" i="54"/>
  <c r="G230" i="54"/>
  <c r="H232" i="54"/>
  <c r="B100" i="54"/>
  <c r="B216" i="54"/>
  <c r="B152" i="54"/>
  <c r="B211" i="54"/>
  <c r="B141" i="54"/>
  <c r="B13" i="54"/>
  <c r="B212" i="54"/>
  <c r="B208" i="54"/>
  <c r="B80" i="54"/>
  <c r="B198" i="54"/>
  <c r="B149" i="54"/>
  <c r="B85" i="54"/>
  <c r="B21" i="54"/>
  <c r="B226" i="54"/>
  <c r="B220" i="54"/>
  <c r="B156" i="54"/>
  <c r="B92" i="54"/>
  <c r="B194" i="54"/>
  <c r="B215" i="54"/>
  <c r="B151" i="54"/>
  <c r="B87" i="54"/>
  <c r="B225" i="54"/>
  <c r="B161" i="54"/>
  <c r="B97" i="54"/>
  <c r="B17" i="54"/>
  <c r="B190" i="54"/>
  <c r="B38" i="54"/>
  <c r="B210" i="54"/>
  <c r="B143" i="54"/>
  <c r="B206" i="54"/>
  <c r="B121" i="54"/>
  <c r="B15" i="54"/>
  <c r="B49" i="54"/>
  <c r="C11" i="54"/>
  <c r="C53" i="54"/>
  <c r="C97" i="54"/>
  <c r="C125" i="54"/>
  <c r="C161" i="54"/>
  <c r="C193" i="54"/>
  <c r="C225" i="54"/>
  <c r="C26" i="54"/>
  <c r="C42" i="54"/>
  <c r="C58" i="54"/>
  <c r="C74" i="54"/>
  <c r="C90" i="54"/>
  <c r="C106" i="54"/>
  <c r="C122" i="54"/>
  <c r="C138" i="54"/>
  <c r="C154" i="54"/>
  <c r="C170" i="54"/>
  <c r="C186" i="54"/>
  <c r="C202" i="54"/>
  <c r="C218" i="54"/>
  <c r="C234" i="54"/>
  <c r="C61" i="54"/>
  <c r="C105" i="54"/>
  <c r="C133" i="54"/>
  <c r="C165" i="54"/>
  <c r="C197" i="54"/>
  <c r="C233" i="54"/>
  <c r="C23" i="54"/>
  <c r="C39" i="54"/>
  <c r="C55" i="54"/>
  <c r="C71" i="54"/>
  <c r="C87" i="54"/>
  <c r="C103" i="54"/>
  <c r="C119" i="54"/>
  <c r="C135" i="54"/>
  <c r="C151" i="54"/>
  <c r="C167" i="54"/>
  <c r="C183" i="54"/>
  <c r="C199" i="54"/>
  <c r="C215" i="54"/>
  <c r="C231" i="54"/>
  <c r="C29" i="54"/>
  <c r="C69" i="54"/>
  <c r="C20" i="54"/>
  <c r="C36" i="54"/>
  <c r="C52" i="54"/>
  <c r="C68" i="54"/>
  <c r="C84" i="54"/>
  <c r="C100" i="54"/>
  <c r="C116" i="54"/>
  <c r="C132" i="54"/>
  <c r="C148" i="54"/>
  <c r="C164" i="54"/>
  <c r="C180" i="54"/>
  <c r="C196" i="54"/>
  <c r="C212" i="54"/>
  <c r="C228" i="54"/>
  <c r="D11" i="54"/>
  <c r="F61" i="54"/>
  <c r="F33" i="54"/>
  <c r="F97" i="54"/>
  <c r="F161" i="54"/>
  <c r="F225" i="54"/>
  <c r="F109" i="54"/>
  <c r="F189" i="54"/>
  <c r="F37" i="54"/>
  <c r="F101" i="54"/>
  <c r="F165" i="54"/>
  <c r="F229" i="54"/>
  <c r="F57" i="54"/>
  <c r="F121" i="54"/>
  <c r="F185" i="54"/>
  <c r="F14" i="54"/>
  <c r="F50" i="54"/>
  <c r="F78" i="54"/>
  <c r="F110" i="54"/>
  <c r="F142" i="54"/>
  <c r="F174" i="54"/>
  <c r="F206" i="54"/>
  <c r="F226" i="54"/>
  <c r="F35" i="54"/>
  <c r="F51" i="54"/>
  <c r="F67" i="54"/>
  <c r="F83" i="54"/>
  <c r="F99" i="54"/>
  <c r="F115" i="54"/>
  <c r="F131" i="54"/>
  <c r="F147" i="54"/>
  <c r="F163" i="54"/>
  <c r="F179" i="54"/>
  <c r="F195" i="54"/>
  <c r="F211" i="54"/>
  <c r="F227" i="54"/>
  <c r="F34" i="54"/>
  <c r="F62" i="54"/>
  <c r="F98" i="54"/>
  <c r="F130" i="54"/>
  <c r="F162" i="54"/>
  <c r="F194" i="54"/>
  <c r="F15" i="54"/>
  <c r="F16" i="54"/>
  <c r="F32" i="54"/>
  <c r="F48" i="54"/>
  <c r="F64" i="54"/>
  <c r="F80" i="54"/>
  <c r="F96" i="54"/>
  <c r="F112" i="54"/>
  <c r="F128" i="54"/>
  <c r="F144" i="54"/>
  <c r="F160" i="54"/>
  <c r="F176" i="54"/>
  <c r="F192" i="54"/>
  <c r="F208" i="54"/>
  <c r="F224" i="54"/>
  <c r="E21" i="54"/>
  <c r="D64" i="54"/>
  <c r="D120" i="54"/>
  <c r="E45" i="54"/>
  <c r="E95" i="54"/>
  <c r="E26" i="54"/>
  <c r="E70" i="54"/>
  <c r="E127" i="54"/>
  <c r="E50" i="54"/>
  <c r="E102" i="54"/>
  <c r="E148" i="54"/>
  <c r="E177" i="54"/>
  <c r="D214" i="54"/>
  <c r="E27" i="54"/>
  <c r="D46" i="54"/>
  <c r="D68" i="54"/>
  <c r="E92" i="54"/>
  <c r="E117" i="54"/>
  <c r="E142" i="54"/>
  <c r="E170" i="54"/>
  <c r="E189" i="54"/>
  <c r="E225" i="54"/>
  <c r="E17" i="54"/>
  <c r="D28" i="54"/>
  <c r="E38" i="54"/>
  <c r="E49" i="54"/>
  <c r="D60" i="54"/>
  <c r="D76" i="54"/>
  <c r="D90" i="54"/>
  <c r="D104" i="54"/>
  <c r="E118" i="54"/>
  <c r="E132" i="54"/>
  <c r="E146" i="54"/>
  <c r="E161" i="54"/>
  <c r="E175" i="54"/>
  <c r="D190" i="54"/>
  <c r="D218" i="54"/>
  <c r="E15" i="54"/>
  <c r="D26" i="54"/>
  <c r="E36" i="54"/>
  <c r="E47" i="54"/>
  <c r="D58" i="54"/>
  <c r="E69" i="54"/>
  <c r="D84" i="54"/>
  <c r="D98" i="54"/>
  <c r="D112" i="54"/>
  <c r="E126" i="54"/>
  <c r="E140" i="54"/>
  <c r="E154" i="54"/>
  <c r="E169" i="54"/>
  <c r="E183" i="54"/>
  <c r="E205" i="54"/>
  <c r="E130" i="54"/>
  <c r="E159" i="54"/>
  <c r="D188" i="54"/>
  <c r="E19" i="54"/>
  <c r="E43" i="54"/>
  <c r="E64" i="54"/>
  <c r="D96" i="54"/>
  <c r="D128" i="54"/>
  <c r="D160" i="54"/>
  <c r="E68" i="54"/>
  <c r="D19" i="54"/>
  <c r="D27" i="54"/>
  <c r="D35" i="54"/>
  <c r="D43" i="54"/>
  <c r="D51" i="54"/>
  <c r="D59" i="54"/>
  <c r="E67" i="54"/>
  <c r="D78" i="54"/>
  <c r="E88" i="54"/>
  <c r="E99" i="54"/>
  <c r="D110" i="54"/>
  <c r="E120" i="54"/>
  <c r="E131" i="54"/>
  <c r="D142" i="54"/>
  <c r="E152" i="54"/>
  <c r="E163" i="54"/>
  <c r="D174" i="54"/>
  <c r="E184" i="54"/>
  <c r="E199" i="54"/>
  <c r="E215" i="54"/>
  <c r="E231" i="54"/>
  <c r="D208" i="54"/>
  <c r="D224" i="54"/>
  <c r="D67" i="54"/>
  <c r="D75" i="54"/>
  <c r="D83" i="54"/>
  <c r="D91" i="54"/>
  <c r="D99" i="54"/>
  <c r="D107" i="54"/>
  <c r="D115" i="54"/>
  <c r="D123" i="54"/>
  <c r="D131" i="54"/>
  <c r="D139" i="54"/>
  <c r="D147" i="54"/>
  <c r="D155" i="54"/>
  <c r="D163" i="54"/>
  <c r="D171" i="54"/>
  <c r="D179" i="54"/>
  <c r="D187" i="54"/>
  <c r="D195" i="54"/>
  <c r="D203" i="54"/>
  <c r="D211" i="54"/>
  <c r="D219" i="54"/>
  <c r="D227" i="54"/>
  <c r="D235" i="54"/>
  <c r="E194" i="54"/>
  <c r="E202" i="54"/>
  <c r="E210" i="54"/>
  <c r="E218" i="54"/>
  <c r="E226" i="54"/>
  <c r="E234" i="54"/>
  <c r="H14" i="54"/>
  <c r="G38" i="54"/>
  <c r="G62" i="54"/>
  <c r="H81" i="54"/>
  <c r="H95" i="54"/>
  <c r="H110" i="54"/>
  <c r="H124" i="54"/>
  <c r="H138" i="54"/>
  <c r="G153" i="54"/>
  <c r="H174" i="54"/>
  <c r="H195" i="54"/>
  <c r="H221" i="54"/>
  <c r="H17" i="54"/>
  <c r="G28" i="54"/>
  <c r="H38" i="54"/>
  <c r="H49" i="54"/>
  <c r="G60" i="54"/>
  <c r="H71" i="54"/>
  <c r="H86" i="54"/>
  <c r="H100" i="54"/>
  <c r="H114" i="54"/>
  <c r="G129" i="54"/>
  <c r="G143" i="54"/>
  <c r="G159" i="54"/>
  <c r="H180" i="54"/>
  <c r="H201" i="54"/>
  <c r="G231" i="54"/>
  <c r="H20" i="54"/>
  <c r="H31" i="54"/>
  <c r="G42" i="54"/>
  <c r="H52" i="54"/>
  <c r="H63" i="54"/>
  <c r="H76" i="54"/>
  <c r="H90" i="54"/>
  <c r="G105" i="54"/>
  <c r="G119" i="54"/>
  <c r="G133" i="54"/>
  <c r="H147" i="54"/>
  <c r="H166" i="54"/>
  <c r="H187" i="54"/>
  <c r="H209" i="54"/>
  <c r="H12" i="54"/>
  <c r="G30" i="54"/>
  <c r="H48" i="54"/>
  <c r="H74" i="54"/>
  <c r="H18" i="54"/>
  <c r="H29" i="54"/>
  <c r="G40" i="54"/>
  <c r="H50" i="54"/>
  <c r="H61" i="54"/>
  <c r="H73" i="54"/>
  <c r="H87" i="54"/>
  <c r="H102" i="54"/>
  <c r="H116" i="54"/>
  <c r="H130" i="54"/>
  <c r="G145" i="54"/>
  <c r="H161" i="54"/>
  <c r="G183" i="54"/>
  <c r="H204" i="54"/>
  <c r="G235" i="54"/>
  <c r="G23" i="54"/>
  <c r="G31" i="54"/>
  <c r="G39" i="54"/>
  <c r="G47" i="54"/>
  <c r="G55" i="54"/>
  <c r="G63" i="54"/>
  <c r="H72" i="54"/>
  <c r="G83" i="54"/>
  <c r="H93" i="54"/>
  <c r="H104" i="54"/>
  <c r="G115" i="54"/>
  <c r="H125" i="54"/>
  <c r="H136" i="54"/>
  <c r="G147" i="54"/>
  <c r="H157" i="54"/>
  <c r="H168" i="54"/>
  <c r="G179" i="54"/>
  <c r="H189" i="54"/>
  <c r="H200" i="54"/>
  <c r="G213" i="54"/>
  <c r="G229" i="54"/>
  <c r="H159" i="54"/>
  <c r="H170" i="54"/>
  <c r="G181" i="54"/>
  <c r="H191" i="54"/>
  <c r="H202" i="54"/>
  <c r="H215" i="54"/>
  <c r="H231" i="54"/>
  <c r="G72" i="54"/>
  <c r="G80" i="54"/>
  <c r="G88" i="54"/>
  <c r="G96" i="54"/>
  <c r="G104" i="54"/>
  <c r="G112" i="54"/>
  <c r="G120" i="54"/>
  <c r="G128" i="54"/>
  <c r="G136" i="54"/>
  <c r="G144" i="54"/>
  <c r="G152" i="54"/>
  <c r="G160" i="54"/>
  <c r="G168" i="54"/>
  <c r="G176" i="54"/>
  <c r="G184" i="54"/>
  <c r="G192" i="54"/>
  <c r="G200" i="54"/>
  <c r="G208" i="54"/>
  <c r="G216" i="54"/>
  <c r="G224" i="54"/>
  <c r="G232" i="54"/>
  <c r="H210" i="54"/>
  <c r="H218" i="54"/>
  <c r="H226" i="54"/>
  <c r="H234" i="54"/>
  <c r="B232" i="54"/>
  <c r="B104" i="54"/>
  <c r="B99" i="54"/>
  <c r="B157" i="54"/>
  <c r="B19" i="54"/>
  <c r="B127" i="54"/>
  <c r="B94" i="54"/>
  <c r="B155" i="54"/>
  <c r="B165" i="54"/>
  <c r="B35" i="54"/>
  <c r="B172" i="54"/>
  <c r="B167" i="54"/>
  <c r="B177" i="54"/>
  <c r="B30" i="54"/>
  <c r="B47" i="54"/>
  <c r="B42" i="54"/>
  <c r="B116" i="54"/>
  <c r="C153" i="54"/>
  <c r="C38" i="54"/>
  <c r="C102" i="54"/>
  <c r="C166" i="54"/>
  <c r="C198" i="54"/>
  <c r="C93" i="54"/>
  <c r="C157" i="54"/>
  <c r="C35" i="54"/>
  <c r="C83" i="54"/>
  <c r="C131" i="54"/>
  <c r="C163" i="54"/>
  <c r="C211" i="54"/>
  <c r="C16" i="54"/>
  <c r="C64" i="54"/>
  <c r="C96" i="54"/>
  <c r="C144" i="54"/>
  <c r="C208" i="54"/>
  <c r="F18" i="54"/>
  <c r="F173" i="54"/>
  <c r="F85" i="54"/>
  <c r="F169" i="54"/>
  <c r="F74" i="54"/>
  <c r="F198" i="54"/>
  <c r="F47" i="54"/>
  <c r="F95" i="54"/>
  <c r="F111" i="54"/>
  <c r="F191" i="54"/>
  <c r="F26" i="54"/>
  <c r="F186" i="54"/>
  <c r="F44" i="54"/>
  <c r="F108" i="54"/>
  <c r="F140" i="54"/>
  <c r="F220" i="54"/>
  <c r="E34" i="54"/>
  <c r="E113" i="54"/>
  <c r="E141" i="54"/>
  <c r="E40" i="54"/>
  <c r="E185" i="54"/>
  <c r="D36" i="54"/>
  <c r="D72" i="54"/>
  <c r="E114" i="54"/>
  <c r="E157" i="54"/>
  <c r="E23" i="54"/>
  <c r="D66" i="54"/>
  <c r="E94" i="54"/>
  <c r="E165" i="54"/>
  <c r="E180" i="54"/>
  <c r="E121" i="54"/>
  <c r="D25" i="54"/>
  <c r="D41" i="54"/>
  <c r="D86" i="54"/>
  <c r="E128" i="54"/>
  <c r="E195" i="54"/>
  <c r="D220" i="54"/>
  <c r="D73" i="54"/>
  <c r="D97" i="54"/>
  <c r="D121" i="54"/>
  <c r="D161" i="54"/>
  <c r="D193" i="54"/>
  <c r="D225" i="54"/>
  <c r="E200" i="54"/>
  <c r="E232" i="54"/>
  <c r="H56" i="54"/>
  <c r="G135" i="54"/>
  <c r="H190" i="54"/>
  <c r="H25" i="54"/>
  <c r="H57" i="54"/>
  <c r="G97" i="54"/>
  <c r="H139" i="54"/>
  <c r="G175" i="54"/>
  <c r="H28" i="54"/>
  <c r="H60" i="54"/>
  <c r="H115" i="54"/>
  <c r="H182" i="54"/>
  <c r="H203" i="54"/>
  <c r="H24" i="54"/>
  <c r="G46" i="54"/>
  <c r="G48" i="54"/>
  <c r="H70" i="54"/>
  <c r="G127" i="54"/>
  <c r="G227" i="54"/>
  <c r="G45" i="54"/>
  <c r="G53" i="54"/>
  <c r="H80" i="54"/>
  <c r="H101" i="54"/>
  <c r="G123" i="54"/>
  <c r="G155" i="54"/>
  <c r="G209" i="54"/>
  <c r="G157" i="54"/>
  <c r="G189" i="54"/>
  <c r="H211" i="54"/>
  <c r="G78" i="54"/>
  <c r="G102" i="54"/>
  <c r="G134" i="54"/>
  <c r="G182" i="54"/>
  <c r="G222" i="54"/>
  <c r="H208" i="54"/>
  <c r="H224" i="54"/>
  <c r="B159" i="54"/>
  <c r="B12" i="54"/>
  <c r="B147" i="54"/>
  <c r="B46" i="54"/>
  <c r="B134" i="54"/>
  <c r="B126" i="54"/>
  <c r="B131" i="54"/>
  <c r="B125" i="54"/>
  <c r="B40" i="54"/>
  <c r="B180" i="54"/>
  <c r="B41" i="54"/>
  <c r="B187" i="54"/>
  <c r="B146" i="54"/>
  <c r="B69" i="54"/>
  <c r="B26" i="54"/>
  <c r="B140" i="54"/>
  <c r="B135" i="54"/>
  <c r="B186" i="54"/>
  <c r="B81" i="54"/>
  <c r="B114" i="54"/>
  <c r="B111" i="54"/>
  <c r="B166" i="54"/>
  <c r="B224" i="54"/>
  <c r="B70" i="54"/>
  <c r="C65" i="54"/>
  <c r="C101" i="54"/>
  <c r="C137" i="54"/>
  <c r="C169" i="54"/>
  <c r="C201" i="54"/>
  <c r="C229" i="54"/>
  <c r="C30" i="54"/>
  <c r="C46" i="54"/>
  <c r="C62" i="54"/>
  <c r="C78" i="54"/>
  <c r="C94" i="54"/>
  <c r="C110" i="54"/>
  <c r="C126" i="54"/>
  <c r="C142" i="54"/>
  <c r="C158" i="54"/>
  <c r="C174" i="54"/>
  <c r="C206" i="54"/>
  <c r="C222" i="54"/>
  <c r="C25" i="54"/>
  <c r="C73" i="54"/>
  <c r="C113" i="54"/>
  <c r="C141" i="54"/>
  <c r="C173" i="54"/>
  <c r="C205" i="54"/>
  <c r="C18" i="54"/>
  <c r="C27" i="54"/>
  <c r="C43" i="54"/>
  <c r="C59" i="54"/>
  <c r="C75" i="54"/>
  <c r="C91" i="54"/>
  <c r="C107" i="54"/>
  <c r="C123" i="54"/>
  <c r="C139" i="54"/>
  <c r="C155" i="54"/>
  <c r="C171" i="54"/>
  <c r="C187" i="54"/>
  <c r="C203" i="54"/>
  <c r="C219" i="54"/>
  <c r="C235" i="54"/>
  <c r="C41" i="54"/>
  <c r="C85" i="54"/>
  <c r="C24" i="54"/>
  <c r="C40" i="54"/>
  <c r="C56" i="54"/>
  <c r="C72" i="54"/>
  <c r="C88" i="54"/>
  <c r="C104" i="54"/>
  <c r="C120" i="54"/>
  <c r="C136" i="54"/>
  <c r="C152" i="54"/>
  <c r="C168" i="54"/>
  <c r="C184" i="54"/>
  <c r="C200" i="54"/>
  <c r="C216" i="54"/>
  <c r="C232" i="54"/>
  <c r="E11" i="54"/>
  <c r="F93" i="54"/>
  <c r="F49" i="54"/>
  <c r="F113" i="54"/>
  <c r="F177" i="54"/>
  <c r="F17" i="54"/>
  <c r="F125" i="54"/>
  <c r="F205" i="54"/>
  <c r="F53" i="54"/>
  <c r="F117" i="54"/>
  <c r="F181" i="54"/>
  <c r="F13" i="54"/>
  <c r="F73" i="54"/>
  <c r="F137" i="54"/>
  <c r="F201" i="54"/>
  <c r="F22" i="54"/>
  <c r="F58" i="54"/>
  <c r="F86" i="54"/>
  <c r="F118" i="54"/>
  <c r="F150" i="54"/>
  <c r="F182" i="54"/>
  <c r="F214" i="54"/>
  <c r="F230" i="54"/>
  <c r="F39" i="54"/>
  <c r="F55" i="54"/>
  <c r="F71" i="54"/>
  <c r="F87" i="54"/>
  <c r="F103" i="54"/>
  <c r="F119" i="54"/>
  <c r="F135" i="54"/>
  <c r="F151" i="54"/>
  <c r="F167" i="54"/>
  <c r="F183" i="54"/>
  <c r="F199" i="54"/>
  <c r="F215" i="54"/>
  <c r="F231" i="54"/>
  <c r="F42" i="54"/>
  <c r="F70" i="54"/>
  <c r="F106" i="54"/>
  <c r="F138" i="54"/>
  <c r="F170" i="54"/>
  <c r="F202" i="54"/>
  <c r="F23" i="54"/>
  <c r="F20" i="54"/>
  <c r="F36" i="54"/>
  <c r="F52" i="54"/>
  <c r="F68" i="54"/>
  <c r="F84" i="54"/>
  <c r="F100" i="54"/>
  <c r="F116" i="54"/>
  <c r="F132" i="54"/>
  <c r="F148" i="54"/>
  <c r="F164" i="54"/>
  <c r="F180" i="54"/>
  <c r="F196" i="54"/>
  <c r="F212" i="54"/>
  <c r="F228" i="54"/>
  <c r="D32" i="54"/>
  <c r="E77" i="54"/>
  <c r="E13" i="54"/>
  <c r="D56" i="54"/>
  <c r="E109" i="54"/>
  <c r="E37" i="54"/>
  <c r="E84" i="54"/>
  <c r="E18" i="54"/>
  <c r="E61" i="54"/>
  <c r="E116" i="54"/>
  <c r="D156" i="54"/>
  <c r="D184" i="54"/>
  <c r="D222" i="54"/>
  <c r="E32" i="54"/>
  <c r="E51" i="54"/>
  <c r="E71" i="54"/>
  <c r="D100" i="54"/>
  <c r="E124" i="54"/>
  <c r="E149" i="54"/>
  <c r="E174" i="54"/>
  <c r="E201" i="54"/>
  <c r="E233" i="54"/>
  <c r="D20" i="54"/>
  <c r="E30" i="54"/>
  <c r="E41" i="54"/>
  <c r="D52" i="54"/>
  <c r="E62" i="54"/>
  <c r="E79" i="54"/>
  <c r="E93" i="54"/>
  <c r="D108" i="54"/>
  <c r="D122" i="54"/>
  <c r="D136" i="54"/>
  <c r="E150" i="54"/>
  <c r="E164" i="54"/>
  <c r="E178" i="54"/>
  <c r="D196" i="54"/>
  <c r="D226" i="54"/>
  <c r="D18" i="54"/>
  <c r="E28" i="54"/>
  <c r="E39" i="54"/>
  <c r="D50" i="54"/>
  <c r="E60" i="54"/>
  <c r="E73" i="54"/>
  <c r="E87" i="54"/>
  <c r="E101" i="54"/>
  <c r="D116" i="54"/>
  <c r="D130" i="54"/>
  <c r="D144" i="54"/>
  <c r="E158" i="54"/>
  <c r="E172" i="54"/>
  <c r="E186" i="54"/>
  <c r="E213" i="54"/>
  <c r="D138" i="54"/>
  <c r="E166" i="54"/>
  <c r="D198" i="54"/>
  <c r="E24" i="54"/>
  <c r="E48" i="54"/>
  <c r="E74" i="54"/>
  <c r="E106" i="54"/>
  <c r="E138" i="54"/>
  <c r="E167" i="54"/>
  <c r="D13" i="54"/>
  <c r="D21" i="54"/>
  <c r="D29" i="54"/>
  <c r="D37" i="54"/>
  <c r="D45" i="54"/>
  <c r="D53" i="54"/>
  <c r="D61" i="54"/>
  <c r="D70" i="54"/>
  <c r="E80" i="54"/>
  <c r="E91" i="54"/>
  <c r="D102" i="54"/>
  <c r="E112" i="54"/>
  <c r="E123" i="54"/>
  <c r="D134" i="54"/>
  <c r="E144" i="54"/>
  <c r="E155" i="54"/>
  <c r="D166" i="54"/>
  <c r="E176" i="54"/>
  <c r="E187" i="54"/>
  <c r="E203" i="54"/>
  <c r="E219" i="54"/>
  <c r="E235" i="54"/>
  <c r="D212" i="54"/>
  <c r="D228" i="54"/>
  <c r="D69" i="54"/>
  <c r="D77" i="54"/>
  <c r="D85" i="54"/>
  <c r="D93" i="54"/>
  <c r="D101" i="54"/>
  <c r="D109" i="54"/>
  <c r="D117" i="54"/>
  <c r="D125" i="54"/>
  <c r="D133" i="54"/>
  <c r="D141" i="54"/>
  <c r="D149" i="54"/>
  <c r="D157" i="54"/>
  <c r="D165" i="54"/>
  <c r="D173" i="54"/>
  <c r="D181" i="54"/>
  <c r="D189" i="54"/>
  <c r="D197" i="54"/>
  <c r="D205" i="54"/>
  <c r="D213" i="54"/>
  <c r="D221" i="54"/>
  <c r="D229" i="54"/>
  <c r="E188" i="54"/>
  <c r="E196" i="54"/>
  <c r="E204" i="54"/>
  <c r="E212" i="54"/>
  <c r="E220" i="54"/>
  <c r="E228" i="54"/>
  <c r="E236" i="54"/>
  <c r="G22" i="54"/>
  <c r="H43" i="54"/>
  <c r="H67" i="54"/>
  <c r="G85" i="54"/>
  <c r="H99" i="54"/>
  <c r="H113" i="54"/>
  <c r="H127" i="54"/>
  <c r="H142" i="54"/>
  <c r="H158" i="54"/>
  <c r="H179" i="54"/>
  <c r="G201" i="54"/>
  <c r="H229" i="54"/>
  <c r="G20" i="54"/>
  <c r="H30" i="54"/>
  <c r="H41" i="54"/>
  <c r="G52" i="54"/>
  <c r="H62" i="54"/>
  <c r="H75" i="54"/>
  <c r="H89" i="54"/>
  <c r="H103" i="54"/>
  <c r="H118" i="54"/>
  <c r="H132" i="54"/>
  <c r="H146" i="54"/>
  <c r="H164" i="54"/>
  <c r="H185" i="54"/>
  <c r="G207" i="54"/>
  <c r="H13" i="54"/>
  <c r="H23" i="54"/>
  <c r="G34" i="54"/>
  <c r="H44" i="54"/>
  <c r="H55" i="54"/>
  <c r="G66" i="54"/>
  <c r="H79" i="54"/>
  <c r="H94" i="54"/>
  <c r="H108" i="54"/>
  <c r="H122" i="54"/>
  <c r="G137" i="54"/>
  <c r="G151" i="54"/>
  <c r="H171" i="54"/>
  <c r="G193" i="54"/>
  <c r="H217" i="54"/>
  <c r="H16" i="54"/>
  <c r="H35" i="54"/>
  <c r="G54" i="54"/>
  <c r="G12" i="54"/>
  <c r="H21" i="54"/>
  <c r="G32" i="54"/>
  <c r="H42" i="54"/>
  <c r="H53" i="54"/>
  <c r="G64" i="54"/>
  <c r="G77" i="54"/>
  <c r="H91" i="54"/>
  <c r="H105" i="54"/>
  <c r="H119" i="54"/>
  <c r="H134" i="54"/>
  <c r="H148" i="54"/>
  <c r="G167" i="54"/>
  <c r="H188" i="54"/>
  <c r="G211" i="54"/>
  <c r="G17" i="54"/>
  <c r="G25" i="54"/>
  <c r="G33" i="54"/>
  <c r="G41" i="54"/>
  <c r="G49" i="54"/>
  <c r="G57" i="54"/>
  <c r="G65" i="54"/>
  <c r="G75" i="54"/>
  <c r="H85" i="54"/>
  <c r="H96" i="54"/>
  <c r="G107" i="54"/>
  <c r="H117" i="54"/>
  <c r="H128" i="54"/>
  <c r="G139" i="54"/>
  <c r="H149" i="54"/>
  <c r="H160" i="54"/>
  <c r="G171" i="54"/>
  <c r="H181" i="54"/>
  <c r="H192" i="54"/>
  <c r="G203" i="54"/>
  <c r="G217" i="54"/>
  <c r="G233" i="54"/>
  <c r="H162" i="54"/>
  <c r="G173" i="54"/>
  <c r="H183" i="54"/>
  <c r="H194" i="54"/>
  <c r="G205" i="54"/>
  <c r="H219" i="54"/>
  <c r="H235" i="54"/>
  <c r="G74" i="54"/>
  <c r="G82" i="54"/>
  <c r="G90" i="54"/>
  <c r="G98" i="54"/>
  <c r="G106" i="54"/>
  <c r="G114" i="54"/>
  <c r="G122" i="54"/>
  <c r="G130" i="54"/>
  <c r="G138" i="54"/>
  <c r="G146" i="54"/>
  <c r="G154" i="54"/>
  <c r="G162" i="54"/>
  <c r="G170" i="54"/>
  <c r="G178" i="54"/>
  <c r="G186" i="54"/>
  <c r="G194" i="54"/>
  <c r="G202" i="54"/>
  <c r="G210" i="54"/>
  <c r="G218" i="54"/>
  <c r="G226" i="54"/>
  <c r="G234" i="54"/>
  <c r="H212" i="54"/>
  <c r="H220" i="54"/>
  <c r="H228" i="54"/>
  <c r="H236" i="54"/>
  <c r="G9" i="54" l="1"/>
  <c r="F9" i="54"/>
  <c r="H9" i="54" l="1"/>
  <c r="I12" i="1" l="1"/>
  <c r="I13" i="1" s="1"/>
  <c r="I11" i="1"/>
  <c r="H12" i="1"/>
  <c r="H13" i="1" s="1"/>
  <c r="H11" i="1"/>
  <c r="J11" i="1" l="1"/>
  <c r="J12" i="1"/>
  <c r="J13" i="1" s="1"/>
  <c r="G12" i="1" l="1"/>
  <c r="G13" i="1" s="1"/>
  <c r="G11" i="1"/>
  <c r="F12" i="1" l="1"/>
  <c r="E12" i="1"/>
  <c r="F13" i="1" l="1"/>
  <c r="F11" i="1"/>
  <c r="E13" i="1"/>
  <c r="E11" i="1"/>
</calcChain>
</file>

<file path=xl/sharedStrings.xml><?xml version="1.0" encoding="utf-8"?>
<sst xmlns="http://schemas.openxmlformats.org/spreadsheetml/2006/main" count="8591" uniqueCount="629">
  <si>
    <t>Patient Age</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</si>
  <si>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</si>
  <si>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</si>
  <si>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</si>
  <si>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</si>
  <si>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</si>
  <si>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</si>
  <si>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</si>
  <si>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</si>
  <si>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</si>
  <si>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</si>
  <si>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</si>
  <si>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</si>
  <si>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</si>
  <si>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</si>
  <si>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</si>
  <si>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</si>
  <si>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</si>
  <si>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</si>
  <si>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</si>
  <si>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</si>
  <si>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</si>
  <si>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</si>
  <si>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</si>
  <si>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</si>
  <si>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</si>
  <si>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</si>
  <si>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</si>
  <si>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01C00</t>
  </si>
  <si>
    <t>EASTERN CHESHIRE CCG</t>
  </si>
  <si>
    <t>01R00</t>
  </si>
  <si>
    <t>SOUTH CHESHIRE CCG</t>
  </si>
  <si>
    <t>02D00</t>
  </si>
  <si>
    <t>VALE ROYAL CCG</t>
  </si>
  <si>
    <t>WARRINGTON CCG</t>
  </si>
  <si>
    <t>02F00</t>
  </si>
  <si>
    <t>WEST CHESHIRE CCG</t>
  </si>
  <si>
    <t>12F00</t>
  </si>
  <si>
    <t>WIRRAL CCG</t>
  </si>
  <si>
    <t>00C00</t>
  </si>
  <si>
    <t>DARLINGTON CCG</t>
  </si>
  <si>
    <t>00D00</t>
  </si>
  <si>
    <t>DURHAM DALES,EASINGTON &amp; SEDGEFIELD CCG</t>
  </si>
  <si>
    <t>00J00</t>
  </si>
  <si>
    <t>NORTH DURHAM CCG</t>
  </si>
  <si>
    <t>00K00</t>
  </si>
  <si>
    <t>HARTLEPOOL AND STOCKTON-ON-TEES CCG</t>
  </si>
  <si>
    <t>00M00</t>
  </si>
  <si>
    <t>SOUTH TEES CCG</t>
  </si>
  <si>
    <t>00T00</t>
  </si>
  <si>
    <t>BOLTON CCG</t>
  </si>
  <si>
    <t>00V00</t>
  </si>
  <si>
    <t>BURY CCG</t>
  </si>
  <si>
    <t>00W00</t>
  </si>
  <si>
    <t>CENTRAL MANCHESTER CCG</t>
  </si>
  <si>
    <t>00Y00</t>
  </si>
  <si>
    <t>OLDHAM CCG</t>
  </si>
  <si>
    <t>01D00</t>
  </si>
  <si>
    <t>HEYWOOD, MIDDLETON &amp; ROCHDALE CCG</t>
  </si>
  <si>
    <t>01G00</t>
  </si>
  <si>
    <t>SALFORD CCG</t>
  </si>
  <si>
    <t>01M00</t>
  </si>
  <si>
    <t>NORTH MANCHESTER CCG</t>
  </si>
  <si>
    <t>01N00</t>
  </si>
  <si>
    <t>SOUTH MANCHESTER CCG</t>
  </si>
  <si>
    <t>01W00</t>
  </si>
  <si>
    <t>STOCKPORT CCG</t>
  </si>
  <si>
    <t>01Y00</t>
  </si>
  <si>
    <t>TAMESIDE AND GLOSSOP CCG</t>
  </si>
  <si>
    <t>02A00</t>
  </si>
  <si>
    <t>TRAFFORD CCG</t>
  </si>
  <si>
    <t>02H00</t>
  </si>
  <si>
    <t>WIGAN BOROUGH CCG</t>
  </si>
  <si>
    <t>00Q00</t>
  </si>
  <si>
    <t>BLACKBURN WITH DARWEN CCG</t>
  </si>
  <si>
    <t>00R00</t>
  </si>
  <si>
    <t>BLACKPOOL CCG</t>
  </si>
  <si>
    <t>00X00</t>
  </si>
  <si>
    <t>CHORLEY AND SOUTH RIBBLE CCG</t>
  </si>
  <si>
    <t>01A00</t>
  </si>
  <si>
    <t>EAST LANCASHIRE CCG</t>
  </si>
  <si>
    <t>GREATER PRESTON CCG</t>
  </si>
  <si>
    <t>01K00</t>
  </si>
  <si>
    <t>LANCASHIRE NORTH CCG</t>
  </si>
  <si>
    <t>02G00</t>
  </si>
  <si>
    <t>WEST LANCASHIRE CCG</t>
  </si>
  <si>
    <t>02M00</t>
  </si>
  <si>
    <t>FYLDE &amp; WYRE CCG</t>
  </si>
  <si>
    <t>01F00</t>
  </si>
  <si>
    <t>HALTON CCG</t>
  </si>
  <si>
    <t>01J00</t>
  </si>
  <si>
    <t>KNOWSLEY CCG</t>
  </si>
  <si>
    <t>01T00</t>
  </si>
  <si>
    <t>SOUTH SEFTON CCG</t>
  </si>
  <si>
    <t>01V00</t>
  </si>
  <si>
    <t>SOUTHPORT AND FORMBY CCG</t>
  </si>
  <si>
    <t>01X00</t>
  </si>
  <si>
    <t>ST HELENS CCG</t>
  </si>
  <si>
    <t>99A00</t>
  </si>
  <si>
    <t>LIVERPOOL CCG</t>
  </si>
  <si>
    <t>00L00</t>
  </si>
  <si>
    <t>NORTHUMBERLAND CCG</t>
  </si>
  <si>
    <t>00N00</t>
  </si>
  <si>
    <t>SOUTH TYNESIDE CCG</t>
  </si>
  <si>
    <t>00P00</t>
  </si>
  <si>
    <t>SUNDERLAND CCG</t>
  </si>
  <si>
    <t>01H00</t>
  </si>
  <si>
    <t>CUMBRIA CCG</t>
  </si>
  <si>
    <t>13T00</t>
  </si>
  <si>
    <t>NEWCASTLE GATESHEAD CCG</t>
  </si>
  <si>
    <t>99C00</t>
  </si>
  <si>
    <t>NORTH TYNESIDE CCG</t>
  </si>
  <si>
    <t>02Y00</t>
  </si>
  <si>
    <t>EAST RIDING OF YORKSHIRE CCG</t>
  </si>
  <si>
    <t>03D00</t>
  </si>
  <si>
    <t>HAMBLETON, RICHMONDSHIRE AND WHITBY CCG</t>
  </si>
  <si>
    <t>HARROGATE AND RURAL DISTRICT CCG</t>
  </si>
  <si>
    <t>03F00</t>
  </si>
  <si>
    <t>HULL CCG</t>
  </si>
  <si>
    <t>03H00</t>
  </si>
  <si>
    <t>NORTH EAST LINCOLNSHIRE CCG</t>
  </si>
  <si>
    <t>03K00</t>
  </si>
  <si>
    <t>NORTH LINCOLNSHIRE CCG</t>
  </si>
  <si>
    <t>03M00</t>
  </si>
  <si>
    <t>SCARBOROUGH AND RYEDALE CCG</t>
  </si>
  <si>
    <t>03Q00</t>
  </si>
  <si>
    <t>VALE OF YORK CCG</t>
  </si>
  <si>
    <t>02P00</t>
  </si>
  <si>
    <t>BARNSLEY CCG</t>
  </si>
  <si>
    <t>02Q00</t>
  </si>
  <si>
    <t>BASSETLAW CCG</t>
  </si>
  <si>
    <t>02X00</t>
  </si>
  <si>
    <t>DONCASTER CCG</t>
  </si>
  <si>
    <t>03L00</t>
  </si>
  <si>
    <t>ROTHERHAM CCG</t>
  </si>
  <si>
    <t>03N00</t>
  </si>
  <si>
    <t>SHEFFIELD CCG</t>
  </si>
  <si>
    <t>02N00</t>
  </si>
  <si>
    <t>AIREDALE, WHARFEDALE AND CRAVEN CCG</t>
  </si>
  <si>
    <t>02R00</t>
  </si>
  <si>
    <t>BRADFORD DISTRICTS CCG</t>
  </si>
  <si>
    <t>02T00</t>
  </si>
  <si>
    <t>CALDERDALE CCG</t>
  </si>
  <si>
    <t>02V00</t>
  </si>
  <si>
    <t>LEEDS NORTH CCG</t>
  </si>
  <si>
    <t>02W00</t>
  </si>
  <si>
    <t>BRADFORD CITY CCG</t>
  </si>
  <si>
    <t>03A00</t>
  </si>
  <si>
    <t>GREATER HUDDERSFIELD CCG</t>
  </si>
  <si>
    <t>03C00</t>
  </si>
  <si>
    <t>LEEDS WEST CCG</t>
  </si>
  <si>
    <t>03G00</t>
  </si>
  <si>
    <t>LEEDS SOUTH AND EAST CCG</t>
  </si>
  <si>
    <t>03J00</t>
  </si>
  <si>
    <t>NORTH KIRKLEES CCG</t>
  </si>
  <si>
    <t>03R00</t>
  </si>
  <si>
    <t>WAKEFIELD CCG</t>
  </si>
  <si>
    <t>05A00</t>
  </si>
  <si>
    <t>COVENTRY AND RUGBY CCG</t>
  </si>
  <si>
    <t>05F00</t>
  </si>
  <si>
    <t>HEREFORDSHIRE CCG</t>
  </si>
  <si>
    <t>05H00</t>
  </si>
  <si>
    <t>WARWICKSHIRE NORTH CCG</t>
  </si>
  <si>
    <t>05J00</t>
  </si>
  <si>
    <t>REDDITCH AND BROMSGROVE CCG</t>
  </si>
  <si>
    <t>05R00</t>
  </si>
  <si>
    <t>SOUTH WARWICKSHIRE CCG</t>
  </si>
  <si>
    <t>05T00</t>
  </si>
  <si>
    <t>SOUTH WORCESTERSHIRE CCG</t>
  </si>
  <si>
    <t>06D00</t>
  </si>
  <si>
    <t>WYRE FOREST CCG</t>
  </si>
  <si>
    <t>04X00</t>
  </si>
  <si>
    <t>BIRMINGHAM SOUTH AND CENTRAL CCG</t>
  </si>
  <si>
    <t>05C00</t>
  </si>
  <si>
    <t>DUDLEY CCG</t>
  </si>
  <si>
    <t>05L00</t>
  </si>
  <si>
    <t>SANDWELL AND WEST BIRMINGHAM CCG</t>
  </si>
  <si>
    <t>05P00</t>
  </si>
  <si>
    <t>SOLIHULL CCG</t>
  </si>
  <si>
    <t>05Y00</t>
  </si>
  <si>
    <t>WALSALL CCG</t>
  </si>
  <si>
    <t>06A00</t>
  </si>
  <si>
    <t>WOLVERHAMPTON CCG</t>
  </si>
  <si>
    <t>13P00</t>
  </si>
  <si>
    <t>BIRMINGHAM CROSSCITY CCG</t>
  </si>
  <si>
    <t>03X00</t>
  </si>
  <si>
    <t>EREWASH CCG</t>
  </si>
  <si>
    <t>03Y00</t>
  </si>
  <si>
    <t>HARDWICK CCG</t>
  </si>
  <si>
    <t>MANSFIELD &amp; ASHFIELD CCG</t>
  </si>
  <si>
    <t>04H00</t>
  </si>
  <si>
    <t>NEWARK &amp; SHERWOOD CCG</t>
  </si>
  <si>
    <t>04J00</t>
  </si>
  <si>
    <t>NORTH DERBYSHIRE CCG</t>
  </si>
  <si>
    <t>04K00</t>
  </si>
  <si>
    <t>NOTTINGHAM CITY CCG</t>
  </si>
  <si>
    <t>04L00</t>
  </si>
  <si>
    <t>NOTTINGHAM NORTH &amp; EAST CCG</t>
  </si>
  <si>
    <t>04M00</t>
  </si>
  <si>
    <t>NOTTINGHAM WEST CCG</t>
  </si>
  <si>
    <t>04N00</t>
  </si>
  <si>
    <t>RUSHCLIFFE CCG</t>
  </si>
  <si>
    <t>04R00</t>
  </si>
  <si>
    <t>SOUTHERN DERBYSHIRE CCG</t>
  </si>
  <si>
    <t>06H00</t>
  </si>
  <si>
    <t>CAMBRIDGESHIRE AND PETERBOROUGH CCG</t>
  </si>
  <si>
    <t>06L00</t>
  </si>
  <si>
    <t>IPSWICH AND EAST SUFFOLK CCG</t>
  </si>
  <si>
    <t>06M00</t>
  </si>
  <si>
    <t>GREAT YARMOUTH &amp; WAVENEY CCG</t>
  </si>
  <si>
    <t>06V00</t>
  </si>
  <si>
    <t>NORTH NORFOLK CCG</t>
  </si>
  <si>
    <t>06W00</t>
  </si>
  <si>
    <t>NORWICH CCG</t>
  </si>
  <si>
    <t>06Y00</t>
  </si>
  <si>
    <t>SOUTH NORFOLK CCG</t>
  </si>
  <si>
    <t>07J00</t>
  </si>
  <si>
    <t>WEST NORFOLK CCG</t>
  </si>
  <si>
    <t>07K00</t>
  </si>
  <si>
    <t>WEST SUFFOLK CCG</t>
  </si>
  <si>
    <t>06Q00</t>
  </si>
  <si>
    <t>MID ESSEX CCG</t>
  </si>
  <si>
    <t>06T00</t>
  </si>
  <si>
    <t>NORTH EAST ESSEX CCG</t>
  </si>
  <si>
    <t>07G00</t>
  </si>
  <si>
    <t>THURROCK CCG</t>
  </si>
  <si>
    <t>07H00</t>
  </si>
  <si>
    <t>WEST ESSEX CCG</t>
  </si>
  <si>
    <t>BASILDON AND BRENTWOOD CCG</t>
  </si>
  <si>
    <t>99F00</t>
  </si>
  <si>
    <t>CASTLE POINT AND ROCHFORD CCG</t>
  </si>
  <si>
    <t>99G00</t>
  </si>
  <si>
    <t>SOUTHEND CCG</t>
  </si>
  <si>
    <t>03V00</t>
  </si>
  <si>
    <t>CORBY CCG</t>
  </si>
  <si>
    <t>04F00</t>
  </si>
  <si>
    <t>MILTON KEYNES CCG</t>
  </si>
  <si>
    <t>04G00</t>
  </si>
  <si>
    <t>NENE CCG</t>
  </si>
  <si>
    <t>06F00</t>
  </si>
  <si>
    <t>BEDFORDSHIRE CCG</t>
  </si>
  <si>
    <t>06K00</t>
  </si>
  <si>
    <t>EAST AND NORTH HERTFORDSHIRE CCG</t>
  </si>
  <si>
    <t>06N00</t>
  </si>
  <si>
    <t>HERTS VALLEYS CCG</t>
  </si>
  <si>
    <t>06P00</t>
  </si>
  <si>
    <t>LUTON CCG</t>
  </si>
  <si>
    <t>03T00</t>
  </si>
  <si>
    <t>LINCOLNSHIRE EAST CCG</t>
  </si>
  <si>
    <t>03W00</t>
  </si>
  <si>
    <t>EAST LEICESTERSHIRE AND RUTLAND CCG</t>
  </si>
  <si>
    <t>04C00</t>
  </si>
  <si>
    <t>LEICESTER CITY CCG</t>
  </si>
  <si>
    <t>04D00</t>
  </si>
  <si>
    <t>LINCOLNSHIRE WEST CCG</t>
  </si>
  <si>
    <t>04Q00</t>
  </si>
  <si>
    <t>SOUTH WEST LINCOLNSHIRE CCG</t>
  </si>
  <si>
    <t>04V00</t>
  </si>
  <si>
    <t>WEST LEICESTERSHIRE CCG</t>
  </si>
  <si>
    <t>99D00</t>
  </si>
  <si>
    <t>SOUTH LINCOLNSHIRE CCG</t>
  </si>
  <si>
    <t>04Y00</t>
  </si>
  <si>
    <t>CANNOCK CHASE CCG</t>
  </si>
  <si>
    <t>05D00</t>
  </si>
  <si>
    <t>EAST STAFFORDSHIRE CCG</t>
  </si>
  <si>
    <t>05G00</t>
  </si>
  <si>
    <t>NORTH STAFFORDSHIRE CCG</t>
  </si>
  <si>
    <t>05N00</t>
  </si>
  <si>
    <t>SHROPSHIRE CCG</t>
  </si>
  <si>
    <t>05Q00</t>
  </si>
  <si>
    <t>SE STAFFS &amp; SEISDON PENINSULAR CCG</t>
  </si>
  <si>
    <t>05V00</t>
  </si>
  <si>
    <t>STAFFORD AND SURROUNDS CCG</t>
  </si>
  <si>
    <t>05W00</t>
  </si>
  <si>
    <t>STOKE ON TRENT CCG</t>
  </si>
  <si>
    <t>05X00</t>
  </si>
  <si>
    <t>TELFORD &amp; WREKIN CCG</t>
  </si>
  <si>
    <t>07L00</t>
  </si>
  <si>
    <t>BARKING &amp; DAGENHAM CCG</t>
  </si>
  <si>
    <t>07M00</t>
  </si>
  <si>
    <t>BARNET CCG</t>
  </si>
  <si>
    <t>07R00</t>
  </si>
  <si>
    <t>CAMDEN CCG</t>
  </si>
  <si>
    <t>07T00</t>
  </si>
  <si>
    <t>CITY AND HACKNEY CCG</t>
  </si>
  <si>
    <t>07X00</t>
  </si>
  <si>
    <t>ENFIELD CCG</t>
  </si>
  <si>
    <t>08D00</t>
  </si>
  <si>
    <t>HARINGEY CCG</t>
  </si>
  <si>
    <t>08F00</t>
  </si>
  <si>
    <t>HAVERING CCG</t>
  </si>
  <si>
    <t>08H00</t>
  </si>
  <si>
    <t>ISLINGTON CCG</t>
  </si>
  <si>
    <t>08M00</t>
  </si>
  <si>
    <t>NEWHAM CCG</t>
  </si>
  <si>
    <t>08N00</t>
  </si>
  <si>
    <t>REDBRIDGE CCG</t>
  </si>
  <si>
    <t>08V00</t>
  </si>
  <si>
    <t>TOWER HAMLETS CCG</t>
  </si>
  <si>
    <t>08W00</t>
  </si>
  <si>
    <t>WALTHAM FOREST CCG</t>
  </si>
  <si>
    <t>07P00</t>
  </si>
  <si>
    <t>BRENT CCG</t>
  </si>
  <si>
    <t>07W00</t>
  </si>
  <si>
    <t>EALING CCG</t>
  </si>
  <si>
    <t>07Y00</t>
  </si>
  <si>
    <t>HOUNSLOW CCG</t>
  </si>
  <si>
    <t>08C00</t>
  </si>
  <si>
    <t>HAMMERSMITH AND FULHAM CCG</t>
  </si>
  <si>
    <t>HARROW CCG</t>
  </si>
  <si>
    <t>08G00</t>
  </si>
  <si>
    <t>HILLINGDON CCG</t>
  </si>
  <si>
    <t>08Y00</t>
  </si>
  <si>
    <t>WEST LONDON (K&amp;C &amp; QPP) CCG</t>
  </si>
  <si>
    <t>09A00</t>
  </si>
  <si>
    <t>CENTRAL LONDON (WESTMINSTER) CCG</t>
  </si>
  <si>
    <t>07N00</t>
  </si>
  <si>
    <t>BEXLEY CCG</t>
  </si>
  <si>
    <t>07Q00</t>
  </si>
  <si>
    <t>BROMLEY CCG</t>
  </si>
  <si>
    <t>07V00</t>
  </si>
  <si>
    <t>CROYDON CCG</t>
  </si>
  <si>
    <t>08A00</t>
  </si>
  <si>
    <t>GREENWICH CCG</t>
  </si>
  <si>
    <t>08J00</t>
  </si>
  <si>
    <t>KINGSTON CCG</t>
  </si>
  <si>
    <t>08K00</t>
  </si>
  <si>
    <t>LAMBETH CCG</t>
  </si>
  <si>
    <t>08L00</t>
  </si>
  <si>
    <t>LEWISHAM CCG</t>
  </si>
  <si>
    <t>08P00</t>
  </si>
  <si>
    <t>RICHMOND CCG</t>
  </si>
  <si>
    <t>08Q00</t>
  </si>
  <si>
    <t>SOUTHWARK CCG</t>
  </si>
  <si>
    <t>08R00</t>
  </si>
  <si>
    <t>MERTON CCG</t>
  </si>
  <si>
    <t>08T00</t>
  </si>
  <si>
    <t>SUTTON CCG</t>
  </si>
  <si>
    <t>08X00</t>
  </si>
  <si>
    <t>WANDSWORTH CCG</t>
  </si>
  <si>
    <t>BATH AND NORTH EAST SOMERSET CCG</t>
  </si>
  <si>
    <t>11M00</t>
  </si>
  <si>
    <t>GLOUCESTERSHIRE CCG</t>
  </si>
  <si>
    <t>12D00</t>
  </si>
  <si>
    <t>SWINDON CCG</t>
  </si>
  <si>
    <t>99N00</t>
  </si>
  <si>
    <t>WILTSHIRE CCG</t>
  </si>
  <si>
    <t>11H00</t>
  </si>
  <si>
    <t>BRISTOL CCG</t>
  </si>
  <si>
    <t>11T00</t>
  </si>
  <si>
    <t>NORTH SOMERSET CCG</t>
  </si>
  <si>
    <t>11X00</t>
  </si>
  <si>
    <t>SOMERSET CCG</t>
  </si>
  <si>
    <t>12A00</t>
  </si>
  <si>
    <t>SOUTH GLOUCESTERSHIRE CCG</t>
  </si>
  <si>
    <t>11N00</t>
  </si>
  <si>
    <t>KERNOW CCG</t>
  </si>
  <si>
    <t>99P00</t>
  </si>
  <si>
    <t>NORTH, EAST, WEST DEVON CCG</t>
  </si>
  <si>
    <t>99Q00</t>
  </si>
  <si>
    <t>SOUTH DEVON AND TORBAY CCG</t>
  </si>
  <si>
    <t>09C00</t>
  </si>
  <si>
    <t>ASHFORD CCG</t>
  </si>
  <si>
    <t>CANTERBURY AND COASTAL CCG</t>
  </si>
  <si>
    <t>09J00</t>
  </si>
  <si>
    <t>DARTFORD, GRAVESHAM AND SWANLEY CCG</t>
  </si>
  <si>
    <t>09W00</t>
  </si>
  <si>
    <t>MEDWAY CCG</t>
  </si>
  <si>
    <t>10A00</t>
  </si>
  <si>
    <t>SOUTH KENT COAST CCG</t>
  </si>
  <si>
    <t>10D00</t>
  </si>
  <si>
    <t>SWALE CCG</t>
  </si>
  <si>
    <t>THANET CCG</t>
  </si>
  <si>
    <t>99J00</t>
  </si>
  <si>
    <t>WEST KENT CCG</t>
  </si>
  <si>
    <t>09D00</t>
  </si>
  <si>
    <t>BRIGHTON &amp; HOVE CCG</t>
  </si>
  <si>
    <t>09F00</t>
  </si>
  <si>
    <t>EASTBOURNE, HAILSHAM AND SEAFORD CCG</t>
  </si>
  <si>
    <t>09G00</t>
  </si>
  <si>
    <t>COASTAL WEST SUSSEX CCG</t>
  </si>
  <si>
    <t>09H00</t>
  </si>
  <si>
    <t>CRAWLEY CCG</t>
  </si>
  <si>
    <t>09L00</t>
  </si>
  <si>
    <t>EAST SURREY CCG</t>
  </si>
  <si>
    <t>09N00</t>
  </si>
  <si>
    <t>GUILDFORD AND WAVERLEY CCG</t>
  </si>
  <si>
    <t>09P00</t>
  </si>
  <si>
    <t>HASTINGS &amp; ROTHER CCG</t>
  </si>
  <si>
    <t>09X00</t>
  </si>
  <si>
    <t>HORSHAM AND MID SUSSEX CCG</t>
  </si>
  <si>
    <t>09Y00</t>
  </si>
  <si>
    <t>NORTH WEST SURREY CCG</t>
  </si>
  <si>
    <t>10C00</t>
  </si>
  <si>
    <t>SURREY HEATH CCG</t>
  </si>
  <si>
    <t>99H00</t>
  </si>
  <si>
    <t>SURREY DOWNS CCG</t>
  </si>
  <si>
    <t>99K00</t>
  </si>
  <si>
    <t>HIGH WEALD LEWES HAVENS CCG</t>
  </si>
  <si>
    <t>10G00</t>
  </si>
  <si>
    <t>BRACKNELL AND ASCOT CCG</t>
  </si>
  <si>
    <t>10H00</t>
  </si>
  <si>
    <t>CHILTERN CCG</t>
  </si>
  <si>
    <t>10M00</t>
  </si>
  <si>
    <t>NEWBURY AND DISTRICT CCG</t>
  </si>
  <si>
    <t>10N00</t>
  </si>
  <si>
    <t>NORTH &amp; WEST READING CCG</t>
  </si>
  <si>
    <t>10Q00</t>
  </si>
  <si>
    <t>OXFORDSHIRE CCG</t>
  </si>
  <si>
    <t>10T00</t>
  </si>
  <si>
    <t>SLOUGH CCG</t>
  </si>
  <si>
    <t>10W00</t>
  </si>
  <si>
    <t>SOUTH READING CCG</t>
  </si>
  <si>
    <t>10Y00</t>
  </si>
  <si>
    <t>AYLESBURY VALE CCG</t>
  </si>
  <si>
    <t>11C00</t>
  </si>
  <si>
    <t>WINDSOR, ASCOT AND MAIDENHEAD CCG</t>
  </si>
  <si>
    <t>11D00</t>
  </si>
  <si>
    <t>WOKINGHAM CCG</t>
  </si>
  <si>
    <t>10J00</t>
  </si>
  <si>
    <t>NORTH HAMPSHIRE CCG</t>
  </si>
  <si>
    <t>10K00</t>
  </si>
  <si>
    <t>FAREHAM AND GOSPORT CCG</t>
  </si>
  <si>
    <t>10L00</t>
  </si>
  <si>
    <t>ISLE OF WIGHT CCG</t>
  </si>
  <si>
    <t>10R00</t>
  </si>
  <si>
    <t>PORTSMOUTH CCG</t>
  </si>
  <si>
    <t>10V00</t>
  </si>
  <si>
    <t>SOUTH EASTERN HAMPSHIRE CCG</t>
  </si>
  <si>
    <t>10X00</t>
  </si>
  <si>
    <t>SOUTHAMPTON CCG</t>
  </si>
  <si>
    <t>11A00</t>
  </si>
  <si>
    <t>WEST HAMPSHIRE CCG</t>
  </si>
  <si>
    <t>11J00</t>
  </si>
  <si>
    <t>DORSET CCG</t>
  </si>
  <si>
    <t>99M00</t>
  </si>
  <si>
    <t>NORTH EAST HAMPSHIRE AND FARNHAM CCG</t>
  </si>
  <si>
    <t>02E00</t>
  </si>
  <si>
    <t>01E00</t>
  </si>
  <si>
    <t>03E00</t>
  </si>
  <si>
    <t>04E00</t>
  </si>
  <si>
    <t>08E00</t>
  </si>
  <si>
    <t>09E00</t>
  </si>
  <si>
    <t>99E00</t>
  </si>
  <si>
    <t>11E00</t>
  </si>
  <si>
    <t>10E00</t>
  </si>
  <si>
    <t>Area Team Code</t>
  </si>
  <si>
    <t>Area Team Name</t>
  </si>
  <si>
    <t>CCG Code</t>
  </si>
  <si>
    <t>CCG Name</t>
  </si>
  <si>
    <t>No. of prescription forms</t>
  </si>
  <si>
    <t>Prescription forms for Sodium Valproate</t>
  </si>
  <si>
    <t>Patients prescribed Sodium Valproate</t>
  </si>
  <si>
    <t>TOTALS</t>
  </si>
  <si>
    <t>Field Name</t>
  </si>
  <si>
    <t>Description</t>
  </si>
  <si>
    <t>Unique three character reference code for the Area Team</t>
  </si>
  <si>
    <t>Name of the Area Team</t>
  </si>
  <si>
    <t>Unique five character code for the Clinical Commissioning Group (CCG)</t>
  </si>
  <si>
    <t>Name of the Clinical Commission Group (CCG)</t>
  </si>
  <si>
    <t>Total number of prescription forms containing at least one item for Sodium Valproate</t>
  </si>
  <si>
    <t xml:space="preserve">No. of target patients </t>
  </si>
  <si>
    <t>No. of target prescription forms</t>
  </si>
  <si>
    <t>FIELD SPECIFICATIONS</t>
  </si>
  <si>
    <t>Please see descriptions below for details of information of data contained in each field of the data set.</t>
  </si>
  <si>
    <t>REPORTING CRITERIA</t>
  </si>
  <si>
    <t>Please see descriptions below for details of the criteria used to limit the results</t>
  </si>
  <si>
    <t>Section</t>
  </si>
  <si>
    <t>Time Period</t>
  </si>
  <si>
    <t>Prescribing Area</t>
  </si>
  <si>
    <t>Excluding any items marked as: not dispensed (ND), disallowed (DA) or referred back (RB)</t>
  </si>
  <si>
    <t>Criteria used to limit results</t>
  </si>
  <si>
    <t>Items Included</t>
  </si>
  <si>
    <t>Items Excluded</t>
  </si>
  <si>
    <t>Patient Gender</t>
  </si>
  <si>
    <t>Category</t>
  </si>
  <si>
    <t>Measure</t>
  </si>
  <si>
    <r>
      <t>National Total</t>
    </r>
    <r>
      <rPr>
        <b/>
        <vertAlign val="superscript"/>
        <sz val="10"/>
        <color rgb="FFFFFFFF"/>
        <rFont val="Arial"/>
        <family val="2"/>
      </rPr>
      <t>1</t>
    </r>
  </si>
  <si>
    <t>Overview:</t>
  </si>
  <si>
    <t>National Figures:</t>
  </si>
  <si>
    <t>Total prescribing activity</t>
  </si>
  <si>
    <t>Total no. of prescription forms</t>
  </si>
  <si>
    <t>Patient Summary</t>
  </si>
  <si>
    <t>Proportion of all prescription forms</t>
  </si>
  <si>
    <t>Total no. of individual patients receiving prescriptions</t>
  </si>
  <si>
    <t>ID</t>
  </si>
  <si>
    <t>Total number of prescription forms for all items</t>
  </si>
  <si>
    <t>Organisation Details</t>
  </si>
  <si>
    <t>Prescriptions for Sodium Valproate as a proportion of all prescription forms</t>
  </si>
  <si>
    <t>Final results restricted where the patient is identified as female
Gender based on details held within the Personal Demographics Service (PDS)</t>
  </si>
  <si>
    <t>REPORTING PROCEDURE</t>
  </si>
  <si>
    <t>Process</t>
  </si>
  <si>
    <t>Step</t>
  </si>
  <si>
    <t>All results recorded at both a national level and broken down by Clinical Commissioning Group</t>
  </si>
  <si>
    <t>CATEGORY</t>
  </si>
  <si>
    <r>
      <rPr>
        <b/>
        <vertAlign val="superscript"/>
        <sz val="8"/>
        <color theme="1"/>
        <rFont val="Arial"/>
        <family val="2"/>
      </rPr>
      <t>1</t>
    </r>
    <r>
      <rPr>
        <sz val="8"/>
        <color theme="1"/>
        <rFont val="Arial"/>
        <family val="2"/>
      </rPr>
      <t xml:space="preserve"> National totals for patients may differ slightly to overall figures from the CCG breakdown due to some patients receiving prescribing from multiple CCGs within a single month.</t>
    </r>
  </si>
  <si>
    <t>Female patients aged between 0 &amp; 11 prescribed Sodium Valproate</t>
  </si>
  <si>
    <t>Female patients aged between 12 &amp; 17 prescribed Sodium Valproate</t>
  </si>
  <si>
    <t>Female patients aged between 18 &amp; 45 prescribed Sodium Valproate</t>
  </si>
  <si>
    <t>Female patients aged between 14 &amp; 45 prescribed Sodium Valproate</t>
  </si>
  <si>
    <t>Please see descriptions below of the steps taken to identify the female patients prescribed Sodium Valproate, collated by age groups</t>
  </si>
  <si>
    <t>Identified the number of prescription forms relating to each of the different age groups</t>
  </si>
  <si>
    <t>Count the number of forms and individual patients, for each age group</t>
  </si>
  <si>
    <t>Number of female patients, aged 0-11 receiving a prescription for Sodium Valproate</t>
  </si>
  <si>
    <t>Number of prescriptions for Sodium Valproate prescribed to female patients, aged 0-11</t>
  </si>
  <si>
    <t>Number of female patients, aged 12-17 receiving a prescription for Sodium Valproate</t>
  </si>
  <si>
    <t>Number of prescriptions for Sodium Valproate prescribed to female patients, aged 12-17</t>
  </si>
  <si>
    <t>Number of female patients, aged 18-45 receiving a prescription for Sodium Valproate</t>
  </si>
  <si>
    <t>Number of prescriptions for Sodium Valproate prescribed to female patients, aged 18-45</t>
  </si>
  <si>
    <t>Number of female patients, aged 14-45 receiving a prescription for Sodium Valproate</t>
  </si>
  <si>
    <t>Number of prescriptions for Sodium Valproate prescribed to female patients, aged 14-45</t>
  </si>
  <si>
    <t>Quarter</t>
  </si>
  <si>
    <t>Group</t>
  </si>
  <si>
    <t>Quarters</t>
  </si>
  <si>
    <t>Age Groups</t>
  </si>
  <si>
    <t>0 to 11</t>
  </si>
  <si>
    <t>12 to 17</t>
  </si>
  <si>
    <t>18 to 45</t>
  </si>
  <si>
    <t>14 to 45</t>
  </si>
  <si>
    <t>Rank</t>
  </si>
  <si>
    <t>G011</t>
  </si>
  <si>
    <t>G1217</t>
  </si>
  <si>
    <t>G1845</t>
  </si>
  <si>
    <t>G1445</t>
  </si>
  <si>
    <t>Q1_16</t>
  </si>
  <si>
    <t>Q2_16</t>
  </si>
  <si>
    <t>Q3_16</t>
  </si>
  <si>
    <t>Total Patients</t>
  </si>
  <si>
    <t>Female patients prescribed Sodium Valproate</t>
  </si>
  <si>
    <t>Area Code</t>
  </si>
  <si>
    <t>Area Name</t>
  </si>
  <si>
    <t>Patients Prescribed</t>
  </si>
  <si>
    <t>Proportion Prescribed</t>
  </si>
  <si>
    <t>Select age group:-</t>
  </si>
  <si>
    <t>Select time period:-</t>
  </si>
  <si>
    <t>Summary Selections</t>
  </si>
  <si>
    <t>Title</t>
  </si>
  <si>
    <t>Table Header</t>
  </si>
  <si>
    <t>DURHAM, DARLINGTON AND TEES AREA</t>
  </si>
  <si>
    <t>CUMBRIA,NORTHUMB,TYNE &amp; WEAR AREA</t>
  </si>
  <si>
    <t>LANCASHIRE AREA</t>
  </si>
  <si>
    <t>GREATER MANCHESTER AREA</t>
  </si>
  <si>
    <t>CHESHIRE, WARRINGTON &amp; WIRRAL AREA</t>
  </si>
  <si>
    <t>MERSEYSIDE AREA</t>
  </si>
  <si>
    <t>NORTH CUMBRIA CCG</t>
  </si>
  <si>
    <t>MORECAMBE BAY CCG</t>
  </si>
  <si>
    <t>WEST YORKSHIRE AREA</t>
  </si>
  <si>
    <t>SOUTH YORKSHIRE AND BASSETLAW AREA</t>
  </si>
  <si>
    <t>NORTH YORKSHIRE AND HUMBER AREA</t>
  </si>
  <si>
    <t>LEICESTERSHIRE &amp; LINCOLNSHIRE AREA</t>
  </si>
  <si>
    <t>HERTFORDSHIRE &amp; SOUTH MIDLANDS AREA</t>
  </si>
  <si>
    <t>DERBYSHIRE AND NOTTINGHAMSHIRE AREA</t>
  </si>
  <si>
    <t>BIRMINGHAM &amp; THE BLACK COUNTRY AREA</t>
  </si>
  <si>
    <t>SHROPSHIRE AND STAFFORDSHIRE AREA</t>
  </si>
  <si>
    <t>ARDEN,HEREFORDS &amp; WORCESTER AREA</t>
  </si>
  <si>
    <t>EAST ANGLIA AREA</t>
  </si>
  <si>
    <t>ESSEX  AREA</t>
  </si>
  <si>
    <t>NORTH EAST LONDON AREA</t>
  </si>
  <si>
    <t>SOUTH LONDON AREA</t>
  </si>
  <si>
    <t>NORTH WEST LONDON AREA</t>
  </si>
  <si>
    <t>KENT AND MEDWAY AREA</t>
  </si>
  <si>
    <t>SURREY AND SUSSEX AREA</t>
  </si>
  <si>
    <t>THAMES VALLEY AREA</t>
  </si>
  <si>
    <t>WESSEX AREA</t>
  </si>
  <si>
    <t>BATH,GLOS,SWINDON &amp; WILTSHIRE AREA</t>
  </si>
  <si>
    <t>BRISTOL, N SOM, SOM &amp; S GLOS AREA</t>
  </si>
  <si>
    <t>DEVON,CORNWALL&amp;ISLES OF SCILLY AREA</t>
  </si>
  <si>
    <t>14L00</t>
  </si>
  <si>
    <t>MANCHESTER CCG</t>
  </si>
  <si>
    <t>Q4_16</t>
  </si>
  <si>
    <t>Q1_17</t>
  </si>
  <si>
    <t>Q2_17</t>
  </si>
  <si>
    <t>Q3_17</t>
  </si>
  <si>
    <t>Identified the patient information for the applicable items, restricting results to only include items where the patient's data could be verified via the Personal Demographics Service (PDS)</t>
  </si>
  <si>
    <t>Results restricted to only include CCG prescribing.
CCG figures will relate to CCG organisation structures as existing during the reporting period.</t>
  </si>
  <si>
    <t>Number of prescription forms (for Sodium Valproate) where the patient data could be identified and verified via the Personal Demographics Service (PDS)</t>
  </si>
  <si>
    <t>Prescriptions for Sodium Valproate where the patient data could be identified and verified via the Personal Demographics Service (PDS), as a proportion of all prescriptions for Sodium Valproate</t>
  </si>
  <si>
    <t>Number of prescription forms (for Sodium Valproate) where the patient data could not be identified or verified via the Personal Demographics Service (PDS)</t>
  </si>
  <si>
    <t>Prescriptions for Sodium Valproate where the patient data could not be identified or verified via the Personal Demographics Service (PDS), as a proportion of all prescriptions for Sodium Valproate</t>
  </si>
  <si>
    <t>Data Source:</t>
  </si>
  <si>
    <t>Data sourced from the NHSBSA Information Services Data Warehouse.</t>
  </si>
  <si>
    <t>CCG Count</t>
  </si>
  <si>
    <t>1st Row</t>
  </si>
  <si>
    <t>Selected</t>
  </si>
  <si>
    <t>Area</t>
  </si>
  <si>
    <t>No. of identifiable and verified patients receiving prescribing for Sodium Valproate</t>
  </si>
  <si>
    <t>The time period being reported</t>
  </si>
  <si>
    <t>No. of forms with a verified patient data</t>
  </si>
  <si>
    <t>Proportion of Sodium Valproate prescriptions with verified patient data</t>
  </si>
  <si>
    <t>No. of forms without verified patient data</t>
  </si>
  <si>
    <t>Proportion of Sodium Valproate prescriptions without verified patient data</t>
  </si>
  <si>
    <t>Final results restricted where the patient age is within one of the following age groups:
  • 0 to 11
  • 12 to 17
  • 18 to 45
  • 14 to 45
Based on the age of the patient as captured from the prescription information where possible or otherwise calculated based on the date of birth and the end of the last day of the prescription month.</t>
  </si>
  <si>
    <t>Verifiable patients</t>
  </si>
  <si>
    <t>Total number of individual patients for all prescribing</t>
  </si>
  <si>
    <t>Number of identifiable and verified patients (based on NHS Number) receiving at least one prescription for Sodium Valproate.</t>
  </si>
  <si>
    <t>Proportion of all patients receiving prescriptions for Sodium Valproate</t>
  </si>
  <si>
    <t>Proportion of all prescription forms for Sodium Valproate</t>
  </si>
  <si>
    <t>Female patients, aged 0-11, receiving prescriptions for Sodium Valproate as a proportion of all patients receiving prescriptions for Sodium Valproate</t>
  </si>
  <si>
    <t>Prescriptions for Sodium Valproate, prescribed to female patients aged 0-11, as a proportion of all prescription forms  for Sodium Valproate</t>
  </si>
  <si>
    <t>Female patients, aged 12-17, receiving prescriptions for Sodium Valproate as a proportion of all patients receiving prescriptions for Sodium Valproate</t>
  </si>
  <si>
    <t>Prescriptions for Sodium Valproate, prescribed to female patients aged 12-17, as a proportion of all prescription forms for Sodium Valproate</t>
  </si>
  <si>
    <t>Female patients, aged 18-45, receiving prescriptions for Sodium Valproate as a proportion of all patients receiving prescriptions for Sodium Valproate</t>
  </si>
  <si>
    <t>Prescriptions for Sodium Valproate, prescribed to female patients aged 18-45, as a proportion of all prescription forms for Sodium Valproate</t>
  </si>
  <si>
    <t>Female patients, aged 14-45, receiving prescriptions for Sodium Valproate as a proportion of all patients receiving prescriptions for Sodium Valproate</t>
  </si>
  <si>
    <t>Prescriptions for Sodium Valproate, prescribed to female patients aged 14-45, as a proportion of all prescription forms for Sodium Valproate</t>
  </si>
  <si>
    <t>Total no. of patients receiving prescriptions for Sodium Valproate</t>
  </si>
  <si>
    <t>Jan-Mar16</t>
  </si>
  <si>
    <t>Apr-Jun16</t>
  </si>
  <si>
    <t>Jul-Sep16</t>
  </si>
  <si>
    <t>Oct-Dec16</t>
  </si>
  <si>
    <t>Jan-Mar17</t>
  </si>
  <si>
    <t>Apr-Jun17</t>
  </si>
  <si>
    <t>Jul-Sep17</t>
  </si>
  <si>
    <t>Items for all presentations from within the following BNF chemical substances:
Sodium Valproate (BNF Code: 0408010W0)
Valproic Acid (BNF Code: 040801020)
Valproic Acid (BNF Code: 0402030Q0)
Semisodium Valproate (BNF Code: 0407042A0)</t>
  </si>
  <si>
    <t>Identified all prescription forms containing prescribing for the following BNF chemical substances:
Sodium Valproate (BNF Code: 0408010W0)
Valproic Acid (BNF Code: 040801020)
Valproic Acid (BNF Code: 0402030Q0)
Semisodium Valproate (BNF Code: 0407042A0)</t>
  </si>
  <si>
    <t>The patient count figures show the number of distinct NHS numbers that could be identified/verified based on the criteria used to group the results.
Patient details cannot be captured from every prescription form and any patient data captured has been verified using the latest available information from the Personal Demographics Service (PDS).
Please note, care should be taken when interpreting the patient counts as some patients could appear in more than one group.
The patient numbers should not be combined and reported at any other levels than as provided in the dataset.</t>
  </si>
  <si>
    <t>2017/18-Q2 Jul-Sep</t>
  </si>
  <si>
    <t>2017/18-Q1 Apr-Jun</t>
  </si>
  <si>
    <t>2016/17-Q4 Jan-Mar</t>
  </si>
  <si>
    <t>2016/17-Q3 Oct-Dec</t>
  </si>
  <si>
    <t>2016/17-Q2 Jul-Sep</t>
  </si>
  <si>
    <t>2016/17-Q1 Apr-Jun</t>
  </si>
  <si>
    <t>2015/16-Q4 Jan-Mar</t>
  </si>
  <si>
    <t>Oct-Dec17</t>
  </si>
  <si>
    <t>Sodium Valproate (inc Valproic Acid and Semisodium Valproate) Prescribing</t>
  </si>
  <si>
    <t xml:space="preserve">The aim of this report is to identify the number of female patients of child bearing age, that have received prescriptions for Sodium Valproate (including Valproic Acid and Semisodium Valproate).
Results have been collated by time period to group figures together for each quarter, with figures presented for the following four age groups:
  ●  Female patients aged 14 to 45
  ●  Female patients aged 0 to 11
  ●  Female patients aged 12 to 17
  ●  Female patients aged 18 to 45
The dataset examined includes all CCG prescribing submitted for processing during January 2016 to December 2017.
Patient details have been verified, and supplemented with gender information, via the latest information available from the Personal Demographic Service (PDS).  Based on the criteria used within this report, patient details were either not captured or could not be verified for, on average, 3.0% of prescription items per quarter.
Results have been identified at a national level (see below) and split by Clinical Commissioning Group (see additional worksheets).
A summary of the data can be viewed on the "CCG Summary" worksheet, which includes selection boxes at the top of the screen to select which age group and time period to view.
  </t>
  </si>
  <si>
    <t>Prescriptions submitted for processing between January 2016 and December 2017 (grouped by quarter)</t>
  </si>
  <si>
    <t>2017/18-Q3 Oct-Dec</t>
  </si>
  <si>
    <t>Q4_17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</si>
</sst>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color rgb="FFFFFFFF"/>
      <name val="Arial"/>
      <family val="2"/>
    </font>
    <font>
      <b/>
      <sz val="10"/>
      <color theme="1"/>
      <name val="Arial"/>
      <family val="2"/>
    </font>
    <font>
      <sz val="9"/>
      <color theme="1"/>
      <name val="Arial"/>
      <family val="2"/>
    </font>
    <font>
      <b/>
      <sz val="9"/>
      <color theme="1"/>
      <name val="Arial"/>
      <family val="2"/>
    </font>
    <font>
      <b/>
      <sz val="9"/>
      <color rgb="FFFFFFFF"/>
      <name val="Arial"/>
      <family val="2"/>
    </font>
    <font>
      <b/>
      <sz val="11"/>
      <color rgb="FFFFFFFF"/>
      <name val="Arial"/>
      <family val="2"/>
    </font>
    <font>
      <b/>
      <vertAlign val="superscript"/>
      <sz val="10"/>
      <color rgb="FFFFFFFF"/>
      <name val="Arial"/>
      <family val="2"/>
    </font>
    <font>
      <sz val="8"/>
      <color theme="1"/>
      <name val="Arial"/>
      <family val="2"/>
    </font>
    <font>
      <b/>
      <vertAlign val="superscript"/>
      <sz val="8"/>
      <color theme="1"/>
      <name val="Arial"/>
      <family val="2"/>
    </font>
    <font>
      <b/>
      <sz val="14"/>
      <color rgb="FFFFFFFF"/>
      <name val="Arial"/>
      <family val="2"/>
    </font>
    <font>
      <b/>
      <sz val="8"/>
      <color rgb="FFFFFFFF"/>
      <name val="Arial"/>
      <family val="2"/>
    </font>
    <font>
      <b/>
      <sz val="8"/>
      <color theme="1"/>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s>
  <fills count="36">
    <fill>
      <patternFill patternType="none"/>
    </fill>
    <fill>
      <patternFill patternType="gray125"/>
    </fill>
    <fill>
      <patternFill patternType="solid">
        <fgColor rgb="FF0091C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2">
    <border>
      <left/>
      <right/>
      <top/>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hair">
        <color auto="1"/>
      </left>
      <right style="hair">
        <color auto="1"/>
      </right>
      <top style="medium">
        <color indexed="64"/>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medium">
        <color indexed="64"/>
      </top>
      <bottom style="medium">
        <color indexed="64"/>
      </bottom>
      <diagonal/>
    </border>
    <border>
      <left style="medium">
        <color indexed="64"/>
      </left>
      <right style="medium">
        <color indexed="64"/>
      </right>
      <top style="medium">
        <color auto="1"/>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auto="1"/>
      </bottom>
      <diagonal/>
    </border>
    <border>
      <left style="medium">
        <color indexed="64"/>
      </left>
      <right style="medium">
        <color indexed="64"/>
      </right>
      <top/>
      <bottom style="hair">
        <color auto="1"/>
      </bottom>
      <diagonal/>
    </border>
    <border>
      <left style="medium">
        <color indexed="64"/>
      </left>
      <right style="medium">
        <color indexed="64"/>
      </right>
      <top/>
      <bottom/>
      <diagonal/>
    </border>
    <border>
      <left style="medium">
        <color indexed="64"/>
      </left>
      <right style="medium">
        <color indexed="64"/>
      </right>
      <top style="hair">
        <color auto="1"/>
      </top>
      <bottom/>
      <diagonal/>
    </border>
    <border>
      <left style="hair">
        <color auto="1"/>
      </left>
      <right/>
      <top style="medium">
        <color indexed="64"/>
      </top>
      <bottom style="medium">
        <color indexed="64"/>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auto="1"/>
      </top>
      <bottom style="medium">
        <color auto="1"/>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style="medium">
        <color indexed="64"/>
      </left>
      <right/>
      <top style="hair">
        <color auto="1"/>
      </top>
      <bottom style="hair">
        <color indexed="64"/>
      </bottom>
      <diagonal/>
    </border>
    <border>
      <left style="medium">
        <color indexed="64"/>
      </left>
      <right/>
      <top style="hair">
        <color auto="1"/>
      </top>
      <bottom style="medium">
        <color auto="1"/>
      </bottom>
      <diagonal/>
    </border>
    <border>
      <left style="medium">
        <color indexed="64"/>
      </left>
      <right/>
      <top style="medium">
        <color auto="1"/>
      </top>
      <bottom style="hair">
        <color auto="1"/>
      </bottom>
      <diagonal/>
    </border>
    <border>
      <left/>
      <right style="medium">
        <color auto="1"/>
      </right>
      <top style="hair">
        <color auto="1"/>
      </top>
      <bottom style="medium">
        <color auto="1"/>
      </bottom>
      <diagonal/>
    </border>
    <border>
      <left/>
      <right style="medium">
        <color auto="1"/>
      </right>
      <top style="hair">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medium">
        <color auto="1"/>
      </right>
      <top style="medium">
        <color indexed="64"/>
      </top>
      <bottom/>
      <diagonal/>
    </border>
    <border>
      <left style="medium">
        <color indexed="64"/>
      </left>
      <right style="hair">
        <color indexed="64"/>
      </right>
      <top style="medium">
        <color auto="1"/>
      </top>
      <bottom style="hair">
        <color auto="1"/>
      </bottom>
      <diagonal/>
    </border>
    <border>
      <left style="hair">
        <color indexed="64"/>
      </left>
      <right style="hair">
        <color indexed="64"/>
      </right>
      <top style="medium">
        <color auto="1"/>
      </top>
      <bottom style="hair">
        <color auto="1"/>
      </bottom>
      <diagonal/>
    </border>
    <border>
      <left style="hair">
        <color indexed="64"/>
      </left>
      <right style="hair">
        <color indexed="64"/>
      </right>
      <top style="hair">
        <color auto="1"/>
      </top>
      <bottom style="medium">
        <color auto="1"/>
      </bottom>
      <diagonal/>
    </border>
    <border>
      <left style="hair">
        <color indexed="64"/>
      </left>
      <right style="hair">
        <color indexed="64"/>
      </right>
      <top style="hair">
        <color auto="1"/>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8" fillId="0" borderId="0" applyNumberFormat="0" applyFill="0" applyBorder="0" applyAlignment="0" applyProtection="0"/>
    <xf numFmtId="0" fontId="19" fillId="0" borderId="83" applyNumberFormat="0" applyFill="0" applyAlignment="0" applyProtection="0"/>
    <xf numFmtId="0" fontId="20" fillId="0" borderId="84" applyNumberFormat="0" applyFill="0" applyAlignment="0" applyProtection="0"/>
    <xf numFmtId="0" fontId="21" fillId="0" borderId="85"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86" applyNumberFormat="0" applyAlignment="0" applyProtection="0"/>
    <xf numFmtId="0" fontId="26" fillId="9" borderId="87" applyNumberFormat="0" applyAlignment="0" applyProtection="0"/>
    <xf numFmtId="0" fontId="27" fillId="9" borderId="86" applyNumberFormat="0" applyAlignment="0" applyProtection="0"/>
    <xf numFmtId="0" fontId="28" fillId="0" borderId="88" applyNumberFormat="0" applyFill="0" applyAlignment="0" applyProtection="0"/>
    <xf numFmtId="0" fontId="29" fillId="10" borderId="8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 fillId="0" borderId="91" applyNumberFormat="0" applyFill="0" applyAlignment="0" applyProtection="0"/>
    <xf numFmtId="0" fontId="3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2" fillId="35" borderId="0" applyNumberFormat="0" applyBorder="0" applyAlignment="0" applyProtection="0"/>
    <xf numFmtId="0" fontId="2" fillId="0" borderId="0"/>
    <xf numFmtId="0" fontId="2" fillId="11" borderId="90" applyNumberFormat="0" applyFont="0" applyAlignment="0" applyProtection="0"/>
  </cellStyleXfs>
  <cellXfs count="296">
    <xf numFmtId="0" fontId="0" fillId="0" borderId="0" xfId="0"/>
    <xf numFmtId="0" fontId="4" fillId="0" borderId="0" xfId="0" applyFont="1"/>
    <xf numFmtId="3" fontId="4" fillId="0" borderId="0" xfId="0" applyNumberFormat="1" applyFont="1"/>
    <xf numFmtId="11" fontId="4" fillId="0" borderId="0" xfId="0" applyNumberFormat="1" applyFont="1"/>
    <xf numFmtId="0" fontId="5" fillId="2" borderId="5" xfId="0" applyFont="1" applyFill="1" applyBorder="1" applyAlignment="1">
      <alignment horizontal="righ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right" vertical="top" wrapText="1"/>
    </xf>
    <xf numFmtId="0" fontId="5" fillId="2" borderId="6" xfId="0" applyFont="1" applyFill="1" applyBorder="1" applyAlignment="1">
      <alignment horizontal="right"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7" fillId="3" borderId="1" xfId="0" applyFont="1" applyFill="1" applyBorder="1" applyAlignment="1">
      <alignment vertical="center" wrapText="1"/>
    </xf>
    <xf numFmtId="0" fontId="7" fillId="3" borderId="2" xfId="0" applyFont="1" applyFill="1" applyBorder="1" applyAlignment="1">
      <alignment vertical="center" wrapText="1"/>
    </xf>
    <xf numFmtId="49" fontId="7" fillId="3" borderId="2" xfId="0" applyNumberFormat="1" applyFont="1" applyFill="1" applyBorder="1" applyAlignment="1">
      <alignment vertical="center" wrapText="1"/>
    </xf>
    <xf numFmtId="0" fontId="7" fillId="3" borderId="3" xfId="0" applyFont="1" applyFill="1" applyBorder="1" applyAlignment="1">
      <alignment vertical="center" wrapText="1"/>
    </xf>
    <xf numFmtId="3" fontId="7" fillId="3" borderId="1" xfId="0" applyNumberFormat="1" applyFont="1" applyFill="1" applyBorder="1" applyAlignment="1">
      <alignment vertical="center"/>
    </xf>
    <xf numFmtId="3" fontId="7" fillId="3" borderId="2" xfId="0" applyNumberFormat="1" applyFont="1" applyFill="1" applyBorder="1" applyAlignment="1">
      <alignment vertical="center"/>
    </xf>
    <xf numFmtId="0" fontId="4" fillId="0" borderId="0" xfId="0" applyFont="1" applyAlignment="1">
      <alignment vertical="center"/>
    </xf>
    <xf numFmtId="0" fontId="5" fillId="2" borderId="7" xfId="0" applyFont="1" applyFill="1" applyBorder="1" applyAlignment="1">
      <alignment horizontal="right" vertical="center"/>
    </xf>
    <xf numFmtId="0" fontId="8" fillId="0" borderId="24" xfId="0" applyFont="1" applyBorder="1" applyAlignment="1">
      <alignment horizontal="right" vertical="center" wrapText="1"/>
    </xf>
    <xf numFmtId="0" fontId="7" fillId="0" borderId="25" xfId="0" applyFont="1" applyBorder="1" applyAlignment="1">
      <alignment horizontal="left" vertical="center" wrapText="1"/>
    </xf>
    <xf numFmtId="0" fontId="8" fillId="3" borderId="24" xfId="0" applyFont="1" applyFill="1" applyBorder="1" applyAlignment="1">
      <alignment horizontal="right" vertical="center" wrapText="1"/>
    </xf>
    <xf numFmtId="0" fontId="7" fillId="3" borderId="25" xfId="0" applyFont="1" applyFill="1" applyBorder="1" applyAlignment="1">
      <alignment horizontal="left" vertical="center" wrapText="1"/>
    </xf>
    <xf numFmtId="0" fontId="8" fillId="0" borderId="32" xfId="0" applyFont="1" applyBorder="1" applyAlignment="1">
      <alignment horizontal="right" vertical="center" wrapText="1"/>
    </xf>
    <xf numFmtId="0" fontId="7" fillId="0" borderId="33" xfId="0" applyFont="1" applyBorder="1" applyAlignment="1">
      <alignment horizontal="left" vertical="center" wrapText="1"/>
    </xf>
    <xf numFmtId="0" fontId="5" fillId="2" borderId="34" xfId="0" applyFont="1" applyFill="1" applyBorder="1" applyAlignment="1">
      <alignment horizontal="right" vertical="top" wrapText="1"/>
    </xf>
    <xf numFmtId="0" fontId="5" fillId="2" borderId="9" xfId="0" applyFont="1" applyFill="1" applyBorder="1" applyAlignment="1">
      <alignment horizontal="right" vertical="top" wrapText="1"/>
    </xf>
    <xf numFmtId="0" fontId="8" fillId="0" borderId="24" xfId="0" applyFont="1" applyFill="1" applyBorder="1" applyAlignment="1">
      <alignment horizontal="right" vertical="center" wrapText="1"/>
    </xf>
    <xf numFmtId="0" fontId="7" fillId="0" borderId="25"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49" fontId="7" fillId="0" borderId="2" xfId="0" applyNumberFormat="1" applyFont="1" applyFill="1" applyBorder="1" applyAlignment="1">
      <alignment vertical="center" wrapText="1"/>
    </xf>
    <xf numFmtId="0" fontId="7" fillId="0" borderId="3" xfId="0" applyFont="1" applyFill="1" applyBorder="1" applyAlignment="1">
      <alignment vertical="center" wrapText="1"/>
    </xf>
    <xf numFmtId="3" fontId="7" fillId="0" borderId="1" xfId="0" applyNumberFormat="1" applyFont="1" applyFill="1" applyBorder="1" applyAlignment="1">
      <alignment vertical="center"/>
    </xf>
    <xf numFmtId="3" fontId="7" fillId="0" borderId="2" xfId="0" applyNumberFormat="1" applyFont="1" applyFill="1" applyBorder="1" applyAlignment="1">
      <alignment vertical="center"/>
    </xf>
    <xf numFmtId="0" fontId="8" fillId="3" borderId="24" xfId="0" applyFont="1" applyFill="1" applyBorder="1" applyAlignment="1">
      <alignment horizontal="center" vertical="center" wrapText="1"/>
    </xf>
    <xf numFmtId="0" fontId="5" fillId="2" borderId="30" xfId="0" applyFont="1" applyFill="1" applyBorder="1" applyAlignment="1">
      <alignment horizontal="right" vertical="center"/>
    </xf>
    <xf numFmtId="0" fontId="5" fillId="2" borderId="30" xfId="0" applyFont="1" applyFill="1" applyBorder="1" applyAlignment="1">
      <alignment horizontal="center" vertical="center"/>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5" fillId="2" borderId="31" xfId="0" applyFont="1" applyFill="1" applyBorder="1" applyAlignment="1">
      <alignment vertical="center"/>
    </xf>
    <xf numFmtId="0" fontId="5" fillId="2" borderId="9" xfId="0" applyFont="1" applyFill="1" applyBorder="1"/>
    <xf numFmtId="0" fontId="8" fillId="3" borderId="55" xfId="0" applyFont="1" applyFill="1" applyBorder="1" applyAlignment="1">
      <alignment horizontal="left"/>
    </xf>
    <xf numFmtId="0" fontId="8" fillId="0" borderId="56" xfId="0" applyFont="1" applyFill="1" applyBorder="1" applyAlignment="1">
      <alignment horizontal="left"/>
    </xf>
    <xf numFmtId="0" fontId="8" fillId="3" borderId="59" xfId="0" applyFont="1" applyFill="1" applyBorder="1" applyAlignment="1">
      <alignment horizontal="left"/>
    </xf>
    <xf numFmtId="0" fontId="8" fillId="0" borderId="59" xfId="0" applyFont="1" applyFill="1" applyBorder="1" applyAlignment="1">
      <alignment horizontal="left"/>
    </xf>
    <xf numFmtId="0" fontId="4" fillId="0" borderId="0" xfId="0" applyFont="1" applyAlignment="1">
      <alignment vertical="center"/>
    </xf>
    <xf numFmtId="0" fontId="8" fillId="3" borderId="26" xfId="0" applyFont="1" applyFill="1" applyBorder="1" applyAlignment="1">
      <alignment horizontal="right" vertical="center" wrapText="1"/>
    </xf>
    <xf numFmtId="0" fontId="7" fillId="3" borderId="27" xfId="0" applyFont="1" applyFill="1" applyBorder="1" applyAlignment="1">
      <alignment horizontal="left" vertical="center" wrapText="1"/>
    </xf>
    <xf numFmtId="0" fontId="8" fillId="0" borderId="28" xfId="0" applyFont="1" applyFill="1" applyBorder="1" applyAlignment="1">
      <alignment horizontal="right" vertical="center" wrapText="1"/>
    </xf>
    <xf numFmtId="0" fontId="7" fillId="0" borderId="29" xfId="0" applyFont="1" applyFill="1" applyBorder="1" applyAlignment="1">
      <alignment horizontal="left" vertical="center" wrapText="1"/>
    </xf>
    <xf numFmtId="0" fontId="8" fillId="0" borderId="42" xfId="0" applyFont="1" applyFill="1" applyBorder="1" applyAlignment="1">
      <alignment horizontal="right" vertical="center" wrapText="1"/>
    </xf>
    <xf numFmtId="0" fontId="7" fillId="0" borderId="43" xfId="0" applyFont="1" applyFill="1" applyBorder="1" applyAlignment="1">
      <alignment horizontal="left" vertical="center" wrapText="1"/>
    </xf>
    <xf numFmtId="0" fontId="8" fillId="3" borderId="42" xfId="0" applyFont="1" applyFill="1" applyBorder="1" applyAlignment="1">
      <alignment horizontal="right" vertical="center" wrapText="1"/>
    </xf>
    <xf numFmtId="0" fontId="7" fillId="3" borderId="43"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8" fillId="0" borderId="24" xfId="0" applyFont="1" applyBorder="1" applyAlignment="1">
      <alignment horizontal="center" vertical="center" wrapText="1"/>
    </xf>
    <xf numFmtId="0" fontId="4" fillId="0" borderId="14" xfId="0" applyFont="1" applyBorder="1" applyAlignment="1">
      <alignment vertical="center"/>
    </xf>
    <xf numFmtId="0" fontId="4" fillId="0" borderId="15" xfId="0" applyFont="1" applyBorder="1" applyAlignment="1">
      <alignment vertical="center"/>
    </xf>
    <xf numFmtId="0" fontId="8" fillId="0" borderId="26" xfId="0" applyFont="1" applyFill="1" applyBorder="1" applyAlignment="1">
      <alignment horizontal="center" vertical="center" wrapText="1"/>
    </xf>
    <xf numFmtId="0" fontId="12" fillId="0" borderId="0" xfId="0" applyFont="1"/>
    <xf numFmtId="0" fontId="12" fillId="0" borderId="65" xfId="0" applyFont="1" applyBorder="1"/>
    <xf numFmtId="0" fontId="12" fillId="0" borderId="66" xfId="0" applyFont="1" applyBorder="1"/>
    <xf numFmtId="0" fontId="12" fillId="0" borderId="67" xfId="0" applyFont="1" applyBorder="1"/>
    <xf numFmtId="0" fontId="12" fillId="0" borderId="68" xfId="0" applyFont="1" applyBorder="1"/>
    <xf numFmtId="0" fontId="12" fillId="0" borderId="69" xfId="0" applyFont="1" applyBorder="1"/>
    <xf numFmtId="0" fontId="12" fillId="0" borderId="70" xfId="0" applyFont="1" applyBorder="1"/>
    <xf numFmtId="0" fontId="4" fillId="0" borderId="0" xfId="0" applyFont="1" applyAlignment="1">
      <alignment horizont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wrapText="1"/>
    </xf>
    <xf numFmtId="0" fontId="12" fillId="0" borderId="65" xfId="0" applyFont="1" applyBorder="1" applyAlignment="1">
      <alignment vertical="center"/>
    </xf>
    <xf numFmtId="0" fontId="12" fillId="0" borderId="71" xfId="0" applyFont="1" applyBorder="1" applyAlignment="1">
      <alignment vertical="center"/>
    </xf>
    <xf numFmtId="10" fontId="12" fillId="0" borderId="71" xfId="0" applyNumberFormat="1" applyFont="1" applyBorder="1" applyAlignment="1">
      <alignment vertical="center"/>
    </xf>
    <xf numFmtId="1" fontId="12" fillId="0" borderId="66" xfId="0" applyNumberFormat="1" applyFont="1" applyBorder="1" applyAlignment="1">
      <alignment vertical="center"/>
    </xf>
    <xf numFmtId="1" fontId="12" fillId="0" borderId="70" xfId="0" applyNumberFormat="1" applyFont="1" applyBorder="1" applyAlignment="1">
      <alignment vertical="center"/>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3" fontId="12" fillId="0" borderId="71" xfId="0" applyNumberFormat="1" applyFont="1" applyBorder="1" applyAlignment="1">
      <alignment vertical="center"/>
    </xf>
    <xf numFmtId="0" fontId="15" fillId="2" borderId="4" xfId="0" applyFont="1" applyFill="1" applyBorder="1" applyAlignment="1">
      <alignment vertical="center" wrapText="1"/>
    </xf>
    <xf numFmtId="0" fontId="15" fillId="2" borderId="5" xfId="0" applyFont="1" applyFill="1" applyBorder="1" applyAlignment="1">
      <alignment vertical="center"/>
    </xf>
    <xf numFmtId="0" fontId="12" fillId="0" borderId="64" xfId="0" applyFont="1" applyBorder="1" applyAlignment="1">
      <alignment vertical="center"/>
    </xf>
    <xf numFmtId="0" fontId="12" fillId="0" borderId="66" xfId="0" applyFont="1" applyBorder="1" applyAlignment="1">
      <alignment vertical="center"/>
    </xf>
    <xf numFmtId="0" fontId="12" fillId="0" borderId="73" xfId="0" applyFont="1" applyBorder="1" applyAlignment="1">
      <alignment vertical="center"/>
    </xf>
    <xf numFmtId="0" fontId="12" fillId="0" borderId="74" xfId="0" applyFont="1" applyBorder="1" applyAlignment="1">
      <alignment vertical="center"/>
    </xf>
    <xf numFmtId="0" fontId="16" fillId="0" borderId="35" xfId="0" applyFont="1" applyBorder="1" applyAlignment="1">
      <alignment horizontal="right" vertical="center"/>
    </xf>
    <xf numFmtId="0" fontId="16"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Border="1" applyAlignment="1">
      <alignment horizontal="left" vertical="top" wrapText="1"/>
    </xf>
    <xf numFmtId="0" fontId="12" fillId="0" borderId="75" xfId="0" applyFont="1" applyBorder="1"/>
    <xf numFmtId="0" fontId="12" fillId="0" borderId="76" xfId="0" applyFont="1" applyBorder="1"/>
    <xf numFmtId="0" fontId="7" fillId="0" borderId="11" xfId="0" applyFont="1" applyFill="1" applyBorder="1" applyAlignment="1">
      <alignment vertical="center" wrapText="1"/>
    </xf>
    <xf numFmtId="0" fontId="7" fillId="0" borderId="23" xfId="0" applyFont="1" applyFill="1" applyBorder="1" applyAlignment="1">
      <alignment vertical="center" wrapText="1"/>
    </xf>
    <xf numFmtId="3" fontId="7" fillId="0" borderId="11" xfId="0" applyNumberFormat="1" applyFont="1" applyFill="1" applyBorder="1" applyAlignment="1">
      <alignment vertical="center"/>
    </xf>
    <xf numFmtId="3" fontId="7" fillId="0" borderId="23" xfId="0" applyNumberFormat="1" applyFont="1" applyFill="1" applyBorder="1" applyAlignment="1">
      <alignment vertical="center"/>
    </xf>
    <xf numFmtId="0" fontId="9" fillId="2" borderId="35" xfId="0" applyFont="1" applyFill="1" applyBorder="1" applyAlignment="1">
      <alignment horizontal="right" vertical="center" wrapText="1"/>
    </xf>
    <xf numFmtId="0" fontId="5" fillId="2" borderId="8" xfId="0" applyFont="1" applyFill="1" applyBorder="1" applyAlignment="1">
      <alignment horizontal="center" vertical="center" wrapText="1"/>
    </xf>
    <xf numFmtId="0" fontId="16" fillId="0" borderId="36" xfId="0" applyFont="1" applyBorder="1" applyAlignment="1">
      <alignment horizontal="right" vertical="center"/>
    </xf>
    <xf numFmtId="0" fontId="16" fillId="0" borderId="37" xfId="0" applyFont="1" applyBorder="1" applyAlignment="1">
      <alignment horizontal="right" vertical="center"/>
    </xf>
    <xf numFmtId="0" fontId="4" fillId="0" borderId="0" xfId="0" applyFont="1" applyAlignment="1">
      <alignment vertical="top" wrapText="1"/>
    </xf>
    <xf numFmtId="3" fontId="8" fillId="0" borderId="78" xfId="0" applyNumberFormat="1" applyFont="1" applyFill="1" applyBorder="1"/>
    <xf numFmtId="3" fontId="8" fillId="0" borderId="79" xfId="0" applyNumberFormat="1" applyFont="1" applyFill="1" applyBorder="1"/>
    <xf numFmtId="3" fontId="8" fillId="0" borderId="64" xfId="0" applyNumberFormat="1" applyFont="1" applyFill="1" applyBorder="1"/>
    <xf numFmtId="3" fontId="8" fillId="0" borderId="65" xfId="0" applyNumberFormat="1" applyFont="1" applyFill="1" applyBorder="1"/>
    <xf numFmtId="3" fontId="8" fillId="0" borderId="71" xfId="0" applyNumberFormat="1" applyFont="1" applyFill="1" applyBorder="1"/>
    <xf numFmtId="3" fontId="8" fillId="0" borderId="66" xfId="0" applyNumberFormat="1" applyFont="1" applyFill="1" applyBorder="1"/>
    <xf numFmtId="0" fontId="7" fillId="0" borderId="79" xfId="0" applyFont="1" applyBorder="1" applyAlignment="1">
      <alignment vertical="center" wrapText="1"/>
    </xf>
    <xf numFmtId="49" fontId="7" fillId="0" borderId="79" xfId="0" applyNumberFormat="1" applyFont="1" applyBorder="1" applyAlignment="1">
      <alignment vertical="center" wrapText="1"/>
    </xf>
    <xf numFmtId="3" fontId="7" fillId="0" borderId="79" xfId="0" applyNumberFormat="1" applyFont="1" applyBorder="1" applyAlignment="1">
      <alignment vertical="center"/>
    </xf>
    <xf numFmtId="10" fontId="7" fillId="0" borderId="79" xfId="0" applyNumberFormat="1" applyFont="1" applyBorder="1" applyAlignment="1">
      <alignment vertical="center"/>
    </xf>
    <xf numFmtId="0" fontId="7" fillId="3" borderId="71" xfId="0" applyFont="1" applyFill="1" applyBorder="1" applyAlignment="1">
      <alignment vertical="center" wrapText="1"/>
    </xf>
    <xf numFmtId="49" fontId="7" fillId="3" borderId="71" xfId="0" applyNumberFormat="1" applyFont="1" applyFill="1" applyBorder="1" applyAlignment="1">
      <alignment vertical="center" wrapText="1"/>
    </xf>
    <xf numFmtId="3" fontId="7" fillId="3" borderId="71" xfId="0" applyNumberFormat="1" applyFont="1" applyFill="1" applyBorder="1" applyAlignment="1">
      <alignment vertical="center"/>
    </xf>
    <xf numFmtId="10" fontId="7" fillId="3" borderId="71" xfId="0" applyNumberFormat="1" applyFont="1" applyFill="1" applyBorder="1" applyAlignment="1">
      <alignment vertical="center"/>
    </xf>
    <xf numFmtId="0" fontId="7" fillId="0" borderId="71" xfId="0" applyFont="1" applyBorder="1" applyAlignment="1">
      <alignment vertical="center" wrapText="1"/>
    </xf>
    <xf numFmtId="49" fontId="7" fillId="0" borderId="71" xfId="0" applyNumberFormat="1" applyFont="1" applyBorder="1" applyAlignment="1">
      <alignment vertical="center" wrapText="1"/>
    </xf>
    <xf numFmtId="3" fontId="7" fillId="0" borderId="71" xfId="0" applyNumberFormat="1" applyFont="1" applyBorder="1" applyAlignment="1">
      <alignment vertical="center"/>
    </xf>
    <xf numFmtId="10" fontId="7" fillId="0" borderId="71" xfId="0" applyNumberFormat="1" applyFont="1" applyBorder="1" applyAlignment="1">
      <alignment vertical="center"/>
    </xf>
    <xf numFmtId="0" fontId="7" fillId="0" borderId="80" xfId="0" applyFont="1" applyBorder="1" applyAlignment="1">
      <alignment vertical="center" wrapText="1"/>
    </xf>
    <xf numFmtId="49" fontId="7" fillId="0" borderId="80" xfId="0" applyNumberFormat="1" applyFont="1" applyBorder="1" applyAlignment="1">
      <alignment vertical="center" wrapText="1"/>
    </xf>
    <xf numFmtId="3" fontId="7" fillId="0" borderId="80" xfId="0" applyNumberFormat="1" applyFont="1" applyBorder="1" applyAlignment="1">
      <alignment vertical="center"/>
    </xf>
    <xf numFmtId="10" fontId="7" fillId="0" borderId="80" xfId="0" applyNumberFormat="1" applyFont="1" applyBorder="1" applyAlignment="1">
      <alignment vertical="center"/>
    </xf>
    <xf numFmtId="0" fontId="5" fillId="2" borderId="7" xfId="0" applyFont="1" applyFill="1" applyBorder="1" applyAlignment="1">
      <alignment horizontal="right" vertical="top" wrapText="1"/>
    </xf>
    <xf numFmtId="0" fontId="7" fillId="0" borderId="35" xfId="0" applyFont="1" applyBorder="1" applyAlignment="1">
      <alignment vertical="center" wrapText="1"/>
    </xf>
    <xf numFmtId="0" fontId="7" fillId="3" borderId="36" xfId="0" applyFont="1" applyFill="1" applyBorder="1" applyAlignment="1">
      <alignment vertical="center" wrapText="1"/>
    </xf>
    <xf numFmtId="0" fontId="7" fillId="0" borderId="36" xfId="0" applyFont="1" applyBorder="1" applyAlignment="1">
      <alignment vertical="center" wrapText="1"/>
    </xf>
    <xf numFmtId="11" fontId="7" fillId="3" borderId="36" xfId="0" quotePrefix="1" applyNumberFormat="1" applyFont="1" applyFill="1" applyBorder="1" applyAlignment="1">
      <alignment vertical="center" wrapText="1"/>
    </xf>
    <xf numFmtId="11" fontId="7" fillId="0" borderId="36" xfId="0" quotePrefix="1" applyNumberFormat="1" applyFont="1" applyBorder="1" applyAlignment="1">
      <alignment vertical="center" wrapText="1"/>
    </xf>
    <xf numFmtId="0" fontId="7" fillId="0" borderId="37" xfId="0" applyFont="1" applyBorder="1" applyAlignment="1">
      <alignment vertical="center" wrapText="1"/>
    </xf>
    <xf numFmtId="0" fontId="7" fillId="0" borderId="64" xfId="0" applyFont="1" applyBorder="1" applyAlignment="1">
      <alignment vertical="center" wrapText="1"/>
    </xf>
    <xf numFmtId="0" fontId="7" fillId="3" borderId="66" xfId="0" applyFont="1" applyFill="1" applyBorder="1" applyAlignment="1">
      <alignment vertical="center" wrapText="1"/>
    </xf>
    <xf numFmtId="0" fontId="7" fillId="0" borderId="66" xfId="0" applyFont="1" applyBorder="1" applyAlignment="1">
      <alignment vertical="center" wrapText="1"/>
    </xf>
    <xf numFmtId="0" fontId="7" fillId="0" borderId="68" xfId="0" applyFont="1" applyBorder="1" applyAlignment="1">
      <alignment vertical="center" wrapText="1"/>
    </xf>
    <xf numFmtId="3" fontId="7" fillId="0" borderId="78" xfId="0" applyNumberFormat="1" applyFont="1" applyBorder="1" applyAlignment="1">
      <alignment vertical="center"/>
    </xf>
    <xf numFmtId="3" fontId="7" fillId="3" borderId="65" xfId="0" applyNumberFormat="1" applyFont="1" applyFill="1" applyBorder="1" applyAlignment="1">
      <alignment vertical="center"/>
    </xf>
    <xf numFmtId="3" fontId="7" fillId="0" borderId="65" xfId="0" applyNumberFormat="1" applyFont="1" applyBorder="1" applyAlignment="1">
      <alignment vertical="center"/>
    </xf>
    <xf numFmtId="3" fontId="7" fillId="0" borderId="67" xfId="0" applyNumberFormat="1" applyFont="1" applyBorder="1" applyAlignment="1">
      <alignment vertical="center"/>
    </xf>
    <xf numFmtId="0" fontId="5" fillId="2" borderId="10" xfId="0" applyFont="1" applyFill="1" applyBorder="1" applyAlignment="1">
      <alignment horizontal="right" vertical="top" wrapText="1"/>
    </xf>
    <xf numFmtId="10" fontId="7" fillId="0" borderId="64" xfId="0" applyNumberFormat="1" applyFont="1" applyBorder="1" applyAlignment="1">
      <alignment vertical="center"/>
    </xf>
    <xf numFmtId="10" fontId="7" fillId="3" borderId="66" xfId="0" applyNumberFormat="1" applyFont="1" applyFill="1" applyBorder="1" applyAlignment="1">
      <alignment vertical="center"/>
    </xf>
    <xf numFmtId="10" fontId="7" fillId="0" borderId="66" xfId="0" applyNumberFormat="1" applyFont="1" applyBorder="1" applyAlignment="1">
      <alignment vertical="center"/>
    </xf>
    <xf numFmtId="10" fontId="7" fillId="0" borderId="68" xfId="0" applyNumberFormat="1" applyFont="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16" fillId="0" borderId="37" xfId="0" applyFont="1" applyBorder="1" applyAlignment="1">
      <alignment vertical="center"/>
    </xf>
    <xf numFmtId="0" fontId="12" fillId="0" borderId="78" xfId="0" applyFont="1" applyBorder="1" applyAlignment="1">
      <alignment vertical="center"/>
    </xf>
    <xf numFmtId="3" fontId="12" fillId="0" borderId="79" xfId="0" applyNumberFormat="1" applyFont="1" applyBorder="1" applyAlignment="1">
      <alignment vertical="center"/>
    </xf>
    <xf numFmtId="10" fontId="12" fillId="0" borderId="79" xfId="0" applyNumberFormat="1" applyFont="1" applyBorder="1" applyAlignment="1">
      <alignment vertical="center"/>
    </xf>
    <xf numFmtId="1" fontId="12" fillId="0" borderId="64" xfId="0" applyNumberFormat="1" applyFont="1" applyBorder="1" applyAlignment="1">
      <alignment vertical="center"/>
    </xf>
    <xf numFmtId="0" fontId="12" fillId="0" borderId="67" xfId="0" applyFont="1" applyBorder="1" applyAlignment="1">
      <alignment vertical="center"/>
    </xf>
    <xf numFmtId="10" fontId="12" fillId="0" borderId="80" xfId="0" applyNumberFormat="1" applyFont="1" applyBorder="1" applyAlignment="1">
      <alignment vertical="center"/>
    </xf>
    <xf numFmtId="3" fontId="12" fillId="0" borderId="61" xfId="0" applyNumberFormat="1" applyFont="1" applyBorder="1" applyAlignment="1">
      <alignment vertical="center"/>
    </xf>
    <xf numFmtId="3" fontId="12" fillId="0" borderId="59" xfId="0" applyNumberFormat="1" applyFont="1" applyBorder="1" applyAlignment="1">
      <alignment vertical="center"/>
    </xf>
    <xf numFmtId="3" fontId="12" fillId="0" borderId="60" xfId="0" applyNumberFormat="1" applyFont="1" applyBorder="1" applyAlignment="1">
      <alignment vertical="center"/>
    </xf>
    <xf numFmtId="3" fontId="12" fillId="0" borderId="78" xfId="0" applyNumberFormat="1" applyFont="1" applyBorder="1" applyAlignment="1">
      <alignment vertical="center"/>
    </xf>
    <xf numFmtId="3" fontId="12" fillId="0" borderId="64" xfId="0" applyNumberFormat="1" applyFont="1" applyBorder="1" applyAlignment="1">
      <alignment vertical="center"/>
    </xf>
    <xf numFmtId="3" fontId="12" fillId="0" borderId="65" xfId="0" applyNumberFormat="1" applyFont="1" applyBorder="1" applyAlignment="1">
      <alignment vertical="center"/>
    </xf>
    <xf numFmtId="3" fontId="12" fillId="0" borderId="66" xfId="0" applyNumberFormat="1" applyFont="1" applyBorder="1" applyAlignment="1">
      <alignment vertical="center"/>
    </xf>
    <xf numFmtId="3" fontId="12" fillId="0" borderId="67" xfId="0" applyNumberFormat="1" applyFont="1" applyBorder="1" applyAlignment="1">
      <alignment vertical="center"/>
    </xf>
    <xf numFmtId="3" fontId="12" fillId="0" borderId="68" xfId="0" applyNumberFormat="1" applyFont="1" applyBorder="1" applyAlignment="1">
      <alignment vertical="center"/>
    </xf>
    <xf numFmtId="1" fontId="12" fillId="0" borderId="0" xfId="0" applyNumberFormat="1" applyFont="1" applyBorder="1" applyAlignment="1">
      <alignment vertical="center"/>
    </xf>
    <xf numFmtId="0" fontId="12" fillId="0" borderId="78" xfId="0" applyFont="1" applyBorder="1" applyAlignment="1">
      <alignment vertical="center" shrinkToFit="1"/>
    </xf>
    <xf numFmtId="0" fontId="12" fillId="0" borderId="64" xfId="0" applyFont="1" applyBorder="1" applyAlignment="1">
      <alignment vertical="center" shrinkToFit="1"/>
    </xf>
    <xf numFmtId="0" fontId="12" fillId="0" borderId="65" xfId="0" applyFont="1" applyBorder="1" applyAlignment="1">
      <alignment vertical="center" shrinkToFit="1"/>
    </xf>
    <xf numFmtId="0" fontId="12" fillId="0" borderId="66" xfId="0" applyFont="1" applyBorder="1" applyAlignment="1">
      <alignment vertical="center" shrinkToFit="1"/>
    </xf>
    <xf numFmtId="0" fontId="12" fillId="0" borderId="67" xfId="0" applyFont="1" applyBorder="1" applyAlignment="1">
      <alignment vertical="center" shrinkToFit="1"/>
    </xf>
    <xf numFmtId="0" fontId="12" fillId="0" borderId="68" xfId="0" applyFont="1" applyBorder="1" applyAlignment="1">
      <alignment vertical="center" shrinkToFit="1"/>
    </xf>
    <xf numFmtId="1" fontId="12" fillId="0" borderId="68" xfId="0" applyNumberFormat="1" applyFont="1" applyBorder="1" applyAlignment="1">
      <alignment vertical="center"/>
    </xf>
    <xf numFmtId="3" fontId="12" fillId="0" borderId="69" xfId="0" applyNumberFormat="1" applyFont="1" applyBorder="1" applyAlignment="1">
      <alignment vertical="center"/>
    </xf>
    <xf numFmtId="0" fontId="15" fillId="2" borderId="4" xfId="0" applyFont="1" applyFill="1" applyBorder="1" applyAlignment="1">
      <alignment horizontal="right" textRotation="90" wrapText="1"/>
    </xf>
    <xf numFmtId="0" fontId="15" fillId="2" borderId="5" xfId="0" applyFont="1" applyFill="1" applyBorder="1" applyAlignment="1">
      <alignment horizontal="right" textRotation="90" wrapText="1"/>
    </xf>
    <xf numFmtId="0" fontId="15" fillId="2" borderId="6" xfId="0" applyFont="1" applyFill="1" applyBorder="1" applyAlignment="1">
      <alignment horizontal="right" textRotation="90" wrapText="1"/>
    </xf>
    <xf numFmtId="0" fontId="15" fillId="2" borderId="4" xfId="0" applyFont="1" applyFill="1" applyBorder="1" applyAlignment="1">
      <alignment textRotation="90"/>
    </xf>
    <xf numFmtId="0" fontId="15" fillId="2" borderId="6" xfId="0" applyFont="1" applyFill="1" applyBorder="1" applyAlignment="1">
      <alignment textRotation="90"/>
    </xf>
    <xf numFmtId="0" fontId="15" fillId="2" borderId="8" xfId="0" applyFont="1" applyFill="1" applyBorder="1" applyAlignment="1">
      <alignment horizontal="right" textRotation="90" wrapText="1"/>
    </xf>
    <xf numFmtId="0" fontId="15" fillId="2" borderId="41" xfId="0" applyFont="1" applyFill="1" applyBorder="1" applyAlignment="1">
      <alignment horizontal="right" textRotation="90" wrapText="1"/>
    </xf>
    <xf numFmtId="0" fontId="12" fillId="0" borderId="79" xfId="0" applyFont="1" applyBorder="1" applyAlignment="1">
      <alignment vertical="center"/>
    </xf>
    <xf numFmtId="0" fontId="12" fillId="0" borderId="80" xfId="0" applyFont="1" applyBorder="1" applyAlignment="1">
      <alignment vertical="center"/>
    </xf>
    <xf numFmtId="0" fontId="7" fillId="0" borderId="23" xfId="0" applyNumberFormat="1" applyFont="1" applyFill="1" applyBorder="1" applyAlignment="1">
      <alignment vertical="center" wrapText="1"/>
    </xf>
    <xf numFmtId="0" fontId="7" fillId="0" borderId="77" xfId="0" applyNumberFormat="1" applyFont="1" applyFill="1" applyBorder="1" applyAlignment="1">
      <alignment vertical="center" wrapText="1"/>
    </xf>
    <xf numFmtId="3" fontId="17" fillId="0" borderId="19" xfId="0" applyNumberFormat="1" applyFont="1" applyFill="1" applyBorder="1" applyAlignment="1">
      <alignment vertical="center"/>
    </xf>
    <xf numFmtId="3" fontId="17" fillId="0" borderId="20" xfId="0" applyNumberFormat="1" applyFont="1" applyFill="1" applyBorder="1" applyAlignment="1">
      <alignment vertical="center"/>
    </xf>
    <xf numFmtId="0" fontId="17" fillId="0" borderId="18" xfId="0" applyFont="1" applyFill="1" applyBorder="1" applyAlignment="1">
      <alignment horizontal="right" vertical="center"/>
    </xf>
    <xf numFmtId="164" fontId="12" fillId="0" borderId="64" xfId="0" applyNumberFormat="1" applyFont="1" applyBorder="1" applyAlignment="1">
      <alignment vertical="center"/>
    </xf>
    <xf numFmtId="164" fontId="12" fillId="0" borderId="66" xfId="0" applyNumberFormat="1" applyFont="1" applyBorder="1" applyAlignment="1">
      <alignment vertical="center"/>
    </xf>
    <xf numFmtId="164" fontId="12" fillId="0" borderId="68" xfId="0" applyNumberFormat="1" applyFont="1" applyBorder="1" applyAlignment="1">
      <alignment vertical="center"/>
    </xf>
    <xf numFmtId="164" fontId="12" fillId="0" borderId="72" xfId="0" applyNumberFormat="1" applyFont="1" applyBorder="1" applyAlignment="1">
      <alignment vertical="center"/>
    </xf>
    <xf numFmtId="164" fontId="12" fillId="0" borderId="71" xfId="0" applyNumberFormat="1" applyFont="1" applyBorder="1" applyAlignment="1">
      <alignment vertical="center"/>
    </xf>
    <xf numFmtId="164" fontId="12" fillId="0" borderId="80" xfId="0" applyNumberFormat="1" applyFont="1" applyBorder="1" applyAlignment="1">
      <alignment vertical="center"/>
    </xf>
    <xf numFmtId="0" fontId="3" fillId="4" borderId="7"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0" fontId="5" fillId="2" borderId="7" xfId="0" applyFont="1" applyFill="1" applyBorder="1" applyAlignment="1">
      <alignment horizontal="center" vertical="center" wrapText="1"/>
    </xf>
    <xf numFmtId="0" fontId="8" fillId="0" borderId="26" xfId="0" applyFont="1" applyFill="1" applyBorder="1" applyAlignment="1">
      <alignment horizontal="right" vertical="center" wrapText="1"/>
    </xf>
    <xf numFmtId="0" fontId="7" fillId="0" borderId="27" xfId="0" applyFont="1" applyFill="1" applyBorder="1" applyAlignment="1">
      <alignment horizontal="left" vertical="center" wrapText="1"/>
    </xf>
    <xf numFmtId="0" fontId="9" fillId="2" borderId="82" xfId="0" applyFont="1" applyFill="1" applyBorder="1" applyAlignment="1">
      <alignment horizontal="right" vertical="center" wrapText="1"/>
    </xf>
    <xf numFmtId="0" fontId="8" fillId="0" borderId="30" xfId="0" applyFont="1" applyFill="1" applyBorder="1" applyAlignment="1">
      <alignment horizontal="right" vertical="center" wrapText="1"/>
    </xf>
    <xf numFmtId="0" fontId="7" fillId="0" borderId="31" xfId="0" applyFont="1" applyFill="1" applyBorder="1" applyAlignment="1">
      <alignment horizontal="left" vertical="center" wrapText="1"/>
    </xf>
    <xf numFmtId="0" fontId="8" fillId="3" borderId="56" xfId="0" applyFont="1" applyFill="1" applyBorder="1" applyAlignment="1">
      <alignment horizontal="left"/>
    </xf>
    <xf numFmtId="3" fontId="8" fillId="3" borderId="78" xfId="0" applyNumberFormat="1" applyFont="1" applyFill="1" applyBorder="1"/>
    <xf numFmtId="3" fontId="8" fillId="3" borderId="79" xfId="0" applyNumberFormat="1" applyFont="1" applyFill="1" applyBorder="1"/>
    <xf numFmtId="3" fontId="8" fillId="3" borderId="64" xfId="0" applyNumberFormat="1" applyFont="1" applyFill="1" applyBorder="1"/>
    <xf numFmtId="3" fontId="8" fillId="3" borderId="65" xfId="0" applyNumberFormat="1" applyFont="1" applyFill="1" applyBorder="1"/>
    <xf numFmtId="3" fontId="8" fillId="3" borderId="71" xfId="0" applyNumberFormat="1" applyFont="1" applyFill="1" applyBorder="1"/>
    <xf numFmtId="3" fontId="8" fillId="3" borderId="66" xfId="0" applyNumberFormat="1" applyFont="1" applyFill="1" applyBorder="1"/>
    <xf numFmtId="0" fontId="8" fillId="3" borderId="28" xfId="0" applyFont="1" applyFill="1" applyBorder="1" applyAlignment="1">
      <alignment horizontal="right" vertical="center" wrapText="1"/>
    </xf>
    <xf numFmtId="0" fontId="7" fillId="3" borderId="29" xfId="0" applyFont="1" applyFill="1" applyBorder="1" applyAlignment="1">
      <alignment horizontal="left" vertical="center" wrapText="1"/>
    </xf>
    <xf numFmtId="0" fontId="8" fillId="3" borderId="32" xfId="0" applyFont="1" applyFill="1" applyBorder="1" applyAlignment="1">
      <alignment horizontal="right" vertical="center" wrapText="1"/>
    </xf>
    <xf numFmtId="0" fontId="7" fillId="3" borderId="33" xfId="0" applyFont="1" applyFill="1" applyBorder="1" applyAlignment="1">
      <alignment horizontal="left" vertical="center" wrapText="1"/>
    </xf>
    <xf numFmtId="0" fontId="8" fillId="3" borderId="30" xfId="0" applyFont="1" applyFill="1" applyBorder="1" applyAlignment="1">
      <alignment horizontal="right" vertical="center" wrapText="1"/>
    </xf>
    <xf numFmtId="0" fontId="7" fillId="3" borderId="31" xfId="0" applyFont="1" applyFill="1" applyBorder="1" applyAlignment="1">
      <alignment horizontal="left" vertical="center" wrapText="1"/>
    </xf>
    <xf numFmtId="0" fontId="12" fillId="0" borderId="12" xfId="0" applyFont="1" applyBorder="1" applyAlignment="1">
      <alignment vertical="top" wrapText="1"/>
    </xf>
    <xf numFmtId="49" fontId="7" fillId="0" borderId="78" xfId="0" applyNumberFormat="1" applyFont="1" applyBorder="1" applyAlignment="1">
      <alignment vertical="center" wrapText="1"/>
    </xf>
    <xf numFmtId="49" fontId="7" fillId="0" borderId="67" xfId="0" applyNumberFormat="1" applyFont="1" applyBorder="1" applyAlignment="1">
      <alignment vertical="center" wrapText="1"/>
    </xf>
    <xf numFmtId="49" fontId="7" fillId="3" borderId="65" xfId="0" quotePrefix="1" applyNumberFormat="1" applyFont="1" applyFill="1" applyBorder="1" applyAlignment="1">
      <alignment vertical="center" wrapText="1"/>
    </xf>
    <xf numFmtId="0" fontId="8" fillId="0" borderId="58" xfId="0" applyFont="1" applyFill="1" applyBorder="1" applyAlignment="1">
      <alignment horizontal="left"/>
    </xf>
    <xf numFmtId="49" fontId="7" fillId="3" borderId="65" xfId="0" applyNumberFormat="1" applyFont="1" applyFill="1" applyBorder="1" applyAlignment="1">
      <alignment vertical="center" wrapText="1"/>
    </xf>
    <xf numFmtId="49" fontId="7" fillId="0" borderId="65" xfId="0" applyNumberFormat="1" applyFont="1" applyBorder="1" applyAlignment="1">
      <alignment vertical="center" wrapText="1"/>
    </xf>
    <xf numFmtId="10" fontId="8" fillId="0" borderId="75" xfId="0" applyNumberFormat="1" applyFont="1" applyFill="1" applyBorder="1"/>
    <xf numFmtId="10" fontId="8" fillId="0" borderId="81" xfId="0" applyNumberFormat="1" applyFont="1" applyFill="1" applyBorder="1"/>
    <xf numFmtId="0" fontId="8" fillId="3" borderId="57" xfId="0" applyFont="1" applyFill="1" applyBorder="1" applyAlignment="1">
      <alignment horizontal="left"/>
    </xf>
    <xf numFmtId="10" fontId="8" fillId="0" borderId="76" xfId="0" applyNumberFormat="1" applyFont="1" applyFill="1" applyBorder="1"/>
    <xf numFmtId="49" fontId="7" fillId="0" borderId="65" xfId="0" quotePrefix="1" applyNumberFormat="1" applyFont="1" applyBorder="1" applyAlignment="1">
      <alignment vertical="center" wrapText="1"/>
    </xf>
    <xf numFmtId="10" fontId="8" fillId="3" borderId="67" xfId="0" applyNumberFormat="1" applyFont="1" applyFill="1" applyBorder="1"/>
    <xf numFmtId="10" fontId="8" fillId="3" borderId="80" xfId="0" applyNumberFormat="1" applyFont="1" applyFill="1" applyBorder="1"/>
    <xf numFmtId="10" fontId="8" fillId="3" borderId="68" xfId="0" applyNumberFormat="1" applyFont="1" applyFill="1" applyBorder="1"/>
    <xf numFmtId="10" fontId="8" fillId="3" borderId="65" xfId="0" applyNumberFormat="1" applyFont="1" applyFill="1" applyBorder="1"/>
    <xf numFmtId="10" fontId="8" fillId="3" borderId="71" xfId="0" applyNumberFormat="1" applyFont="1" applyFill="1" applyBorder="1"/>
    <xf numFmtId="10" fontId="8" fillId="3" borderId="66" xfId="0" applyNumberFormat="1" applyFont="1" applyFill="1" applyBorder="1"/>
    <xf numFmtId="10" fontId="17" fillId="0" borderId="21" xfId="0" applyNumberFormat="1" applyFont="1" applyFill="1" applyBorder="1" applyAlignment="1">
      <alignment vertical="center"/>
    </xf>
    <xf numFmtId="10" fontId="7" fillId="0" borderId="77" xfId="0" applyNumberFormat="1" applyFont="1" applyFill="1" applyBorder="1" applyAlignment="1">
      <alignment vertical="center"/>
    </xf>
    <xf numFmtId="10" fontId="7" fillId="3" borderId="3" xfId="0" applyNumberFormat="1" applyFont="1" applyFill="1" applyBorder="1" applyAlignment="1">
      <alignment vertical="center"/>
    </xf>
    <xf numFmtId="10" fontId="7" fillId="0" borderId="3" xfId="0" applyNumberFormat="1" applyFont="1" applyFill="1" applyBorder="1" applyAlignment="1">
      <alignment vertical="center"/>
    </xf>
    <xf numFmtId="0" fontId="5" fillId="2" borderId="19" xfId="0" applyFont="1" applyFill="1" applyBorder="1" applyAlignment="1">
      <alignment horizontal="right"/>
    </xf>
    <xf numFmtId="0" fontId="5" fillId="2" borderId="20" xfId="0" applyFont="1" applyFill="1" applyBorder="1" applyAlignment="1">
      <alignment horizontal="right"/>
    </xf>
    <xf numFmtId="0" fontId="5" fillId="2" borderId="21" xfId="0" applyFont="1" applyFill="1" applyBorder="1" applyAlignment="1">
      <alignment horizontal="right"/>
    </xf>
    <xf numFmtId="49" fontId="5" fillId="2" borderId="4" xfId="0" applyNumberFormat="1" applyFont="1" applyFill="1" applyBorder="1" applyAlignment="1">
      <alignment horizontal="left" vertical="top" wrapText="1"/>
    </xf>
    <xf numFmtId="49" fontId="0" fillId="0" borderId="0" xfId="0" applyNumberFormat="1"/>
    <xf numFmtId="0" fontId="9" fillId="2" borderId="35" xfId="0" applyFont="1" applyFill="1" applyBorder="1" applyAlignment="1">
      <alignment horizontal="right" vertical="center" wrapText="1"/>
    </xf>
    <xf numFmtId="0" fontId="9" fillId="2" borderId="36" xfId="0" applyFont="1" applyFill="1" applyBorder="1" applyAlignment="1">
      <alignment horizontal="right" vertical="center" wrapText="1"/>
    </xf>
    <xf numFmtId="0" fontId="9" fillId="2" borderId="40" xfId="0" applyFont="1" applyFill="1" applyBorder="1" applyAlignment="1">
      <alignment horizontal="right" vertical="center" wrapText="1"/>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4" fillId="2" borderId="10" xfId="0" applyFont="1" applyFill="1" applyBorder="1" applyAlignment="1">
      <alignment horizontal="left" vertical="center"/>
    </xf>
    <xf numFmtId="0" fontId="6" fillId="0" borderId="0" xfId="0" applyFont="1" applyAlignment="1">
      <alignment horizontal="left"/>
    </xf>
    <xf numFmtId="0" fontId="1" fillId="0" borderId="0" xfId="0" applyFont="1" applyAlignment="1">
      <alignment horizontal="left" vertical="top" wrapText="1"/>
    </xf>
    <xf numFmtId="0" fontId="4" fillId="0" borderId="0" xfId="0" applyFont="1" applyAlignment="1">
      <alignment horizontal="left" vertical="top" wrapText="1"/>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9" fillId="2" borderId="39" xfId="0" applyFont="1" applyFill="1" applyBorder="1" applyAlignment="1">
      <alignment horizontal="right" vertical="center" wrapText="1"/>
    </xf>
    <xf numFmtId="0" fontId="9" fillId="2" borderId="37" xfId="0" applyFont="1" applyFill="1" applyBorder="1" applyAlignment="1">
      <alignment horizontal="right" vertical="center" wrapText="1"/>
    </xf>
    <xf numFmtId="0" fontId="9" fillId="2" borderId="38" xfId="0" applyFont="1" applyFill="1" applyBorder="1" applyAlignment="1">
      <alignment horizontal="right" vertical="center" wrapText="1"/>
    </xf>
    <xf numFmtId="0" fontId="12" fillId="0" borderId="12" xfId="0" applyFont="1" applyBorder="1" applyAlignment="1">
      <alignment vertical="top"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0" borderId="22"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3" borderId="46" xfId="0" applyFont="1" applyFill="1" applyBorder="1" applyAlignment="1">
      <alignment horizontal="left" vertical="center" wrapText="1"/>
    </xf>
    <xf numFmtId="0" fontId="7" fillId="3"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5" fillId="2" borderId="50" xfId="0" applyFont="1" applyFill="1" applyBorder="1" applyAlignment="1">
      <alignment horizontal="left" vertical="center"/>
    </xf>
    <xf numFmtId="0" fontId="5" fillId="2" borderId="51" xfId="0" applyFont="1" applyFill="1" applyBorder="1" applyAlignment="1">
      <alignment horizontal="left" vertical="center"/>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6" fillId="0" borderId="22"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3" fillId="0" borderId="14" xfId="0" applyFont="1" applyBorder="1" applyAlignment="1">
      <alignment horizontal="left" vertical="top"/>
    </xf>
    <xf numFmtId="0" fontId="4" fillId="0" borderId="0" xfId="0" applyFont="1" applyBorder="1" applyAlignment="1">
      <alignment horizontal="left" vertical="top"/>
    </xf>
    <xf numFmtId="0" fontId="4" fillId="0" borderId="15" xfId="0" applyFont="1" applyBorder="1" applyAlignment="1">
      <alignment horizontal="left" vertical="top"/>
    </xf>
    <xf numFmtId="0" fontId="9" fillId="2" borderId="53" xfId="0" applyFont="1" applyFill="1" applyBorder="1" applyAlignment="1">
      <alignment horizontal="right" vertical="center" wrapText="1"/>
    </xf>
    <xf numFmtId="0" fontId="9" fillId="2" borderId="54" xfId="0" applyFont="1" applyFill="1" applyBorder="1" applyAlignment="1">
      <alignment horizontal="right" vertical="center" wrapText="1"/>
    </xf>
    <xf numFmtId="0" fontId="9" fillId="2" borderId="52" xfId="0" applyFont="1" applyFill="1" applyBorder="1" applyAlignment="1">
      <alignment horizontal="right"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2" fillId="0" borderId="59" xfId="0" applyFont="1" applyBorder="1" applyAlignment="1">
      <alignment horizontal="left" vertical="center"/>
    </xf>
    <xf numFmtId="0" fontId="12" fillId="0" borderId="63" xfId="0" applyFont="1" applyBorder="1" applyAlignment="1">
      <alignment horizontal="left" vertical="center"/>
    </xf>
    <xf numFmtId="0" fontId="12" fillId="0" borderId="60" xfId="0" applyFont="1" applyBorder="1" applyAlignment="1">
      <alignment horizontal="left" vertical="center"/>
    </xf>
    <xf numFmtId="0" fontId="12" fillId="0" borderId="62" xfId="0" applyFont="1" applyBorder="1" applyAlignment="1">
      <alignment horizontal="left" vertical="center"/>
    </xf>
    <xf numFmtId="0" fontId="15" fillId="2" borderId="4" xfId="0" applyFont="1" applyFill="1" applyBorder="1" applyAlignment="1">
      <alignment horizontal="center"/>
    </xf>
    <xf numFmtId="0" fontId="15" fillId="2" borderId="6" xfId="0" applyFont="1" applyFill="1" applyBorder="1" applyAlignment="1">
      <alignment horizontal="center"/>
    </xf>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te 2" xfId="42"/>
    <cellStyle name="Output" xfId="10" builtinId="21" customBuiltin="1"/>
    <cellStyle name="Title" xfId="1" builtinId="15" customBuiltin="1"/>
    <cellStyle name="Total" xfId="16" builtinId="25" customBuiltin="1"/>
    <cellStyle name="Warning Text" xfId="14" builtinId="11" customBuiltin="1"/>
  </cellStyles>
  <dxfs count="1">
    <dxf>
      <fill>
        <patternFill patternType="none">
          <bgColor auto="1"/>
        </patternFill>
      </fill>
      <border>
        <left/>
        <right/>
        <top/>
        <bottom/>
      </border>
    </dxf>
  </dxfs>
  <tableStyles count="0" defaultTableStyle="TableStyleMedium2" defaultPivotStyle="PivotStyleLight16"/>
  <colors>
    <mruColors>
      <color rgb="FF0091C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Calc!$D$8</c:f>
          <c:strCache>
            <c:ptCount val="1"/>
            <c:pt idx="0">
              <c:v>Female patients aged 14 to 45 prescribed Sodium Valproate as a proportion of all patients receiving prescriptions for Sodium Valproate (2017/18-Q3 Oct-Dec)</c:v>
            </c:pt>
          </c:strCache>
        </c:strRef>
      </c:tx>
      <c:layout>
        <c:manualLayout>
          <c:xMode val="edge"/>
          <c:yMode val="edge"/>
          <c:x val="9.3447293447293488E-3"/>
          <c:y val="2.1798365122615803E-2"/>
        </c:manualLayout>
      </c:layout>
      <c:overlay val="0"/>
      <c:txPr>
        <a:bodyPr/>
        <a:lstStyle/>
        <a:p>
          <a:pPr algn="l">
            <a:defRPr sz="1200">
              <a:latin typeface="Arial" pitchFamily="34" charset="0"/>
              <a:cs typeface="Arial" pitchFamily="34" charset="0"/>
            </a:defRPr>
          </a:pPr>
          <a:endParaRPr lang="en-US"/>
        </a:p>
      </c:txPr>
    </c:title>
    <c:autoTitleDeleted val="0"/>
    <c:plotArea>
      <c:layout/>
      <c:barChart>
        <c:barDir val="col"/>
        <c:grouping val="clustered"/>
        <c:varyColors val="0"/>
        <c:ser>
          <c:idx val="0"/>
          <c:order val="0"/>
          <c:tx>
            <c:strRef>
              <c:f>'CCG Summary'!$H$10</c:f>
              <c:strCache>
                <c:ptCount val="1"/>
                <c:pt idx="0">
                  <c:v>Proportion of all patients receiving prescriptions for Sodium Valproate</c:v>
                </c:pt>
              </c:strCache>
            </c:strRef>
          </c:tx>
          <c:spPr>
            <a:solidFill>
              <a:srgbClr val="0091C9"/>
            </a:solidFill>
            <a:ln>
              <a:solidFill>
                <a:schemeClr val="tx1"/>
              </a:solidFill>
            </a:ln>
          </c:spPr>
          <c:invertIfNegative val="0"/>
          <c:cat>
            <c:strRef>
              <c:f>'CCG Summary'!$C$11:$C$236</c:f>
              <c:strCache>
                <c:ptCount val="207"/>
                <c:pt idx="0">
                  <c:v>SOUTHAMPTON CCG</c:v>
                </c:pt>
                <c:pt idx="1">
                  <c:v>NEWBURY AND DISTRICT CCG</c:v>
                </c:pt>
                <c:pt idx="2">
                  <c:v>SOUTH READING CCG</c:v>
                </c:pt>
                <c:pt idx="3">
                  <c:v>NORTH HAMPSHIRE CCG</c:v>
                </c:pt>
                <c:pt idx="4">
                  <c:v>SLOUGH CCG</c:v>
                </c:pt>
                <c:pt idx="5">
                  <c:v>HOUNSLOW CCG</c:v>
                </c:pt>
                <c:pt idx="6">
                  <c:v>THURROCK CCG</c:v>
                </c:pt>
                <c:pt idx="7">
                  <c:v>GREENWICH CCG</c:v>
                </c:pt>
                <c:pt idx="8">
                  <c:v>SOUTH KENT COAST CCG</c:v>
                </c:pt>
                <c:pt idx="9">
                  <c:v>ASHFORD CCG</c:v>
                </c:pt>
                <c:pt idx="10">
                  <c:v>CORBY CCG</c:v>
                </c:pt>
                <c:pt idx="11">
                  <c:v>BARKING &amp; DAGENHAM CCG</c:v>
                </c:pt>
                <c:pt idx="12">
                  <c:v>HORSHAM AND MID SUSSEX CCG</c:v>
                </c:pt>
                <c:pt idx="13">
                  <c:v>MILTON KEYNES CCG</c:v>
                </c:pt>
                <c:pt idx="14">
                  <c:v>HALTON CCG</c:v>
                </c:pt>
                <c:pt idx="15">
                  <c:v>KNOWSLEY CCG</c:v>
                </c:pt>
                <c:pt idx="16">
                  <c:v>SHEFFIELD CCG</c:v>
                </c:pt>
                <c:pt idx="17">
                  <c:v>LUTON CCG</c:v>
                </c:pt>
                <c:pt idx="18">
                  <c:v>EAST AND NORTH HERTFORDSHIRE CCG</c:v>
                </c:pt>
                <c:pt idx="19">
                  <c:v>ST HELENS CCG</c:v>
                </c:pt>
                <c:pt idx="20">
                  <c:v>BIRMINGHAM SOUTH AND CENTRAL CCG</c:v>
                </c:pt>
                <c:pt idx="21">
                  <c:v>LIVERPOOL CCG</c:v>
                </c:pt>
                <c:pt idx="22">
                  <c:v>ROTHERHAM CCG</c:v>
                </c:pt>
                <c:pt idx="23">
                  <c:v>LEEDS WEST CCG</c:v>
                </c:pt>
                <c:pt idx="24">
                  <c:v>BRADFORD CITY CCG</c:v>
                </c:pt>
                <c:pt idx="25">
                  <c:v>KINGSTON CCG</c:v>
                </c:pt>
                <c:pt idx="26">
                  <c:v>LAMBETH CCG</c:v>
                </c:pt>
                <c:pt idx="27">
                  <c:v>REDBRIDGE CCG</c:v>
                </c:pt>
                <c:pt idx="28">
                  <c:v>OXFORDSHIRE CCG</c:v>
                </c:pt>
                <c:pt idx="29">
                  <c:v>WEST LONDON (K&amp;C &amp; QPP) CCG</c:v>
                </c:pt>
                <c:pt idx="30">
                  <c:v>CAMBRIDGESHIRE AND PETERBOROUGH CCG</c:v>
                </c:pt>
                <c:pt idx="31">
                  <c:v>HAVERING CCG</c:v>
                </c:pt>
                <c:pt idx="32">
                  <c:v>SOUTH WEST LINCOLNSHIRE CCG</c:v>
                </c:pt>
                <c:pt idx="33">
                  <c:v>CRAWLEY CCG</c:v>
                </c:pt>
                <c:pt idx="34">
                  <c:v>NORWICH CCG</c:v>
                </c:pt>
                <c:pt idx="35">
                  <c:v>SOUTH NORFOLK CCG</c:v>
                </c:pt>
                <c:pt idx="36">
                  <c:v>SUTTON CCG</c:v>
                </c:pt>
                <c:pt idx="37">
                  <c:v>GREAT YARMOUTH &amp; WAVENEY CCG</c:v>
                </c:pt>
                <c:pt idx="38">
                  <c:v>NORTH KIRKLEES CCG</c:v>
                </c:pt>
                <c:pt idx="39">
                  <c:v>HERTS VALLEYS CCG</c:v>
                </c:pt>
                <c:pt idx="40">
                  <c:v>RUSHCLIFFE CCG</c:v>
                </c:pt>
                <c:pt idx="41">
                  <c:v>AYLESBURY VALE CCG</c:v>
                </c:pt>
                <c:pt idx="42">
                  <c:v>BEDFORDSHIRE CCG</c:v>
                </c:pt>
                <c:pt idx="43">
                  <c:v>NORTH LINCOLNSHIRE CCG</c:v>
                </c:pt>
                <c:pt idx="44">
                  <c:v>SOUTH SEFTON CCG</c:v>
                </c:pt>
                <c:pt idx="45">
                  <c:v>HARDWICK CCG</c:v>
                </c:pt>
                <c:pt idx="46">
                  <c:v>CAMDEN CCG</c:v>
                </c:pt>
                <c:pt idx="47">
                  <c:v>HULL CCG</c:v>
                </c:pt>
                <c:pt idx="48">
                  <c:v>HASTINGS &amp; ROTHER CCG</c:v>
                </c:pt>
                <c:pt idx="49">
                  <c:v>SOUTHPORT AND FORMBY CCG</c:v>
                </c:pt>
                <c:pt idx="50">
                  <c:v>NORTH EAST LINCOLNSHIRE CCG</c:v>
                </c:pt>
                <c:pt idx="51">
                  <c:v>BARNET CCG</c:v>
                </c:pt>
                <c:pt idx="52">
                  <c:v>PORTSMOUTH CCG</c:v>
                </c:pt>
                <c:pt idx="53">
                  <c:v>HAMBLETON, RICHMONDSHIRE AND WHITBY CCG</c:v>
                </c:pt>
                <c:pt idx="54">
                  <c:v>EAST STAFFORDSHIRE CCG</c:v>
                </c:pt>
                <c:pt idx="55">
                  <c:v>NOTTINGHAM CITY CCG</c:v>
                </c:pt>
                <c:pt idx="56">
                  <c:v>WARRINGTON CCG</c:v>
                </c:pt>
                <c:pt idx="57">
                  <c:v>SOUTH TEES CCG</c:v>
                </c:pt>
                <c:pt idx="58">
                  <c:v>SWINDON CCG</c:v>
                </c:pt>
                <c:pt idx="59">
                  <c:v>ISLE OF WIGHT CCG</c:v>
                </c:pt>
                <c:pt idx="60">
                  <c:v>WEST HAMPSHIRE CCG</c:v>
                </c:pt>
                <c:pt idx="61">
                  <c:v>HAMMERSMITH AND FULHAM CCG</c:v>
                </c:pt>
                <c:pt idx="62">
                  <c:v>EAST SURREY CCG</c:v>
                </c:pt>
                <c:pt idx="63">
                  <c:v>CENTRAL LONDON (WESTMINSTER) CCG</c:v>
                </c:pt>
                <c:pt idx="64">
                  <c:v>SANDWELL AND WEST BIRMINGHAM CCG</c:v>
                </c:pt>
                <c:pt idx="65">
                  <c:v>NOTTINGHAM NORTH &amp; EAST CCG</c:v>
                </c:pt>
                <c:pt idx="66">
                  <c:v>CANTERBURY AND COASTAL CCG</c:v>
                </c:pt>
                <c:pt idx="67">
                  <c:v>STAFFORD AND SURROUNDS CCG</c:v>
                </c:pt>
                <c:pt idx="68">
                  <c:v>IPSWICH AND EAST SUFFOLK CCG</c:v>
                </c:pt>
                <c:pt idx="69">
                  <c:v>NORTH DURHAM CCG</c:v>
                </c:pt>
                <c:pt idx="70">
                  <c:v>WALSALL CCG</c:v>
                </c:pt>
                <c:pt idx="71">
                  <c:v>CHORLEY AND SOUTH RIBBLE CCG</c:v>
                </c:pt>
                <c:pt idx="72">
                  <c:v>MANSFIELD &amp; ASHFIELD CCG</c:v>
                </c:pt>
                <c:pt idx="73">
                  <c:v>HEYWOOD, MIDDLETON &amp; ROCHDALE CCG</c:v>
                </c:pt>
                <c:pt idx="74">
                  <c:v>BASSETLAW CCG</c:v>
                </c:pt>
                <c:pt idx="75">
                  <c:v>CROYDON CCG</c:v>
                </c:pt>
                <c:pt idx="76">
                  <c:v>SOUTH LINCOLNSHIRE CCG</c:v>
                </c:pt>
                <c:pt idx="77">
                  <c:v>NORTH &amp; WEST READING CCG</c:v>
                </c:pt>
                <c:pt idx="78">
                  <c:v>NORTH EAST ESSEX CCG</c:v>
                </c:pt>
                <c:pt idx="79">
                  <c:v>GREATER HUDDERSFIELD CCG</c:v>
                </c:pt>
                <c:pt idx="80">
                  <c:v>SOUTHERN DERBYSHIRE CCG</c:v>
                </c:pt>
                <c:pt idx="81">
                  <c:v>TELFORD &amp; WREKIN CCG</c:v>
                </c:pt>
                <c:pt idx="82">
                  <c:v>EASTBOURNE, HAILSHAM AND SEAFORD CCG</c:v>
                </c:pt>
                <c:pt idx="83">
                  <c:v>BARNSLEY CCG</c:v>
                </c:pt>
                <c:pt idx="84">
                  <c:v>LINCOLNSHIRE WEST CCG</c:v>
                </c:pt>
                <c:pt idx="85">
                  <c:v>NORTHUMBERLAND CCG</c:v>
                </c:pt>
                <c:pt idx="86">
                  <c:v>NEWARK &amp; SHERWOOD CCG</c:v>
                </c:pt>
                <c:pt idx="87">
                  <c:v>SOUTH DEVON AND TORBAY CCG</c:v>
                </c:pt>
                <c:pt idx="88">
                  <c:v>LEEDS NORTH CCG</c:v>
                </c:pt>
                <c:pt idx="89">
                  <c:v>BIRMINGHAM CROSSCITY CCG</c:v>
                </c:pt>
                <c:pt idx="90">
                  <c:v>WEST NORFOLK CCG</c:v>
                </c:pt>
                <c:pt idx="91">
                  <c:v>EREWASH CCG</c:v>
                </c:pt>
                <c:pt idx="92">
                  <c:v>REDDITCH AND BROMSGROVE CCG</c:v>
                </c:pt>
                <c:pt idx="93">
                  <c:v>WAKEFIELD CCG</c:v>
                </c:pt>
                <c:pt idx="94">
                  <c:v>BASILDON AND BRENTWOOD CCG</c:v>
                </c:pt>
                <c:pt idx="95">
                  <c:v>DURHAM DALES,EASINGTON &amp; SEDGEFIELD CCG</c:v>
                </c:pt>
                <c:pt idx="96">
                  <c:v>SOUTH GLOUCESTERSHIRE CCG</c:v>
                </c:pt>
                <c:pt idx="97">
                  <c:v>NORTH DERBYSHIRE CCG</c:v>
                </c:pt>
                <c:pt idx="98">
                  <c:v>SE STAFFS &amp; SEISDON PENINSULAR CCG</c:v>
                </c:pt>
                <c:pt idx="99">
                  <c:v>GREATER PRESTON CCG</c:v>
                </c:pt>
                <c:pt idx="100">
                  <c:v>BLACKPOOL CCG</c:v>
                </c:pt>
                <c:pt idx="101">
                  <c:v>THANET CCG</c:v>
                </c:pt>
                <c:pt idx="102">
                  <c:v>WARWICKSHIRE NORTH CCG</c:v>
                </c:pt>
                <c:pt idx="103">
                  <c:v>BLACKBURN WITH DARWEN CCG</c:v>
                </c:pt>
                <c:pt idx="104">
                  <c:v>WEST ESSEX CCG</c:v>
                </c:pt>
                <c:pt idx="105">
                  <c:v>DARLINGTON CCG</c:v>
                </c:pt>
                <c:pt idx="106">
                  <c:v>SOUTHWARK CCG</c:v>
                </c:pt>
                <c:pt idx="107">
                  <c:v>EALING CCG</c:v>
                </c:pt>
                <c:pt idx="108">
                  <c:v>MID ESSEX CCG</c:v>
                </c:pt>
                <c:pt idx="109">
                  <c:v>BRENT CCG</c:v>
                </c:pt>
                <c:pt idx="110">
                  <c:v>LEWISHAM CCG</c:v>
                </c:pt>
                <c:pt idx="111">
                  <c:v>ENFIELD CCG</c:v>
                </c:pt>
                <c:pt idx="112">
                  <c:v>NORTH CUMBRIA CCG</c:v>
                </c:pt>
                <c:pt idx="113">
                  <c:v>CANNOCK CHASE CCG</c:v>
                </c:pt>
                <c:pt idx="114">
                  <c:v>CITY AND HACKNEY CCG</c:v>
                </c:pt>
                <c:pt idx="115">
                  <c:v>HARROW CCG</c:v>
                </c:pt>
                <c:pt idx="116">
                  <c:v>WYRE FOREST CCG</c:v>
                </c:pt>
                <c:pt idx="117">
                  <c:v>SOUTH CHESHIRE CCG</c:v>
                </c:pt>
                <c:pt idx="118">
                  <c:v>SALFORD CCG</c:v>
                </c:pt>
                <c:pt idx="119">
                  <c:v>GUILDFORD AND WAVERLEY CCG</c:v>
                </c:pt>
                <c:pt idx="120">
                  <c:v>WIGAN BOROUGH CCG</c:v>
                </c:pt>
                <c:pt idx="121">
                  <c:v>BEXLEY CCG</c:v>
                </c:pt>
                <c:pt idx="122">
                  <c:v>NEWHAM CCG</c:v>
                </c:pt>
                <c:pt idx="123">
                  <c:v>TOWER HAMLETS CCG</c:v>
                </c:pt>
                <c:pt idx="124">
                  <c:v>HIGH WEALD LEWES HAVENS CCG</c:v>
                </c:pt>
                <c:pt idx="125">
                  <c:v>COVENTRY AND RUGBY CCG</c:v>
                </c:pt>
                <c:pt idx="126">
                  <c:v>KERNOW CCG</c:v>
                </c:pt>
                <c:pt idx="127">
                  <c:v>WOKINGHAM CCG</c:v>
                </c:pt>
                <c:pt idx="128">
                  <c:v>CHILTERN CCG</c:v>
                </c:pt>
                <c:pt idx="129">
                  <c:v>MANCHESTER CCG</c:v>
                </c:pt>
                <c:pt idx="130">
                  <c:v>WANDSWORTH CCG</c:v>
                </c:pt>
                <c:pt idx="131">
                  <c:v>CASTLE POINT AND ROCHFORD CCG</c:v>
                </c:pt>
                <c:pt idx="132">
                  <c:v>BURY CCG</c:v>
                </c:pt>
                <c:pt idx="133">
                  <c:v>DONCASTER CCG</c:v>
                </c:pt>
                <c:pt idx="134">
                  <c:v>NORTH EAST HAMPSHIRE AND FARNHAM CCG</c:v>
                </c:pt>
                <c:pt idx="135">
                  <c:v>MEDWAY CCG</c:v>
                </c:pt>
                <c:pt idx="136">
                  <c:v>BOLTON CCG</c:v>
                </c:pt>
                <c:pt idx="137">
                  <c:v>BRISTOL CCG</c:v>
                </c:pt>
                <c:pt idx="138">
                  <c:v>DUDLEY CCG</c:v>
                </c:pt>
                <c:pt idx="139">
                  <c:v>WALTHAM FOREST CCG</c:v>
                </c:pt>
                <c:pt idx="140">
                  <c:v>ISLINGTON CCG</c:v>
                </c:pt>
                <c:pt idx="141">
                  <c:v>AIREDALE, WHARFEDALE AND CRAVEN CCG</c:v>
                </c:pt>
                <c:pt idx="142">
                  <c:v>CALDERDALE CCG</c:v>
                </c:pt>
                <c:pt idx="143">
                  <c:v>BROMLEY CCG</c:v>
                </c:pt>
                <c:pt idx="144">
                  <c:v>SURREY HEATH CCG</c:v>
                </c:pt>
                <c:pt idx="145">
                  <c:v>SCARBOROUGH AND RYEDALE CCG</c:v>
                </c:pt>
                <c:pt idx="146">
                  <c:v>HARINGEY CCG</c:v>
                </c:pt>
                <c:pt idx="147">
                  <c:v>HARTLEPOOL AND STOCKTON-ON-TEES CCG</c:v>
                </c:pt>
                <c:pt idx="148">
                  <c:v>MORECAMBE BAY CCG</c:v>
                </c:pt>
                <c:pt idx="149">
                  <c:v>WOLVERHAMPTON CCG</c:v>
                </c:pt>
                <c:pt idx="150">
                  <c:v>SOLIHULL CCG</c:v>
                </c:pt>
                <c:pt idx="151">
                  <c:v>WINDSOR, ASCOT AND MAIDENHEAD CCG</c:v>
                </c:pt>
                <c:pt idx="152">
                  <c:v>STOKE ON TRENT CCG</c:v>
                </c:pt>
                <c:pt idx="153">
                  <c:v>COASTAL WEST SUSSEX CCG</c:v>
                </c:pt>
                <c:pt idx="154">
                  <c:v>TRAFFORD CCG</c:v>
                </c:pt>
                <c:pt idx="155">
                  <c:v>NORTH TYNESIDE CCG</c:v>
                </c:pt>
                <c:pt idx="156">
                  <c:v>SOUTHEND CCG</c:v>
                </c:pt>
                <c:pt idx="157">
                  <c:v>BATH AND NORTH EAST SOMERSET CCG</c:v>
                </c:pt>
                <c:pt idx="158">
                  <c:v>WILTSHIRE CCG</c:v>
                </c:pt>
                <c:pt idx="159">
                  <c:v>NORTH, EAST, WEST DEVON CCG</c:v>
                </c:pt>
                <c:pt idx="160">
                  <c:v>LEICESTER CITY CCG</c:v>
                </c:pt>
                <c:pt idx="161">
                  <c:v>BRACKNELL AND ASCOT CCG</c:v>
                </c:pt>
                <c:pt idx="162">
                  <c:v>WEST KENT CCG</c:v>
                </c:pt>
                <c:pt idx="163">
                  <c:v>SOUTH WORCESTERSHIRE CCG</c:v>
                </c:pt>
                <c:pt idx="164">
                  <c:v>VALE OF YORK CCG</c:v>
                </c:pt>
                <c:pt idx="165">
                  <c:v>EAST LANCASHIRE CCG</c:v>
                </c:pt>
                <c:pt idx="166">
                  <c:v>WEST LEICESTERSHIRE CCG</c:v>
                </c:pt>
                <c:pt idx="167">
                  <c:v>WEST SUFFOLK CCG</c:v>
                </c:pt>
                <c:pt idx="168">
                  <c:v>LINCOLNSHIRE EAST CCG</c:v>
                </c:pt>
                <c:pt idx="169">
                  <c:v>STOCKPORT CCG</c:v>
                </c:pt>
                <c:pt idx="170">
                  <c:v>TAMESIDE AND GLOSSOP CCG</c:v>
                </c:pt>
                <c:pt idx="171">
                  <c:v>NENE CCG</c:v>
                </c:pt>
                <c:pt idx="172">
                  <c:v>SOUTH TYNESIDE CCG</c:v>
                </c:pt>
                <c:pt idx="173">
                  <c:v>BRADFORD DISTRICTS CCG</c:v>
                </c:pt>
                <c:pt idx="174">
                  <c:v>HILLINGDON CCG</c:v>
                </c:pt>
                <c:pt idx="175">
                  <c:v>FAREHAM AND GOSPORT CCG</c:v>
                </c:pt>
                <c:pt idx="176">
                  <c:v>OLDHAM CCG</c:v>
                </c:pt>
                <c:pt idx="177">
                  <c:v>WEST CHESHIRE CCG</c:v>
                </c:pt>
                <c:pt idx="178">
                  <c:v>SUNDERLAND CCG</c:v>
                </c:pt>
                <c:pt idx="179">
                  <c:v>FYLDE &amp; WYRE CCG</c:v>
                </c:pt>
                <c:pt idx="180">
                  <c:v>BRIGHTON &amp; HOVE CCG</c:v>
                </c:pt>
                <c:pt idx="181">
                  <c:v>HARROGATE AND RURAL DISTRICT CCG</c:v>
                </c:pt>
                <c:pt idx="182">
                  <c:v>DARTFORD, GRAVESHAM AND SWANLEY CCG</c:v>
                </c:pt>
                <c:pt idx="183">
                  <c:v>MERTON CCG</c:v>
                </c:pt>
                <c:pt idx="184">
                  <c:v>NORTH WEST SURREY CCG</c:v>
                </c:pt>
                <c:pt idx="185">
                  <c:v>NEWCASTLE GATESHEAD CCG</c:v>
                </c:pt>
                <c:pt idx="186">
                  <c:v>NOTTINGHAM WEST CCG</c:v>
                </c:pt>
                <c:pt idx="187">
                  <c:v>WEST LANCASHIRE CCG</c:v>
                </c:pt>
                <c:pt idx="188">
                  <c:v>SOMERSET CCG</c:v>
                </c:pt>
                <c:pt idx="189">
                  <c:v>HEREFORDSHIRE CCG</c:v>
                </c:pt>
                <c:pt idx="190">
                  <c:v>SURREY DOWNS CCG</c:v>
                </c:pt>
                <c:pt idx="191">
                  <c:v>SHROPSHIRE CCG</c:v>
                </c:pt>
                <c:pt idx="192">
                  <c:v>SOUTH EASTERN HAMPSHIRE CCG</c:v>
                </c:pt>
                <c:pt idx="193">
                  <c:v>NORTH SOMERSET CCG</c:v>
                </c:pt>
                <c:pt idx="194">
                  <c:v>GLOUCESTERSHIRE CCG</c:v>
                </c:pt>
                <c:pt idx="195">
                  <c:v>EASTERN CHESHIRE CCG</c:v>
                </c:pt>
                <c:pt idx="196">
                  <c:v>DORSET CCG</c:v>
                </c:pt>
                <c:pt idx="197">
                  <c:v>WIRRAL CCG</c:v>
                </c:pt>
                <c:pt idx="198">
                  <c:v>NORTH NORFOLK CCG</c:v>
                </c:pt>
                <c:pt idx="199">
                  <c:v>LEEDS SOUTH AND EAST CCG</c:v>
                </c:pt>
                <c:pt idx="200">
                  <c:v>NORTH STAFFORDSHIRE CCG</c:v>
                </c:pt>
                <c:pt idx="201">
                  <c:v>EAST LEICESTERSHIRE AND RUTLAND CCG</c:v>
                </c:pt>
                <c:pt idx="202">
                  <c:v>EAST RIDING OF YORKSHIRE CCG</c:v>
                </c:pt>
                <c:pt idx="203">
                  <c:v>SWALE CCG</c:v>
                </c:pt>
                <c:pt idx="204">
                  <c:v>VALE ROYAL CCG</c:v>
                </c:pt>
                <c:pt idx="205">
                  <c:v>RICHMOND CCG</c:v>
                </c:pt>
                <c:pt idx="206">
                  <c:v>SOUTH WARWICKSHIRE CCG</c:v>
                </c:pt>
              </c:strCache>
            </c:strRef>
          </c:cat>
          <c:val>
            <c:numRef>
              <c:f>'CCG Summary'!$H$11:$H$236</c:f>
              <c:numCache>
                <c:formatCode>0.00%</c:formatCode>
                <c:ptCount val="226"/>
                <c:pt idx="0">
                  <c:v>0.155555555555555</c:v>
                </c:pt>
                <c:pt idx="1">
                  <c:v>0.15243902439024301</c:v>
                </c:pt>
                <c:pt idx="2">
                  <c:v>0.14868804664723001</c:v>
                </c:pt>
                <c:pt idx="3">
                  <c:v>0.14764079147640699</c:v>
                </c:pt>
                <c:pt idx="4">
                  <c:v>0.14747474747474701</c:v>
                </c:pt>
                <c:pt idx="5">
                  <c:v>0.14496644295302</c:v>
                </c:pt>
                <c:pt idx="6">
                  <c:v>0.14185639229422001</c:v>
                </c:pt>
                <c:pt idx="7">
                  <c:v>0.140350877192982</c:v>
                </c:pt>
                <c:pt idx="8">
                  <c:v>0.13777267508610699</c:v>
                </c:pt>
                <c:pt idx="9">
                  <c:v>0.13440860215053699</c:v>
                </c:pt>
                <c:pt idx="10">
                  <c:v>0.13375796178343899</c:v>
                </c:pt>
                <c:pt idx="11">
                  <c:v>0.133443163097199</c:v>
                </c:pt>
                <c:pt idx="12">
                  <c:v>0.132653061224489</c:v>
                </c:pt>
                <c:pt idx="13">
                  <c:v>0.13010590015128501</c:v>
                </c:pt>
                <c:pt idx="14">
                  <c:v>0.12956810631229199</c:v>
                </c:pt>
                <c:pt idx="15">
                  <c:v>0.129268292682926</c:v>
                </c:pt>
                <c:pt idx="16">
                  <c:v>0.127923976608187</c:v>
                </c:pt>
                <c:pt idx="17">
                  <c:v>0.12719891745602099</c:v>
                </c:pt>
                <c:pt idx="18">
                  <c:v>0.126960040465351</c:v>
                </c:pt>
                <c:pt idx="19">
                  <c:v>0.12628336755646799</c:v>
                </c:pt>
                <c:pt idx="20">
                  <c:v>0.124775583482944</c:v>
                </c:pt>
                <c:pt idx="21">
                  <c:v>0.124453280318091</c:v>
                </c:pt>
                <c:pt idx="22">
                  <c:v>0.124064171122994</c:v>
                </c:pt>
                <c:pt idx="23">
                  <c:v>0.123339658444022</c:v>
                </c:pt>
                <c:pt idx="24">
                  <c:v>0.122448979591836</c:v>
                </c:pt>
                <c:pt idx="25">
                  <c:v>0.12241054613935901</c:v>
                </c:pt>
                <c:pt idx="26">
                  <c:v>0.122404371584699</c:v>
                </c:pt>
                <c:pt idx="27">
                  <c:v>0.121483375959079</c:v>
                </c:pt>
                <c:pt idx="28">
                  <c:v>0.121248499399759</c:v>
                </c:pt>
                <c:pt idx="29">
                  <c:v>0.121107266435986</c:v>
                </c:pt>
                <c:pt idx="30">
                  <c:v>0.12065599375244</c:v>
                </c:pt>
                <c:pt idx="31">
                  <c:v>0.12046632124352299</c:v>
                </c:pt>
                <c:pt idx="32">
                  <c:v>0.120082815734989</c:v>
                </c:pt>
                <c:pt idx="33">
                  <c:v>0.119565217391304</c:v>
                </c:pt>
                <c:pt idx="34">
                  <c:v>0.118367346938775</c:v>
                </c:pt>
                <c:pt idx="35">
                  <c:v>0.118279569892473</c:v>
                </c:pt>
                <c:pt idx="36">
                  <c:v>0.118110236220472</c:v>
                </c:pt>
                <c:pt idx="37">
                  <c:v>0.117266851338873</c:v>
                </c:pt>
                <c:pt idx="38">
                  <c:v>0.11637347767253001</c:v>
                </c:pt>
                <c:pt idx="39">
                  <c:v>0.11618497109826501</c:v>
                </c:pt>
                <c:pt idx="40">
                  <c:v>0.11612903225806399</c:v>
                </c:pt>
                <c:pt idx="41">
                  <c:v>0.11608623548921999</c:v>
                </c:pt>
                <c:pt idx="42">
                  <c:v>0.11589613679544</c:v>
                </c:pt>
                <c:pt idx="43">
                  <c:v>0.11583577712609899</c:v>
                </c:pt>
                <c:pt idx="44">
                  <c:v>0.115819209039548</c:v>
                </c:pt>
                <c:pt idx="45">
                  <c:v>0.115591397849462</c:v>
                </c:pt>
                <c:pt idx="46">
                  <c:v>0.115449915110356</c:v>
                </c:pt>
                <c:pt idx="47">
                  <c:v>0.115354637568199</c:v>
                </c:pt>
                <c:pt idx="48">
                  <c:v>0.11521739130434699</c:v>
                </c:pt>
                <c:pt idx="49">
                  <c:v>0.11478599221789799</c:v>
                </c:pt>
                <c:pt idx="50">
                  <c:v>0.11467889908256799</c:v>
                </c:pt>
                <c:pt idx="51">
                  <c:v>0.11456483126110099</c:v>
                </c:pt>
                <c:pt idx="52">
                  <c:v>0.114197530864197</c:v>
                </c:pt>
                <c:pt idx="53">
                  <c:v>0.11330049261083699</c:v>
                </c:pt>
                <c:pt idx="54">
                  <c:v>0.11330049261083699</c:v>
                </c:pt>
                <c:pt idx="55">
                  <c:v>0.113004484304932</c:v>
                </c:pt>
                <c:pt idx="56">
                  <c:v>0.112987012987012</c:v>
                </c:pt>
                <c:pt idx="57">
                  <c:v>0.112654320987654</c:v>
                </c:pt>
                <c:pt idx="58">
                  <c:v>0.112359550561797</c:v>
                </c:pt>
                <c:pt idx="59">
                  <c:v>0.112099644128113</c:v>
                </c:pt>
                <c:pt idx="60">
                  <c:v>0.112035851472471</c:v>
                </c:pt>
                <c:pt idx="61">
                  <c:v>0.111940298507462</c:v>
                </c:pt>
                <c:pt idx="62">
                  <c:v>0.111888111888111</c:v>
                </c:pt>
                <c:pt idx="63">
                  <c:v>0.11184210526315699</c:v>
                </c:pt>
                <c:pt idx="64">
                  <c:v>0.111423220973782</c:v>
                </c:pt>
                <c:pt idx="65">
                  <c:v>0.11133603238866301</c:v>
                </c:pt>
                <c:pt idx="66">
                  <c:v>0.110960757780784</c:v>
                </c:pt>
                <c:pt idx="67">
                  <c:v>0.110898661567877</c:v>
                </c:pt>
                <c:pt idx="68">
                  <c:v>0.11087570621468899</c:v>
                </c:pt>
                <c:pt idx="69">
                  <c:v>0.110766045548654</c:v>
                </c:pt>
                <c:pt idx="70">
                  <c:v>0.110138584974471</c:v>
                </c:pt>
                <c:pt idx="71">
                  <c:v>0.110105580693815</c:v>
                </c:pt>
                <c:pt idx="72">
                  <c:v>0.110102156640181</c:v>
                </c:pt>
                <c:pt idx="73">
                  <c:v>0.10970464135021001</c:v>
                </c:pt>
                <c:pt idx="74">
                  <c:v>0.109557109557109</c:v>
                </c:pt>
                <c:pt idx="75">
                  <c:v>0.10954356846473</c:v>
                </c:pt>
                <c:pt idx="76">
                  <c:v>0.10948905109489</c:v>
                </c:pt>
                <c:pt idx="77">
                  <c:v>0.109034267912772</c:v>
                </c:pt>
                <c:pt idx="78">
                  <c:v>0.108709472345835</c:v>
                </c:pt>
                <c:pt idx="79">
                  <c:v>0.108527131782945</c:v>
                </c:pt>
                <c:pt idx="80">
                  <c:v>0.108462455303933</c:v>
                </c:pt>
                <c:pt idx="81">
                  <c:v>0.108452950558213</c:v>
                </c:pt>
                <c:pt idx="82">
                  <c:v>0.108433734939759</c:v>
                </c:pt>
                <c:pt idx="83">
                  <c:v>0.10840108401084</c:v>
                </c:pt>
                <c:pt idx="84">
                  <c:v>0.10767326732673201</c:v>
                </c:pt>
                <c:pt idx="85">
                  <c:v>0.10753532182103601</c:v>
                </c:pt>
                <c:pt idx="86">
                  <c:v>0.107508532423208</c:v>
                </c:pt>
                <c:pt idx="87">
                  <c:v>0.107413010590015</c:v>
                </c:pt>
                <c:pt idx="88">
                  <c:v>0.107260726072607</c:v>
                </c:pt>
                <c:pt idx="89">
                  <c:v>0.10676156583629801</c:v>
                </c:pt>
                <c:pt idx="90">
                  <c:v>0.106741573033707</c:v>
                </c:pt>
                <c:pt idx="91">
                  <c:v>0.105882352941176</c:v>
                </c:pt>
                <c:pt idx="92">
                  <c:v>0.105442176870748</c:v>
                </c:pt>
                <c:pt idx="93">
                  <c:v>0.105189340813464</c:v>
                </c:pt>
                <c:pt idx="94">
                  <c:v>0.105098855359001</c:v>
                </c:pt>
                <c:pt idx="95">
                  <c:v>0.10456140350877099</c:v>
                </c:pt>
                <c:pt idx="96">
                  <c:v>0.104519774011299</c:v>
                </c:pt>
                <c:pt idx="97">
                  <c:v>0.104145601617795</c:v>
                </c:pt>
                <c:pt idx="98">
                  <c:v>0.10411622276029001</c:v>
                </c:pt>
                <c:pt idx="99">
                  <c:v>0.103990326481257</c:v>
                </c:pt>
                <c:pt idx="100">
                  <c:v>0.10377358490565999</c:v>
                </c:pt>
                <c:pt idx="101">
                  <c:v>0.10350076103500699</c:v>
                </c:pt>
                <c:pt idx="102">
                  <c:v>0.10323383084577099</c:v>
                </c:pt>
                <c:pt idx="103">
                  <c:v>0.103225806451612</c:v>
                </c:pt>
                <c:pt idx="104">
                  <c:v>0.103139013452914</c:v>
                </c:pt>
                <c:pt idx="105">
                  <c:v>0.10290827740492101</c:v>
                </c:pt>
                <c:pt idx="106">
                  <c:v>0.102848101265822</c:v>
                </c:pt>
                <c:pt idx="107">
                  <c:v>0.10278745644599301</c:v>
                </c:pt>
                <c:pt idx="108">
                  <c:v>0.102689486552567</c:v>
                </c:pt>
                <c:pt idx="109">
                  <c:v>0.102687140115163</c:v>
                </c:pt>
                <c:pt idx="110">
                  <c:v>0.102595797280593</c:v>
                </c:pt>
                <c:pt idx="111">
                  <c:v>0.102508178844056</c:v>
                </c:pt>
                <c:pt idx="112">
                  <c:v>0.10249671484888299</c:v>
                </c:pt>
                <c:pt idx="113">
                  <c:v>0.102249488752556</c:v>
                </c:pt>
                <c:pt idx="114">
                  <c:v>0.10216718266253801</c:v>
                </c:pt>
                <c:pt idx="115">
                  <c:v>0.102158273381294</c:v>
                </c:pt>
                <c:pt idx="116">
                  <c:v>0.102083333333333</c:v>
                </c:pt>
                <c:pt idx="117">
                  <c:v>0.101838755304101</c:v>
                </c:pt>
                <c:pt idx="118">
                  <c:v>0.101778656126482</c:v>
                </c:pt>
                <c:pt idx="119">
                  <c:v>0.101587301587301</c:v>
                </c:pt>
                <c:pt idx="120">
                  <c:v>0.101439342015078</c:v>
                </c:pt>
                <c:pt idx="121">
                  <c:v>0.101404056162246</c:v>
                </c:pt>
                <c:pt idx="122">
                  <c:v>0.101382488479262</c:v>
                </c:pt>
                <c:pt idx="123">
                  <c:v>0.10134128166915</c:v>
                </c:pt>
                <c:pt idx="124">
                  <c:v>0.10110294117646999</c:v>
                </c:pt>
                <c:pt idx="125">
                  <c:v>0.101073910296904</c:v>
                </c:pt>
                <c:pt idx="126">
                  <c:v>0.100825727944372</c:v>
                </c:pt>
                <c:pt idx="127">
                  <c:v>0.100558659217877</c:v>
                </c:pt>
                <c:pt idx="128">
                  <c:v>0.100294985250737</c:v>
                </c:pt>
                <c:pt idx="129">
                  <c:v>0.10026892047637299</c:v>
                </c:pt>
                <c:pt idx="130">
                  <c:v>0.1</c:v>
                </c:pt>
                <c:pt idx="131">
                  <c:v>0.1</c:v>
                </c:pt>
                <c:pt idx="132">
                  <c:v>9.9597585513078402E-2</c:v>
                </c:pt>
                <c:pt idx="133">
                  <c:v>9.8726114649681507E-2</c:v>
                </c:pt>
                <c:pt idx="134">
                  <c:v>9.8705501618122901E-2</c:v>
                </c:pt>
                <c:pt idx="135">
                  <c:v>9.8662207357859494E-2</c:v>
                </c:pt>
                <c:pt idx="136">
                  <c:v>9.8305084745762703E-2</c:v>
                </c:pt>
                <c:pt idx="137">
                  <c:v>9.8168498168498097E-2</c:v>
                </c:pt>
                <c:pt idx="138">
                  <c:v>9.8159509202453907E-2</c:v>
                </c:pt>
                <c:pt idx="139">
                  <c:v>9.7532314923619204E-2</c:v>
                </c:pt>
                <c:pt idx="140">
                  <c:v>9.7488921713441604E-2</c:v>
                </c:pt>
                <c:pt idx="141">
                  <c:v>9.7402597402597393E-2</c:v>
                </c:pt>
                <c:pt idx="142">
                  <c:v>9.6911608093716697E-2</c:v>
                </c:pt>
                <c:pt idx="143">
                  <c:v>9.6740273396424797E-2</c:v>
                </c:pt>
                <c:pt idx="144">
                  <c:v>9.6551724137931005E-2</c:v>
                </c:pt>
                <c:pt idx="145">
                  <c:v>9.6491228070175405E-2</c:v>
                </c:pt>
                <c:pt idx="146">
                  <c:v>9.6415327564894904E-2</c:v>
                </c:pt>
                <c:pt idx="147">
                  <c:v>9.6136567834680997E-2</c:v>
                </c:pt>
                <c:pt idx="148">
                  <c:v>9.6064042695129997E-2</c:v>
                </c:pt>
                <c:pt idx="149">
                  <c:v>9.5794392523364399E-2</c:v>
                </c:pt>
                <c:pt idx="150">
                  <c:v>9.55483170466883E-2</c:v>
                </c:pt>
                <c:pt idx="151">
                  <c:v>9.5238095238095205E-2</c:v>
                </c:pt>
                <c:pt idx="152">
                  <c:v>9.5194085027726402E-2</c:v>
                </c:pt>
                <c:pt idx="153">
                  <c:v>9.4911377930245802E-2</c:v>
                </c:pt>
                <c:pt idx="154">
                  <c:v>9.4488188976377896E-2</c:v>
                </c:pt>
                <c:pt idx="155">
                  <c:v>9.4409937888198694E-2</c:v>
                </c:pt>
                <c:pt idx="156">
                  <c:v>9.3837535014005602E-2</c:v>
                </c:pt>
                <c:pt idx="157">
                  <c:v>9.3489148580968198E-2</c:v>
                </c:pt>
                <c:pt idx="158">
                  <c:v>9.3220338983050793E-2</c:v>
                </c:pt>
                <c:pt idx="159">
                  <c:v>9.3121430345170106E-2</c:v>
                </c:pt>
                <c:pt idx="160">
                  <c:v>9.2970521541950096E-2</c:v>
                </c:pt>
                <c:pt idx="161">
                  <c:v>9.2896174863387901E-2</c:v>
                </c:pt>
                <c:pt idx="162">
                  <c:v>9.2702169625246494E-2</c:v>
                </c:pt>
                <c:pt idx="163">
                  <c:v>9.2542677448337801E-2</c:v>
                </c:pt>
                <c:pt idx="164">
                  <c:v>9.2462311557788904E-2</c:v>
                </c:pt>
                <c:pt idx="165">
                  <c:v>9.2341118957088505E-2</c:v>
                </c:pt>
                <c:pt idx="166">
                  <c:v>9.2124814264487306E-2</c:v>
                </c:pt>
                <c:pt idx="167">
                  <c:v>9.1999999999999998E-2</c:v>
                </c:pt>
                <c:pt idx="168">
                  <c:v>9.15750915750915E-2</c:v>
                </c:pt>
                <c:pt idx="169">
                  <c:v>9.1572660915726606E-2</c:v>
                </c:pt>
                <c:pt idx="170">
                  <c:v>9.1164095371669002E-2</c:v>
                </c:pt>
                <c:pt idx="171">
                  <c:v>9.0604026845637495E-2</c:v>
                </c:pt>
                <c:pt idx="172">
                  <c:v>9.0551181102362197E-2</c:v>
                </c:pt>
                <c:pt idx="173">
                  <c:v>9.0053763440860204E-2</c:v>
                </c:pt>
                <c:pt idx="174">
                  <c:v>8.9953271028037296E-2</c:v>
                </c:pt>
                <c:pt idx="175">
                  <c:v>8.9655172413793102E-2</c:v>
                </c:pt>
                <c:pt idx="176">
                  <c:v>8.9541547277936895E-2</c:v>
                </c:pt>
                <c:pt idx="177">
                  <c:v>8.92193308550185E-2</c:v>
                </c:pt>
                <c:pt idx="178">
                  <c:v>8.9045936395759695E-2</c:v>
                </c:pt>
                <c:pt idx="179">
                  <c:v>8.9012517385257298E-2</c:v>
                </c:pt>
                <c:pt idx="180">
                  <c:v>8.8659793814432897E-2</c:v>
                </c:pt>
                <c:pt idx="181">
                  <c:v>8.8235294117646995E-2</c:v>
                </c:pt>
                <c:pt idx="182">
                  <c:v>8.7483176312247599E-2</c:v>
                </c:pt>
                <c:pt idx="183">
                  <c:v>8.7420042643923196E-2</c:v>
                </c:pt>
                <c:pt idx="184">
                  <c:v>8.7048832271762203E-2</c:v>
                </c:pt>
                <c:pt idx="185">
                  <c:v>8.6079685194294098E-2</c:v>
                </c:pt>
                <c:pt idx="186">
                  <c:v>8.6021505376343996E-2</c:v>
                </c:pt>
                <c:pt idx="187">
                  <c:v>8.5308056872037893E-2</c:v>
                </c:pt>
                <c:pt idx="188">
                  <c:v>8.5000000000000006E-2</c:v>
                </c:pt>
                <c:pt idx="189">
                  <c:v>8.4319526627218894E-2</c:v>
                </c:pt>
                <c:pt idx="190">
                  <c:v>8.42490842490842E-2</c:v>
                </c:pt>
                <c:pt idx="191">
                  <c:v>8.4057971014492694E-2</c:v>
                </c:pt>
                <c:pt idx="192">
                  <c:v>8.3791208791208702E-2</c:v>
                </c:pt>
                <c:pt idx="193">
                  <c:v>8.3732057416267894E-2</c:v>
                </c:pt>
                <c:pt idx="194">
                  <c:v>8.3580823080186606E-2</c:v>
                </c:pt>
                <c:pt idx="195">
                  <c:v>8.2810539523212004E-2</c:v>
                </c:pt>
                <c:pt idx="196">
                  <c:v>8.1973736569836794E-2</c:v>
                </c:pt>
                <c:pt idx="197">
                  <c:v>8.1742243436754097E-2</c:v>
                </c:pt>
                <c:pt idx="198">
                  <c:v>8.1258191349934394E-2</c:v>
                </c:pt>
                <c:pt idx="199">
                  <c:v>7.9673135852911095E-2</c:v>
                </c:pt>
                <c:pt idx="200">
                  <c:v>7.7720207253885995E-2</c:v>
                </c:pt>
                <c:pt idx="201">
                  <c:v>7.61209593326381E-2</c:v>
                </c:pt>
                <c:pt idx="202">
                  <c:v>7.5160403299724995E-2</c:v>
                </c:pt>
                <c:pt idx="203">
                  <c:v>7.4074074074074001E-2</c:v>
                </c:pt>
                <c:pt idx="204">
                  <c:v>7.3118279569892405E-2</c:v>
                </c:pt>
                <c:pt idx="205">
                  <c:v>6.9105691056910501E-2</c:v>
                </c:pt>
                <c:pt idx="206">
                  <c:v>6.5482796892341794E-2</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numCache>
            </c:numRef>
          </c:val>
        </c:ser>
        <c:dLbls>
          <c:showLegendKey val="0"/>
          <c:showVal val="0"/>
          <c:showCatName val="0"/>
          <c:showSerName val="0"/>
          <c:showPercent val="0"/>
          <c:showBubbleSize val="0"/>
        </c:dLbls>
        <c:gapWidth val="0"/>
        <c:axId val="103748096"/>
        <c:axId val="81813504"/>
      </c:barChart>
      <c:catAx>
        <c:axId val="103748096"/>
        <c:scaling>
          <c:orientation val="minMax"/>
        </c:scaling>
        <c:delete val="1"/>
        <c:axPos val="b"/>
        <c:title>
          <c:tx>
            <c:rich>
              <a:bodyPr/>
              <a:lstStyle/>
              <a:p>
                <a:pPr>
                  <a:defRPr sz="900">
                    <a:latin typeface="Arial" pitchFamily="34" charset="0"/>
                    <a:cs typeface="Arial" pitchFamily="34" charset="0"/>
                  </a:defRPr>
                </a:pPr>
                <a:r>
                  <a:rPr lang="en-GB" sz="900">
                    <a:latin typeface="Arial" pitchFamily="34" charset="0"/>
                    <a:cs typeface="Arial" pitchFamily="34" charset="0"/>
                  </a:rPr>
                  <a:t>Clinical Commissioning Group (CCG)</a:t>
                </a:r>
              </a:p>
            </c:rich>
          </c:tx>
          <c:layout>
            <c:manualLayout>
              <c:xMode val="edge"/>
              <c:yMode val="edge"/>
              <c:x val="0.74861879444556612"/>
              <c:y val="0.9188191121886331"/>
            </c:manualLayout>
          </c:layout>
          <c:overlay val="0"/>
        </c:title>
        <c:numFmt formatCode="General" sourceLinked="1"/>
        <c:majorTickMark val="out"/>
        <c:minorTickMark val="none"/>
        <c:tickLblPos val="nextTo"/>
        <c:crossAx val="81813504"/>
        <c:crosses val="autoZero"/>
        <c:auto val="1"/>
        <c:lblAlgn val="ctr"/>
        <c:lblOffset val="100"/>
        <c:noMultiLvlLbl val="0"/>
      </c:catAx>
      <c:valAx>
        <c:axId val="81813504"/>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en-GB" sz="900">
                    <a:latin typeface="Arial" pitchFamily="34" charset="0"/>
                    <a:cs typeface="Arial" pitchFamily="34" charset="0"/>
                  </a:rPr>
                  <a:t>Proportion</a:t>
                </a:r>
                <a:r>
                  <a:rPr lang="en-GB" sz="900" baseline="0">
                    <a:latin typeface="Arial" pitchFamily="34" charset="0"/>
                    <a:cs typeface="Arial" pitchFamily="34" charset="0"/>
                  </a:rPr>
                  <a:t> of all patients</a:t>
                </a:r>
                <a:endParaRPr lang="en-GB" sz="900">
                  <a:latin typeface="Arial" pitchFamily="34" charset="0"/>
                  <a:cs typeface="Arial" pitchFamily="34" charset="0"/>
                </a:endParaRPr>
              </a:p>
            </c:rich>
          </c:tx>
          <c:layout>
            <c:manualLayout>
              <c:xMode val="edge"/>
              <c:yMode val="edge"/>
              <c:x val="1.4245014245014245E-2"/>
              <c:y val="0.17693006357856494"/>
            </c:manualLayout>
          </c:layout>
          <c:overlay val="0"/>
        </c:title>
        <c:numFmt formatCode="0%" sourceLinked="0"/>
        <c:majorTickMark val="out"/>
        <c:minorTickMark val="none"/>
        <c:tickLblPos val="nextTo"/>
        <c:txPr>
          <a:bodyPr/>
          <a:lstStyle/>
          <a:p>
            <a:pPr>
              <a:defRPr sz="800">
                <a:latin typeface="Arial" pitchFamily="34" charset="0"/>
                <a:cs typeface="Arial" pitchFamily="34" charset="0"/>
              </a:defRPr>
            </a:pPr>
            <a:endParaRPr lang="en-US"/>
          </a:p>
        </c:txPr>
        <c:crossAx val="10374809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0</xdr:colOff>
      <xdr:row>5</xdr:row>
      <xdr:rowOff>3495674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showRowColHeaders="0" tabSelected="1" workbookViewId="0">
      <pane xSplit="3" ySplit="1" topLeftCell="D8" activePane="bottomRight" state="frozen"/>
      <selection pane="topRight" activeCell="D1" sqref="D1"/>
      <selection pane="bottomLeft" activeCell="A2" sqref="A2"/>
      <selection pane="bottomRight" activeCell="A8" sqref="A8"/>
    </sheetView>
  </sheetViews>
  <sheetFormatPr defaultColWidth="0" defaultRowHeight="12.75" zeroHeight="1" x14ac:dyDescent="0.2"/>
  <cols>
    <col min="1" max="1" width="2.85546875" style="1" customWidth="1"/>
    <col min="2" max="2" width="32" style="1" customWidth="1"/>
    <col min="3" max="3" width="69.7109375" style="1" bestFit="1" customWidth="1"/>
    <col min="4" max="4" width="10.28515625" style="1" bestFit="1" customWidth="1"/>
    <col min="5" max="5" width="10" style="1" bestFit="1" customWidth="1"/>
    <col min="6" max="6" width="9.85546875" style="1" bestFit="1" customWidth="1"/>
    <col min="7" max="7" width="10" style="1" bestFit="1" customWidth="1"/>
    <col min="8" max="8" width="10.28515625" style="1" bestFit="1" customWidth="1"/>
    <col min="9" max="9" width="10" style="1" bestFit="1" customWidth="1"/>
    <col min="10" max="10" width="9.85546875" style="1" bestFit="1" customWidth="1"/>
    <col min="11" max="11" width="9.85546875" style="1" customWidth="1"/>
    <col min="12" max="12" width="2.85546875" style="1" customWidth="1"/>
    <col min="13" max="16384" width="9.140625" style="1" hidden="1"/>
  </cols>
  <sheetData>
    <row r="1" spans="1:12" ht="18.75" thickBot="1" x14ac:dyDescent="0.25">
      <c r="A1" s="246" t="s">
        <v>624</v>
      </c>
      <c r="B1" s="247"/>
      <c r="C1" s="247"/>
      <c r="D1" s="247"/>
      <c r="E1" s="247"/>
      <c r="F1" s="247"/>
      <c r="G1" s="247"/>
      <c r="H1" s="247"/>
      <c r="I1" s="247"/>
      <c r="J1" s="247"/>
      <c r="K1" s="247"/>
      <c r="L1" s="248"/>
    </row>
    <row r="2" spans="1:12" x14ac:dyDescent="0.2"/>
    <row r="3" spans="1:12" x14ac:dyDescent="0.2">
      <c r="A3" s="249" t="s">
        <v>478</v>
      </c>
      <c r="B3" s="249"/>
      <c r="C3" s="249"/>
      <c r="D3" s="249"/>
      <c r="E3" s="249"/>
      <c r="F3" s="249"/>
      <c r="G3" s="249"/>
      <c r="H3" s="249"/>
      <c r="I3" s="249"/>
      <c r="J3" s="249"/>
      <c r="K3" s="249"/>
      <c r="L3" s="249"/>
    </row>
    <row r="4" spans="1:12" ht="288.75" customHeight="1" x14ac:dyDescent="0.2">
      <c r="A4" s="250" t="s">
        <v>625</v>
      </c>
      <c r="B4" s="251"/>
      <c r="C4" s="251"/>
      <c r="D4" s="105"/>
      <c r="E4" s="105"/>
      <c r="F4" s="105"/>
      <c r="G4" s="105"/>
      <c r="H4" s="105"/>
      <c r="I4" s="105"/>
      <c r="J4" s="105"/>
      <c r="K4" s="105"/>
      <c r="L4" s="105"/>
    </row>
    <row r="5" spans="1:12" ht="13.15" x14ac:dyDescent="0.25"/>
    <row r="6" spans="1:12" ht="13.9" thickBot="1" x14ac:dyDescent="0.3">
      <c r="A6" s="249" t="s">
        <v>479</v>
      </c>
      <c r="B6" s="249"/>
      <c r="C6" s="249"/>
      <c r="D6" s="249"/>
      <c r="E6" s="249"/>
      <c r="F6" s="249"/>
      <c r="G6" s="249"/>
      <c r="H6" s="249"/>
      <c r="I6" s="249"/>
      <c r="J6" s="249"/>
      <c r="K6" s="249"/>
      <c r="L6" s="249"/>
    </row>
    <row r="7" spans="1:12" ht="15.75" customHeight="1" thickBot="1" x14ac:dyDescent="0.3">
      <c r="D7" s="252" t="s">
        <v>477</v>
      </c>
      <c r="E7" s="253"/>
      <c r="F7" s="253"/>
      <c r="G7" s="253"/>
      <c r="H7" s="253"/>
      <c r="I7" s="253"/>
      <c r="J7" s="253"/>
      <c r="K7" s="254"/>
    </row>
    <row r="8" spans="1:12" ht="13.9" thickBot="1" x14ac:dyDescent="0.3">
      <c r="B8" s="17" t="s">
        <v>475</v>
      </c>
      <c r="C8" s="46" t="s">
        <v>476</v>
      </c>
      <c r="D8" s="238" t="s">
        <v>606</v>
      </c>
      <c r="E8" s="239" t="s">
        <v>607</v>
      </c>
      <c r="F8" s="239" t="s">
        <v>608</v>
      </c>
      <c r="G8" s="239" t="s">
        <v>609</v>
      </c>
      <c r="H8" s="239" t="s">
        <v>610</v>
      </c>
      <c r="I8" s="239" t="s">
        <v>611</v>
      </c>
      <c r="J8" s="239" t="s">
        <v>612</v>
      </c>
      <c r="K8" s="240" t="s">
        <v>623</v>
      </c>
    </row>
    <row r="9" spans="1:12" x14ac:dyDescent="0.2">
      <c r="B9" s="243" t="s">
        <v>451</v>
      </c>
      <c r="C9" s="48" t="s">
        <v>450</v>
      </c>
      <c r="D9" s="106">
        <v>693620</v>
      </c>
      <c r="E9" s="107">
        <v>714792</v>
      </c>
      <c r="F9" s="107">
        <v>715447</v>
      </c>
      <c r="G9" s="107">
        <v>720983</v>
      </c>
      <c r="H9" s="107">
        <v>700067</v>
      </c>
      <c r="I9" s="107">
        <v>707262</v>
      </c>
      <c r="J9" s="107">
        <v>705092</v>
      </c>
      <c r="K9" s="108">
        <v>712524</v>
      </c>
    </row>
    <row r="10" spans="1:12" x14ac:dyDescent="0.2">
      <c r="B10" s="244"/>
      <c r="C10" s="225" t="s">
        <v>587</v>
      </c>
      <c r="D10" s="207">
        <v>659379</v>
      </c>
      <c r="E10" s="208">
        <v>683776</v>
      </c>
      <c r="F10" s="208">
        <v>689652</v>
      </c>
      <c r="G10" s="208">
        <v>701048</v>
      </c>
      <c r="H10" s="208">
        <v>684908</v>
      </c>
      <c r="I10" s="208">
        <v>693293</v>
      </c>
      <c r="J10" s="208">
        <v>690426</v>
      </c>
      <c r="K10" s="209">
        <v>699924</v>
      </c>
    </row>
    <row r="11" spans="1:12" x14ac:dyDescent="0.2">
      <c r="B11" s="245"/>
      <c r="C11" s="220" t="s">
        <v>588</v>
      </c>
      <c r="D11" s="223">
        <f t="shared" ref="D11:J11" si="0">D10/D9</f>
        <v>0.95063435310400513</v>
      </c>
      <c r="E11" s="224">
        <f t="shared" si="0"/>
        <v>0.95660835599726912</v>
      </c>
      <c r="F11" s="224">
        <f t="shared" si="0"/>
        <v>0.96394561721553096</v>
      </c>
      <c r="G11" s="224">
        <f t="shared" si="0"/>
        <v>0.9723502495897961</v>
      </c>
      <c r="H11" s="224">
        <f t="shared" si="0"/>
        <v>0.97834635827713634</v>
      </c>
      <c r="I11" s="224">
        <f t="shared" si="0"/>
        <v>0.98024918629871249</v>
      </c>
      <c r="J11" s="224">
        <f t="shared" si="0"/>
        <v>0.97919987746279913</v>
      </c>
      <c r="K11" s="226">
        <f t="shared" ref="K11" si="1">K10/K9</f>
        <v>0.98231638513229025</v>
      </c>
    </row>
    <row r="12" spans="1:12" x14ac:dyDescent="0.2">
      <c r="B12" s="245"/>
      <c r="C12" s="225" t="s">
        <v>589</v>
      </c>
      <c r="D12" s="207">
        <f t="shared" ref="D12:J12" si="2">D9-D10</f>
        <v>34241</v>
      </c>
      <c r="E12" s="208">
        <f t="shared" si="2"/>
        <v>31016</v>
      </c>
      <c r="F12" s="208">
        <f t="shared" si="2"/>
        <v>25795</v>
      </c>
      <c r="G12" s="208">
        <f t="shared" si="2"/>
        <v>19935</v>
      </c>
      <c r="H12" s="208">
        <f t="shared" si="2"/>
        <v>15159</v>
      </c>
      <c r="I12" s="208">
        <f t="shared" si="2"/>
        <v>13969</v>
      </c>
      <c r="J12" s="208">
        <f t="shared" si="2"/>
        <v>14666</v>
      </c>
      <c r="K12" s="209">
        <f t="shared" ref="K12" si="3">K9-K10</f>
        <v>12600</v>
      </c>
    </row>
    <row r="13" spans="1:12" ht="13.5" thickBot="1" x14ac:dyDescent="0.25">
      <c r="B13" s="245"/>
      <c r="C13" s="220" t="s">
        <v>590</v>
      </c>
      <c r="D13" s="223">
        <f t="shared" ref="D13:J13" si="4">D12/D9</f>
        <v>4.9365646895994923E-2</v>
      </c>
      <c r="E13" s="224">
        <f t="shared" si="4"/>
        <v>4.3391644002730864E-2</v>
      </c>
      <c r="F13" s="224">
        <f t="shared" si="4"/>
        <v>3.6054382784469013E-2</v>
      </c>
      <c r="G13" s="224">
        <f t="shared" si="4"/>
        <v>2.7649750410203847E-2</v>
      </c>
      <c r="H13" s="224">
        <f t="shared" si="4"/>
        <v>2.1653641722863669E-2</v>
      </c>
      <c r="I13" s="224">
        <f t="shared" si="4"/>
        <v>1.9750813701287499E-2</v>
      </c>
      <c r="J13" s="224">
        <f t="shared" si="4"/>
        <v>2.0800122537200819E-2</v>
      </c>
      <c r="K13" s="226">
        <f t="shared" ref="K13" si="5">K12/K9</f>
        <v>1.768361486770972E-2</v>
      </c>
    </row>
    <row r="14" spans="1:12" ht="12.75" customHeight="1" thickBot="1" x14ac:dyDescent="0.3">
      <c r="B14" s="101" t="s">
        <v>452</v>
      </c>
      <c r="C14" s="203" t="s">
        <v>585</v>
      </c>
      <c r="D14" s="204">
        <v>202350</v>
      </c>
      <c r="E14" s="205">
        <v>202859</v>
      </c>
      <c r="F14" s="205">
        <v>202672</v>
      </c>
      <c r="G14" s="205">
        <v>202505</v>
      </c>
      <c r="H14" s="205">
        <v>201039</v>
      </c>
      <c r="I14" s="205">
        <v>200146</v>
      </c>
      <c r="J14" s="205">
        <v>198720</v>
      </c>
      <c r="K14" s="206">
        <v>197784</v>
      </c>
    </row>
    <row r="15" spans="1:12" x14ac:dyDescent="0.2">
      <c r="B15" s="243" t="s">
        <v>496</v>
      </c>
      <c r="C15" s="48" t="s">
        <v>461</v>
      </c>
      <c r="D15" s="106">
        <v>4207</v>
      </c>
      <c r="E15" s="107">
        <v>4178</v>
      </c>
      <c r="F15" s="107">
        <v>4120</v>
      </c>
      <c r="G15" s="107">
        <v>4007</v>
      </c>
      <c r="H15" s="107">
        <v>3938</v>
      </c>
      <c r="I15" s="107">
        <v>3881</v>
      </c>
      <c r="J15" s="107">
        <v>3765</v>
      </c>
      <c r="K15" s="108">
        <v>3645</v>
      </c>
    </row>
    <row r="16" spans="1:12" x14ac:dyDescent="0.2">
      <c r="B16" s="255"/>
      <c r="C16" s="49" t="s">
        <v>595</v>
      </c>
      <c r="D16" s="231">
        <f>D15/D14</f>
        <v>2.079070916728441E-2</v>
      </c>
      <c r="E16" s="232">
        <f t="shared" ref="E16:J16" si="6">E15/E14</f>
        <v>2.0595586096747002E-2</v>
      </c>
      <c r="F16" s="232">
        <f t="shared" si="6"/>
        <v>2.0328412410199732E-2</v>
      </c>
      <c r="G16" s="232">
        <f t="shared" si="6"/>
        <v>1.9787165748993852E-2</v>
      </c>
      <c r="H16" s="232">
        <f t="shared" si="6"/>
        <v>1.9588239097886481E-2</v>
      </c>
      <c r="I16" s="232">
        <f t="shared" si="6"/>
        <v>1.939084468338113E-2</v>
      </c>
      <c r="J16" s="232">
        <f t="shared" si="6"/>
        <v>1.8946256038647344E-2</v>
      </c>
      <c r="K16" s="233">
        <f t="shared" ref="K16" si="7">K15/K14</f>
        <v>1.842919548598471E-2</v>
      </c>
    </row>
    <row r="17" spans="2:11" x14ac:dyDescent="0.2">
      <c r="B17" s="255"/>
      <c r="C17" s="50" t="s">
        <v>462</v>
      </c>
      <c r="D17" s="109">
        <v>10570</v>
      </c>
      <c r="E17" s="110">
        <v>10769</v>
      </c>
      <c r="F17" s="110">
        <v>10600</v>
      </c>
      <c r="G17" s="110">
        <v>10500</v>
      </c>
      <c r="H17" s="110">
        <v>10148</v>
      </c>
      <c r="I17" s="110">
        <v>10070</v>
      </c>
      <c r="J17" s="110">
        <v>9734</v>
      </c>
      <c r="K17" s="111">
        <v>9466</v>
      </c>
    </row>
    <row r="18" spans="2:11" ht="13.5" thickBot="1" x14ac:dyDescent="0.25">
      <c r="B18" s="256"/>
      <c r="C18" s="47" t="s">
        <v>596</v>
      </c>
      <c r="D18" s="228">
        <f>D17/D9</f>
        <v>1.5238891612121911E-2</v>
      </c>
      <c r="E18" s="229">
        <f t="shared" ref="E18:J18" si="8">E17/E9</f>
        <v>1.5065921275000279E-2</v>
      </c>
      <c r="F18" s="229">
        <f t="shared" si="8"/>
        <v>1.4815912289799244E-2</v>
      </c>
      <c r="G18" s="229">
        <f t="shared" si="8"/>
        <v>1.4563450178436939E-2</v>
      </c>
      <c r="H18" s="229">
        <f t="shared" si="8"/>
        <v>1.4495755406268258E-2</v>
      </c>
      <c r="I18" s="229">
        <f t="shared" si="8"/>
        <v>1.4238005152263235E-2</v>
      </c>
      <c r="J18" s="229">
        <f t="shared" si="8"/>
        <v>1.3805290657105739E-2</v>
      </c>
      <c r="K18" s="230">
        <f t="shared" ref="K18" si="9">K17/K9</f>
        <v>1.3285166534741285E-2</v>
      </c>
    </row>
    <row r="19" spans="2:11" x14ac:dyDescent="0.2">
      <c r="B19" s="257" t="s">
        <v>497</v>
      </c>
      <c r="C19" s="48" t="s">
        <v>461</v>
      </c>
      <c r="D19" s="106">
        <v>2045</v>
      </c>
      <c r="E19" s="107">
        <v>2009</v>
      </c>
      <c r="F19" s="107">
        <v>1951</v>
      </c>
      <c r="G19" s="107">
        <v>1926</v>
      </c>
      <c r="H19" s="107">
        <v>1892</v>
      </c>
      <c r="I19" s="107">
        <v>1828</v>
      </c>
      <c r="J19" s="107">
        <v>1775</v>
      </c>
      <c r="K19" s="108">
        <v>1728</v>
      </c>
    </row>
    <row r="20" spans="2:11" x14ac:dyDescent="0.2">
      <c r="B20" s="255"/>
      <c r="C20" s="49" t="s">
        <v>595</v>
      </c>
      <c r="D20" s="231">
        <f>D19/D14</f>
        <v>1.0106251544353842E-2</v>
      </c>
      <c r="E20" s="232">
        <f t="shared" ref="E20:J20" si="10">E19/E14</f>
        <v>9.903430461552112E-3</v>
      </c>
      <c r="F20" s="232">
        <f t="shared" si="10"/>
        <v>9.6263914107523486E-3</v>
      </c>
      <c r="G20" s="232">
        <f t="shared" si="10"/>
        <v>9.5108762746598848E-3</v>
      </c>
      <c r="H20" s="232">
        <f t="shared" si="10"/>
        <v>9.4111092872527224E-3</v>
      </c>
      <c r="I20" s="232">
        <f t="shared" si="10"/>
        <v>9.1333326671529779E-3</v>
      </c>
      <c r="J20" s="232">
        <f t="shared" si="10"/>
        <v>8.9321658615136874E-3</v>
      </c>
      <c r="K20" s="233">
        <f t="shared" ref="K20" si="11">K19/K14</f>
        <v>8.7368037859483078E-3</v>
      </c>
    </row>
    <row r="21" spans="2:11" x14ac:dyDescent="0.2">
      <c r="B21" s="255"/>
      <c r="C21" s="50" t="s">
        <v>462</v>
      </c>
      <c r="D21" s="109">
        <v>5003</v>
      </c>
      <c r="E21" s="110">
        <v>5012</v>
      </c>
      <c r="F21" s="110">
        <v>4863</v>
      </c>
      <c r="G21" s="110">
        <v>4905</v>
      </c>
      <c r="H21" s="110">
        <v>4701</v>
      </c>
      <c r="I21" s="110">
        <v>4610</v>
      </c>
      <c r="J21" s="110">
        <v>4479</v>
      </c>
      <c r="K21" s="111">
        <v>4411</v>
      </c>
    </row>
    <row r="22" spans="2:11" ht="13.5" thickBot="1" x14ac:dyDescent="0.25">
      <c r="B22" s="256"/>
      <c r="C22" s="47" t="s">
        <v>596</v>
      </c>
      <c r="D22" s="228">
        <f>D21/D9</f>
        <v>7.2128831348577029E-3</v>
      </c>
      <c r="E22" s="229">
        <f t="shared" ref="E22:J22" si="12">E21/E9</f>
        <v>7.0118300148854489E-3</v>
      </c>
      <c r="F22" s="229">
        <f t="shared" si="12"/>
        <v>6.7971491948390309E-3</v>
      </c>
      <c r="G22" s="229">
        <f t="shared" si="12"/>
        <v>6.8032117262126846E-3</v>
      </c>
      <c r="H22" s="229">
        <f t="shared" si="12"/>
        <v>6.715071557436645E-3</v>
      </c>
      <c r="I22" s="229">
        <f t="shared" si="12"/>
        <v>6.5180937191592365E-3</v>
      </c>
      <c r="J22" s="229">
        <f t="shared" si="12"/>
        <v>6.3523625285778311E-3</v>
      </c>
      <c r="K22" s="230">
        <f t="shared" ref="K22" si="13">K21/K9</f>
        <v>6.1906686651958392E-3</v>
      </c>
    </row>
    <row r="23" spans="2:11" x14ac:dyDescent="0.2">
      <c r="B23" s="257" t="s">
        <v>498</v>
      </c>
      <c r="C23" s="48" t="s">
        <v>461</v>
      </c>
      <c r="D23" s="106">
        <v>22606</v>
      </c>
      <c r="E23" s="107">
        <v>22311</v>
      </c>
      <c r="F23" s="107">
        <v>21894</v>
      </c>
      <c r="G23" s="107">
        <v>21416</v>
      </c>
      <c r="H23" s="107">
        <v>20992</v>
      </c>
      <c r="I23" s="107">
        <v>20587</v>
      </c>
      <c r="J23" s="107">
        <v>20019</v>
      </c>
      <c r="K23" s="108">
        <v>19444</v>
      </c>
    </row>
    <row r="24" spans="2:11" x14ac:dyDescent="0.2">
      <c r="B24" s="255"/>
      <c r="C24" s="49" t="s">
        <v>595</v>
      </c>
      <c r="D24" s="231">
        <f>D23/D14</f>
        <v>0.11171732147269582</v>
      </c>
      <c r="E24" s="232">
        <f t="shared" ref="E24:J24" si="14">E23/E14</f>
        <v>0.10998279593214992</v>
      </c>
      <c r="F24" s="232">
        <f t="shared" si="14"/>
        <v>0.10802676245361964</v>
      </c>
      <c r="G24" s="232">
        <f t="shared" si="14"/>
        <v>0.10575541344658157</v>
      </c>
      <c r="H24" s="232">
        <f t="shared" si="14"/>
        <v>0.10441755082347207</v>
      </c>
      <c r="I24" s="232">
        <f t="shared" si="14"/>
        <v>0.10285991226404724</v>
      </c>
      <c r="J24" s="232">
        <f t="shared" si="14"/>
        <v>0.10073973429951691</v>
      </c>
      <c r="K24" s="233">
        <f t="shared" ref="K24" si="15">K23/K14</f>
        <v>9.8309266674756299E-2</v>
      </c>
    </row>
    <row r="25" spans="2:11" x14ac:dyDescent="0.2">
      <c r="B25" s="255"/>
      <c r="C25" s="50" t="s">
        <v>462</v>
      </c>
      <c r="D25" s="109">
        <v>70899</v>
      </c>
      <c r="E25" s="110">
        <v>72441</v>
      </c>
      <c r="F25" s="110">
        <v>71273</v>
      </c>
      <c r="G25" s="110">
        <v>70654</v>
      </c>
      <c r="H25" s="110">
        <v>68400</v>
      </c>
      <c r="I25" s="110">
        <v>67913</v>
      </c>
      <c r="J25" s="110">
        <v>66575</v>
      </c>
      <c r="K25" s="111">
        <v>66055</v>
      </c>
    </row>
    <row r="26" spans="2:11" ht="13.5" thickBot="1" x14ac:dyDescent="0.25">
      <c r="B26" s="256"/>
      <c r="C26" s="47" t="s">
        <v>596</v>
      </c>
      <c r="D26" s="228">
        <f>D25/D9</f>
        <v>0.10221591072921772</v>
      </c>
      <c r="E26" s="229">
        <f t="shared" ref="E26:J26" si="16">E25/E9</f>
        <v>0.10134556626263305</v>
      </c>
      <c r="F26" s="229">
        <f t="shared" si="16"/>
        <v>9.9620237418005811E-2</v>
      </c>
      <c r="G26" s="229">
        <f t="shared" si="16"/>
        <v>9.7996762753074618E-2</v>
      </c>
      <c r="H26" s="229">
        <f t="shared" si="16"/>
        <v>9.7704933956321321E-2</v>
      </c>
      <c r="I26" s="229">
        <f t="shared" si="16"/>
        <v>9.6022407537800697E-2</v>
      </c>
      <c r="J26" s="229">
        <f t="shared" si="16"/>
        <v>9.4420302598809805E-2</v>
      </c>
      <c r="K26" s="230">
        <f t="shared" ref="K26" si="17">K25/K9</f>
        <v>9.2705649213219485E-2</v>
      </c>
    </row>
    <row r="27" spans="2:11" x14ac:dyDescent="0.2">
      <c r="B27" s="257" t="s">
        <v>499</v>
      </c>
      <c r="C27" s="48" t="s">
        <v>461</v>
      </c>
      <c r="D27" s="106">
        <v>23935</v>
      </c>
      <c r="E27" s="107">
        <v>23609</v>
      </c>
      <c r="F27" s="107">
        <v>23120</v>
      </c>
      <c r="G27" s="107">
        <v>22614</v>
      </c>
      <c r="H27" s="107">
        <v>22156</v>
      </c>
      <c r="I27" s="107">
        <v>21710</v>
      </c>
      <c r="J27" s="107">
        <v>21080</v>
      </c>
      <c r="K27" s="108">
        <v>20502</v>
      </c>
    </row>
    <row r="28" spans="2:11" x14ac:dyDescent="0.2">
      <c r="B28" s="255"/>
      <c r="C28" s="49" t="s">
        <v>595</v>
      </c>
      <c r="D28" s="231">
        <f>D27/D14</f>
        <v>0.11828514949345194</v>
      </c>
      <c r="E28" s="232">
        <f t="shared" ref="E28:J28" si="18">E27/E14</f>
        <v>0.11638132890332695</v>
      </c>
      <c r="F28" s="232">
        <f t="shared" si="18"/>
        <v>0.11407594536985868</v>
      </c>
      <c r="G28" s="232">
        <f t="shared" si="18"/>
        <v>0.11167131675761093</v>
      </c>
      <c r="H28" s="232">
        <f t="shared" si="18"/>
        <v>0.11020747218201443</v>
      </c>
      <c r="I28" s="232">
        <f t="shared" si="18"/>
        <v>0.10847081630409801</v>
      </c>
      <c r="J28" s="232">
        <f t="shared" si="18"/>
        <v>0.10607890499194847</v>
      </c>
      <c r="K28" s="233">
        <f t="shared" ref="K28" si="19">K27/K14</f>
        <v>0.10365853658536585</v>
      </c>
    </row>
    <row r="29" spans="2:11" x14ac:dyDescent="0.2">
      <c r="B29" s="255"/>
      <c r="C29" s="50" t="s">
        <v>462</v>
      </c>
      <c r="D29" s="109">
        <v>74184</v>
      </c>
      <c r="E29" s="110">
        <v>75726</v>
      </c>
      <c r="F29" s="110">
        <v>74407</v>
      </c>
      <c r="G29" s="110">
        <v>73769</v>
      </c>
      <c r="H29" s="110">
        <v>71352</v>
      </c>
      <c r="I29" s="110">
        <v>70802</v>
      </c>
      <c r="J29" s="110">
        <v>69294</v>
      </c>
      <c r="K29" s="111">
        <v>68804</v>
      </c>
    </row>
    <row r="30" spans="2:11" ht="13.5" thickBot="1" x14ac:dyDescent="0.25">
      <c r="B30" s="256"/>
      <c r="C30" s="47" t="s">
        <v>596</v>
      </c>
      <c r="D30" s="228">
        <f>D29/D9</f>
        <v>0.10695193333525561</v>
      </c>
      <c r="E30" s="229">
        <f t="shared" ref="E30:J30" si="20">E29/E9</f>
        <v>0.10594130880032233</v>
      </c>
      <c r="F30" s="229">
        <f t="shared" si="20"/>
        <v>0.10400071563651815</v>
      </c>
      <c r="G30" s="229">
        <f t="shared" si="20"/>
        <v>0.10231725297267757</v>
      </c>
      <c r="H30" s="229">
        <f t="shared" si="20"/>
        <v>0.10192167321127835</v>
      </c>
      <c r="I30" s="229">
        <f t="shared" si="20"/>
        <v>0.10010717386202002</v>
      </c>
      <c r="J30" s="229">
        <f t="shared" si="20"/>
        <v>9.827653696255241E-2</v>
      </c>
      <c r="K30" s="230">
        <f t="shared" ref="K30" si="21">K29/K9</f>
        <v>9.6563764869674565E-2</v>
      </c>
    </row>
    <row r="31" spans="2:11" ht="28.5" customHeight="1" x14ac:dyDescent="0.2">
      <c r="B31" s="258" t="s">
        <v>495</v>
      </c>
      <c r="C31" s="258"/>
      <c r="D31" s="216"/>
      <c r="E31" s="216"/>
      <c r="F31" s="216"/>
      <c r="G31" s="94"/>
      <c r="H31" s="94"/>
      <c r="I31" s="94"/>
      <c r="J31" s="94"/>
      <c r="K31" s="94"/>
    </row>
    <row r="32" spans="2: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sheetData>
  <mergeCells count="11">
    <mergeCell ref="B15:B18"/>
    <mergeCell ref="B19:B22"/>
    <mergeCell ref="B23:B26"/>
    <mergeCell ref="B27:B30"/>
    <mergeCell ref="B31:C31"/>
    <mergeCell ref="B9:B13"/>
    <mergeCell ref="A1:L1"/>
    <mergeCell ref="A3:L3"/>
    <mergeCell ref="A6:L6"/>
    <mergeCell ref="A4:C4"/>
    <mergeCell ref="D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1"/>
  <sheetViews>
    <sheetView showGridLines="0" showRowColHeaders="0" workbookViewId="0">
      <selection activeCell="C4" sqref="C4"/>
    </sheetView>
  </sheetViews>
  <sheetFormatPr defaultColWidth="0" defaultRowHeight="12.75" customHeight="1" zeroHeight="1" x14ac:dyDescent="0.2"/>
  <cols>
    <col min="1" max="1" width="2.85546875" style="1" customWidth="1"/>
    <col min="2" max="2" width="19.140625" style="1" customWidth="1"/>
    <col min="3" max="3" width="29.7109375" style="1" customWidth="1"/>
    <col min="4" max="4" width="15.42578125" style="1" customWidth="1"/>
    <col min="5" max="5" width="29.7109375" style="1" customWidth="1"/>
    <col min="6" max="8" width="17.140625" style="1" customWidth="1"/>
    <col min="9" max="9" width="2.85546875" style="1" customWidth="1"/>
    <col min="10" max="19" width="0" style="1" hidden="1" customWidth="1"/>
    <col min="20" max="16384" width="9.140625" style="1" hidden="1"/>
  </cols>
  <sheetData>
    <row r="1" spans="2:8" ht="13.5" thickBot="1" x14ac:dyDescent="0.25"/>
    <row r="2" spans="2:8" ht="13.5" thickBot="1" x14ac:dyDescent="0.25">
      <c r="B2" s="73" t="s">
        <v>533</v>
      </c>
      <c r="C2" s="196" t="s">
        <v>518</v>
      </c>
    </row>
    <row r="3" spans="2:8" ht="13.5" thickBot="1" x14ac:dyDescent="0.25">
      <c r="B3" s="72"/>
      <c r="C3" s="72"/>
      <c r="D3" s="72"/>
    </row>
    <row r="4" spans="2:8" ht="13.5" thickBot="1" x14ac:dyDescent="0.25">
      <c r="B4" s="73" t="s">
        <v>534</v>
      </c>
      <c r="C4" s="195" t="s">
        <v>627</v>
      </c>
    </row>
    <row r="5" spans="2:8" x14ac:dyDescent="0.2"/>
    <row r="6" spans="2:8" ht="275.25" customHeight="1" x14ac:dyDescent="0.2"/>
    <row r="7" spans="2:8" ht="13.5" thickBot="1" x14ac:dyDescent="0.25"/>
    <row r="8" spans="2:8" ht="13.5" thickBot="1" x14ac:dyDescent="0.25">
      <c r="F8" s="252" t="s">
        <v>482</v>
      </c>
      <c r="G8" s="253"/>
      <c r="H8" s="254"/>
    </row>
    <row r="9" spans="2:8" ht="13.5" thickBot="1" x14ac:dyDescent="0.25">
      <c r="E9" s="188" t="s">
        <v>453</v>
      </c>
      <c r="F9" s="186">
        <f ca="1">SUM(F11:F236)</f>
        <v>199984</v>
      </c>
      <c r="G9" s="187">
        <f ca="1">SUM(G11:G236)</f>
        <v>20742</v>
      </c>
      <c r="H9" s="234">
        <f ca="1">G9/F9</f>
        <v>0.1037182974637971</v>
      </c>
    </row>
    <row r="10" spans="2:8" ht="53.25" customHeight="1" thickBot="1" x14ac:dyDescent="0.25">
      <c r="B10" s="8" t="s">
        <v>448</v>
      </c>
      <c r="C10" s="5" t="s">
        <v>449</v>
      </c>
      <c r="D10" s="5" t="s">
        <v>446</v>
      </c>
      <c r="E10" s="9" t="s">
        <v>447</v>
      </c>
      <c r="F10" s="6" t="s">
        <v>605</v>
      </c>
      <c r="G10" s="4" t="str">
        <f>Calc!$D$9</f>
        <v>Female patients aged 14 to 45 prescribed Sodium Valproate</v>
      </c>
      <c r="H10" s="7" t="s">
        <v>595</v>
      </c>
    </row>
    <row r="11" spans="2:8" ht="24" customHeight="1" x14ac:dyDescent="0.2">
      <c r="B11" s="97" t="str">
        <f ca="1">IFERROR(Calc!Z14,"")</f>
        <v>10X00</v>
      </c>
      <c r="C11" s="98" t="str">
        <f ca="1">IFERROR(Calc!AA14,"")</f>
        <v>SOUTHAMPTON CCG</v>
      </c>
      <c r="D11" s="184" t="str">
        <f ca="1">IFERROR(Calc!AB14,"")</f>
        <v>Q70</v>
      </c>
      <c r="E11" s="185" t="str">
        <f ca="1">IFERROR(Calc!AC14,"")</f>
        <v>WESSEX AREA</v>
      </c>
      <c r="F11" s="99">
        <f ca="1">IFERROR(Calc!AD14,"")</f>
        <v>765</v>
      </c>
      <c r="G11" s="100">
        <f ca="1">IFERROR(Calc!AE14,"")</f>
        <v>119</v>
      </c>
      <c r="H11" s="235">
        <f ca="1">IFERROR(Calc!AF14,"")</f>
        <v>0.155555555555555</v>
      </c>
    </row>
    <row r="12" spans="2:8" ht="24" customHeight="1" x14ac:dyDescent="0.2">
      <c r="B12" s="10" t="str">
        <f ca="1">IFERROR(Calc!Z15,"")</f>
        <v>10M00</v>
      </c>
      <c r="C12" s="11" t="str">
        <f ca="1">IFERROR(Calc!AA15,"")</f>
        <v>NEWBURY AND DISTRICT CCG</v>
      </c>
      <c r="D12" s="12" t="str">
        <f ca="1">IFERROR(Calc!AB15,"")</f>
        <v>Q69</v>
      </c>
      <c r="E12" s="13" t="str">
        <f ca="1">IFERROR(Calc!AC15,"")</f>
        <v>THAMES VALLEY AREA</v>
      </c>
      <c r="F12" s="14">
        <f ca="1">IFERROR(Calc!AD15,"")</f>
        <v>328</v>
      </c>
      <c r="G12" s="15">
        <f ca="1">IFERROR(Calc!AE15,"")</f>
        <v>50</v>
      </c>
      <c r="H12" s="236">
        <f ca="1">IFERROR(Calc!AF15,"")</f>
        <v>0.15243902439024301</v>
      </c>
    </row>
    <row r="13" spans="2:8" ht="24" customHeight="1" x14ac:dyDescent="0.2">
      <c r="B13" s="28" t="str">
        <f ca="1">IFERROR(Calc!Z16,"")</f>
        <v>10W00</v>
      </c>
      <c r="C13" s="29" t="str">
        <f ca="1">IFERROR(Calc!AA16,"")</f>
        <v>SOUTH READING CCG</v>
      </c>
      <c r="D13" s="30" t="str">
        <f ca="1">IFERROR(Calc!AB16,"")</f>
        <v>Q69</v>
      </c>
      <c r="E13" s="31" t="str">
        <f ca="1">IFERROR(Calc!AC16,"")</f>
        <v>THAMES VALLEY AREA</v>
      </c>
      <c r="F13" s="32">
        <f ca="1">IFERROR(Calc!AD16,"")</f>
        <v>343</v>
      </c>
      <c r="G13" s="33">
        <f ca="1">IFERROR(Calc!AE16,"")</f>
        <v>51</v>
      </c>
      <c r="H13" s="237">
        <f ca="1">IFERROR(Calc!AF16,"")</f>
        <v>0.14868804664723001</v>
      </c>
    </row>
    <row r="14" spans="2:8" ht="24" customHeight="1" x14ac:dyDescent="0.2">
      <c r="B14" s="10" t="str">
        <f ca="1">IFERROR(Calc!Z17,"")</f>
        <v>10J00</v>
      </c>
      <c r="C14" s="11" t="str">
        <f ca="1">IFERROR(Calc!AA17,"")</f>
        <v>NORTH HAMPSHIRE CCG</v>
      </c>
      <c r="D14" s="12" t="str">
        <f ca="1">IFERROR(Calc!AB17,"")</f>
        <v>Q70</v>
      </c>
      <c r="E14" s="13" t="str">
        <f ca="1">IFERROR(Calc!AC17,"")</f>
        <v>WESSEX AREA</v>
      </c>
      <c r="F14" s="14">
        <f ca="1">IFERROR(Calc!AD17,"")</f>
        <v>657</v>
      </c>
      <c r="G14" s="15">
        <f ca="1">IFERROR(Calc!AE17,"")</f>
        <v>97</v>
      </c>
      <c r="H14" s="236">
        <f ca="1">IFERROR(Calc!AF17,"")</f>
        <v>0.14764079147640699</v>
      </c>
    </row>
    <row r="15" spans="2:8" ht="24" customHeight="1" x14ac:dyDescent="0.2">
      <c r="B15" s="28" t="str">
        <f ca="1">IFERROR(Calc!Z18,"")</f>
        <v>10T00</v>
      </c>
      <c r="C15" s="29" t="str">
        <f ca="1">IFERROR(Calc!AA18,"")</f>
        <v>SLOUGH CCG</v>
      </c>
      <c r="D15" s="30" t="str">
        <f ca="1">IFERROR(Calc!AB18,"")</f>
        <v>Q69</v>
      </c>
      <c r="E15" s="31" t="str">
        <f ca="1">IFERROR(Calc!AC18,"")</f>
        <v>THAMES VALLEY AREA</v>
      </c>
      <c r="F15" s="32">
        <f ca="1">IFERROR(Calc!AD18,"")</f>
        <v>495</v>
      </c>
      <c r="G15" s="33">
        <f ca="1">IFERROR(Calc!AE18,"")</f>
        <v>73</v>
      </c>
      <c r="H15" s="237">
        <f ca="1">IFERROR(Calc!AF18,"")</f>
        <v>0.14747474747474701</v>
      </c>
    </row>
    <row r="16" spans="2:8" ht="24" customHeight="1" x14ac:dyDescent="0.2">
      <c r="B16" s="10" t="str">
        <f ca="1">IFERROR(Calc!Z19,"")</f>
        <v>07Y00</v>
      </c>
      <c r="C16" s="11" t="str">
        <f ca="1">IFERROR(Calc!AA19,"")</f>
        <v>HOUNSLOW CCG</v>
      </c>
      <c r="D16" s="12" t="str">
        <f ca="1">IFERROR(Calc!AB19,"")</f>
        <v>Q62</v>
      </c>
      <c r="E16" s="13" t="str">
        <f ca="1">IFERROR(Calc!AC19,"")</f>
        <v>NORTH WEST LONDON AREA</v>
      </c>
      <c r="F16" s="14">
        <f ca="1">IFERROR(Calc!AD19,"")</f>
        <v>745</v>
      </c>
      <c r="G16" s="15">
        <f ca="1">IFERROR(Calc!AE19,"")</f>
        <v>108</v>
      </c>
      <c r="H16" s="236">
        <f ca="1">IFERROR(Calc!AF19,"")</f>
        <v>0.14496644295302</v>
      </c>
    </row>
    <row r="17" spans="2:8" ht="24" customHeight="1" x14ac:dyDescent="0.2">
      <c r="B17" s="28" t="str">
        <f ca="1">IFERROR(Calc!Z20,"")</f>
        <v>07G00</v>
      </c>
      <c r="C17" s="29" t="str">
        <f ca="1">IFERROR(Calc!AA20,"")</f>
        <v>THURROCK CCG</v>
      </c>
      <c r="D17" s="30" t="str">
        <f ca="1">IFERROR(Calc!AB20,"")</f>
        <v>Q57</v>
      </c>
      <c r="E17" s="31" t="str">
        <f ca="1">IFERROR(Calc!AC20,"")</f>
        <v>ESSEX  AREA</v>
      </c>
      <c r="F17" s="32">
        <f ca="1">IFERROR(Calc!AD20,"")</f>
        <v>571</v>
      </c>
      <c r="G17" s="33">
        <f ca="1">IFERROR(Calc!AE20,"")</f>
        <v>81</v>
      </c>
      <c r="H17" s="237">
        <f ca="1">IFERROR(Calc!AF20,"")</f>
        <v>0.14185639229422001</v>
      </c>
    </row>
    <row r="18" spans="2:8" ht="24" customHeight="1" x14ac:dyDescent="0.2">
      <c r="B18" s="10" t="str">
        <f ca="1">IFERROR(Calc!Z21,"")</f>
        <v>08A00</v>
      </c>
      <c r="C18" s="11" t="str">
        <f ca="1">IFERROR(Calc!AA21,"")</f>
        <v>GREENWICH CCG</v>
      </c>
      <c r="D18" s="12" t="str">
        <f ca="1">IFERROR(Calc!AB21,"")</f>
        <v>Q63</v>
      </c>
      <c r="E18" s="13" t="str">
        <f ca="1">IFERROR(Calc!AC21,"")</f>
        <v>SOUTH LONDON AREA</v>
      </c>
      <c r="F18" s="14">
        <f ca="1">IFERROR(Calc!AD21,"")</f>
        <v>798</v>
      </c>
      <c r="G18" s="15">
        <f ca="1">IFERROR(Calc!AE21,"")</f>
        <v>112</v>
      </c>
      <c r="H18" s="236">
        <f ca="1">IFERROR(Calc!AF21,"")</f>
        <v>0.140350877192982</v>
      </c>
    </row>
    <row r="19" spans="2:8" ht="24" customHeight="1" x14ac:dyDescent="0.2">
      <c r="B19" s="28" t="str">
        <f ca="1">IFERROR(Calc!Z22,"")</f>
        <v>10A00</v>
      </c>
      <c r="C19" s="29" t="str">
        <f ca="1">IFERROR(Calc!AA22,"")</f>
        <v>SOUTH KENT COAST CCG</v>
      </c>
      <c r="D19" s="30" t="str">
        <f ca="1">IFERROR(Calc!AB22,"")</f>
        <v>Q67</v>
      </c>
      <c r="E19" s="31" t="str">
        <f ca="1">IFERROR(Calc!AC22,"")</f>
        <v>KENT AND MEDWAY AREA</v>
      </c>
      <c r="F19" s="32">
        <f ca="1">IFERROR(Calc!AD22,"")</f>
        <v>871</v>
      </c>
      <c r="G19" s="33">
        <f ca="1">IFERROR(Calc!AE22,"")</f>
        <v>120</v>
      </c>
      <c r="H19" s="237">
        <f ca="1">IFERROR(Calc!AF22,"")</f>
        <v>0.13777267508610699</v>
      </c>
    </row>
    <row r="20" spans="2:8" ht="24" customHeight="1" x14ac:dyDescent="0.2">
      <c r="B20" s="10" t="str">
        <f ca="1">IFERROR(Calc!Z23,"")</f>
        <v>09C00</v>
      </c>
      <c r="C20" s="11" t="str">
        <f ca="1">IFERROR(Calc!AA23,"")</f>
        <v>ASHFORD CCG</v>
      </c>
      <c r="D20" s="12" t="str">
        <f ca="1">IFERROR(Calc!AB23,"")</f>
        <v>Q67</v>
      </c>
      <c r="E20" s="13" t="str">
        <f ca="1">IFERROR(Calc!AC23,"")</f>
        <v>KENT AND MEDWAY AREA</v>
      </c>
      <c r="F20" s="14">
        <f ca="1">IFERROR(Calc!AD23,"")</f>
        <v>372</v>
      </c>
      <c r="G20" s="15">
        <f ca="1">IFERROR(Calc!AE23,"")</f>
        <v>50</v>
      </c>
      <c r="H20" s="236">
        <f ca="1">IFERROR(Calc!AF23,"")</f>
        <v>0.13440860215053699</v>
      </c>
    </row>
    <row r="21" spans="2:8" ht="24" customHeight="1" x14ac:dyDescent="0.2">
      <c r="B21" s="28" t="str">
        <f ca="1">IFERROR(Calc!Z24,"")</f>
        <v>03V00</v>
      </c>
      <c r="C21" s="29" t="str">
        <f ca="1">IFERROR(Calc!AA24,"")</f>
        <v>CORBY CCG</v>
      </c>
      <c r="D21" s="30" t="str">
        <f ca="1">IFERROR(Calc!AB24,"")</f>
        <v>Q58</v>
      </c>
      <c r="E21" s="31" t="str">
        <f ca="1">IFERROR(Calc!AC24,"")</f>
        <v>HERTFORDSHIRE &amp; SOUTH MIDLANDS AREA</v>
      </c>
      <c r="F21" s="32">
        <f ca="1">IFERROR(Calc!AD24,"")</f>
        <v>314</v>
      </c>
      <c r="G21" s="33">
        <f ca="1">IFERROR(Calc!AE24,"")</f>
        <v>42</v>
      </c>
      <c r="H21" s="237">
        <f ca="1">IFERROR(Calc!AF24,"")</f>
        <v>0.13375796178343899</v>
      </c>
    </row>
    <row r="22" spans="2:8" ht="24" customHeight="1" x14ac:dyDescent="0.2">
      <c r="B22" s="10" t="str">
        <f ca="1">IFERROR(Calc!Z25,"")</f>
        <v>07L00</v>
      </c>
      <c r="C22" s="11" t="str">
        <f ca="1">IFERROR(Calc!AA25,"")</f>
        <v>BARKING &amp; DAGENHAM CCG</v>
      </c>
      <c r="D22" s="12" t="str">
        <f ca="1">IFERROR(Calc!AB25,"")</f>
        <v>Q61</v>
      </c>
      <c r="E22" s="13" t="str">
        <f ca="1">IFERROR(Calc!AC25,"")</f>
        <v>NORTH EAST LONDON AREA</v>
      </c>
      <c r="F22" s="14">
        <f ca="1">IFERROR(Calc!AD25,"")</f>
        <v>607</v>
      </c>
      <c r="G22" s="15">
        <f ca="1">IFERROR(Calc!AE25,"")</f>
        <v>81</v>
      </c>
      <c r="H22" s="236">
        <f ca="1">IFERROR(Calc!AF25,"")</f>
        <v>0.133443163097199</v>
      </c>
    </row>
    <row r="23" spans="2:8" ht="24" customHeight="1" x14ac:dyDescent="0.2">
      <c r="B23" s="28" t="str">
        <f ca="1">IFERROR(Calc!Z26,"")</f>
        <v>09X00</v>
      </c>
      <c r="C23" s="29" t="str">
        <f ca="1">IFERROR(Calc!AA26,"")</f>
        <v>HORSHAM AND MID SUSSEX CCG</v>
      </c>
      <c r="D23" s="30" t="str">
        <f ca="1">IFERROR(Calc!AB26,"")</f>
        <v>Q68</v>
      </c>
      <c r="E23" s="31" t="str">
        <f ca="1">IFERROR(Calc!AC26,"")</f>
        <v>SURREY AND SUSSEX AREA</v>
      </c>
      <c r="F23" s="32">
        <f ca="1">IFERROR(Calc!AD26,"")</f>
        <v>686</v>
      </c>
      <c r="G23" s="33">
        <f ca="1">IFERROR(Calc!AE26,"")</f>
        <v>91</v>
      </c>
      <c r="H23" s="237">
        <f ca="1">IFERROR(Calc!AF26,"")</f>
        <v>0.132653061224489</v>
      </c>
    </row>
    <row r="24" spans="2:8" ht="24" customHeight="1" x14ac:dyDescent="0.2">
      <c r="B24" s="10" t="str">
        <f ca="1">IFERROR(Calc!Z27,"")</f>
        <v>04F00</v>
      </c>
      <c r="C24" s="11" t="str">
        <f ca="1">IFERROR(Calc!AA27,"")</f>
        <v>MILTON KEYNES CCG</v>
      </c>
      <c r="D24" s="12" t="str">
        <f ca="1">IFERROR(Calc!AB27,"")</f>
        <v>Q58</v>
      </c>
      <c r="E24" s="13" t="str">
        <f ca="1">IFERROR(Calc!AC27,"")</f>
        <v>HERTFORDSHIRE &amp; SOUTH MIDLANDS AREA</v>
      </c>
      <c r="F24" s="14">
        <f ca="1">IFERROR(Calc!AD27,"")</f>
        <v>661</v>
      </c>
      <c r="G24" s="15">
        <f ca="1">IFERROR(Calc!AE27,"")</f>
        <v>86</v>
      </c>
      <c r="H24" s="236">
        <f ca="1">IFERROR(Calc!AF27,"")</f>
        <v>0.13010590015128501</v>
      </c>
    </row>
    <row r="25" spans="2:8" ht="24" customHeight="1" x14ac:dyDescent="0.2">
      <c r="B25" s="28" t="str">
        <f ca="1">IFERROR(Calc!Z28,"")</f>
        <v>01F00</v>
      </c>
      <c r="C25" s="29" t="str">
        <f ca="1">IFERROR(Calc!AA28,"")</f>
        <v>HALTON CCG</v>
      </c>
      <c r="D25" s="30" t="str">
        <f ca="1">IFERROR(Calc!AB28,"")</f>
        <v>Q48</v>
      </c>
      <c r="E25" s="31" t="str">
        <f ca="1">IFERROR(Calc!AC28,"")</f>
        <v>MERSEYSIDE AREA</v>
      </c>
      <c r="F25" s="32">
        <f ca="1">IFERROR(Calc!AD28,"")</f>
        <v>602</v>
      </c>
      <c r="G25" s="33">
        <f ca="1">IFERROR(Calc!AE28,"")</f>
        <v>78</v>
      </c>
      <c r="H25" s="237">
        <f ca="1">IFERROR(Calc!AF28,"")</f>
        <v>0.12956810631229199</v>
      </c>
    </row>
    <row r="26" spans="2:8" ht="24" customHeight="1" x14ac:dyDescent="0.2">
      <c r="B26" s="10" t="str">
        <f ca="1">IFERROR(Calc!Z29,"")</f>
        <v>01J00</v>
      </c>
      <c r="C26" s="11" t="str">
        <f ca="1">IFERROR(Calc!AA29,"")</f>
        <v>KNOWSLEY CCG</v>
      </c>
      <c r="D26" s="12" t="str">
        <f ca="1">IFERROR(Calc!AB29,"")</f>
        <v>Q48</v>
      </c>
      <c r="E26" s="13" t="str">
        <f ca="1">IFERROR(Calc!AC29,"")</f>
        <v>MERSEYSIDE AREA</v>
      </c>
      <c r="F26" s="14">
        <f ca="1">IFERROR(Calc!AD29,"")</f>
        <v>820</v>
      </c>
      <c r="G26" s="15">
        <f ca="1">IFERROR(Calc!AE29,"")</f>
        <v>106</v>
      </c>
      <c r="H26" s="236">
        <f ca="1">IFERROR(Calc!AF29,"")</f>
        <v>0.129268292682926</v>
      </c>
    </row>
    <row r="27" spans="2:8" ht="24" customHeight="1" x14ac:dyDescent="0.2">
      <c r="B27" s="28" t="str">
        <f ca="1">IFERROR(Calc!Z30,"")</f>
        <v>03N00</v>
      </c>
      <c r="C27" s="29" t="str">
        <f ca="1">IFERROR(Calc!AA30,"")</f>
        <v>SHEFFIELD CCG</v>
      </c>
      <c r="D27" s="30" t="str">
        <f ca="1">IFERROR(Calc!AB30,"")</f>
        <v>Q51</v>
      </c>
      <c r="E27" s="31" t="str">
        <f ca="1">IFERROR(Calc!AC30,"")</f>
        <v>SOUTH YORKSHIRE AND BASSETLAW AREA</v>
      </c>
      <c r="F27" s="32">
        <f ca="1">IFERROR(Calc!AD30,"")</f>
        <v>1368</v>
      </c>
      <c r="G27" s="33">
        <f ca="1">IFERROR(Calc!AE30,"")</f>
        <v>175</v>
      </c>
      <c r="H27" s="237">
        <f ca="1">IFERROR(Calc!AF30,"")</f>
        <v>0.127923976608187</v>
      </c>
    </row>
    <row r="28" spans="2:8" ht="24" customHeight="1" x14ac:dyDescent="0.2">
      <c r="B28" s="10" t="str">
        <f ca="1">IFERROR(Calc!Z31,"")</f>
        <v>06P00</v>
      </c>
      <c r="C28" s="11" t="str">
        <f ca="1">IFERROR(Calc!AA31,"")</f>
        <v>LUTON CCG</v>
      </c>
      <c r="D28" s="12" t="str">
        <f ca="1">IFERROR(Calc!AB31,"")</f>
        <v>Q58</v>
      </c>
      <c r="E28" s="13" t="str">
        <f ca="1">IFERROR(Calc!AC31,"")</f>
        <v>HERTFORDSHIRE &amp; SOUTH MIDLANDS AREA</v>
      </c>
      <c r="F28" s="14">
        <f ca="1">IFERROR(Calc!AD31,"")</f>
        <v>739</v>
      </c>
      <c r="G28" s="15">
        <f ca="1">IFERROR(Calc!AE31,"")</f>
        <v>94</v>
      </c>
      <c r="H28" s="236">
        <f ca="1">IFERROR(Calc!AF31,"")</f>
        <v>0.12719891745602099</v>
      </c>
    </row>
    <row r="29" spans="2:8" ht="24" customHeight="1" x14ac:dyDescent="0.2">
      <c r="B29" s="28" t="str">
        <f ca="1">IFERROR(Calc!Z32,"")</f>
        <v>06K00</v>
      </c>
      <c r="C29" s="29" t="str">
        <f ca="1">IFERROR(Calc!AA32,"")</f>
        <v>EAST AND NORTH HERTFORDSHIRE CCG</v>
      </c>
      <c r="D29" s="30" t="str">
        <f ca="1">IFERROR(Calc!AB32,"")</f>
        <v>Q58</v>
      </c>
      <c r="E29" s="31" t="str">
        <f ca="1">IFERROR(Calc!AC32,"")</f>
        <v>HERTFORDSHIRE &amp; SOUTH MIDLANDS AREA</v>
      </c>
      <c r="F29" s="32">
        <f ca="1">IFERROR(Calc!AD32,"")</f>
        <v>1977</v>
      </c>
      <c r="G29" s="33">
        <f ca="1">IFERROR(Calc!AE32,"")</f>
        <v>251</v>
      </c>
      <c r="H29" s="237">
        <f ca="1">IFERROR(Calc!AF32,"")</f>
        <v>0.126960040465351</v>
      </c>
    </row>
    <row r="30" spans="2:8" ht="24" customHeight="1" x14ac:dyDescent="0.2">
      <c r="B30" s="10" t="str">
        <f ca="1">IFERROR(Calc!Z33,"")</f>
        <v>01X00</v>
      </c>
      <c r="C30" s="11" t="str">
        <f ca="1">IFERROR(Calc!AA33,"")</f>
        <v>ST HELENS CCG</v>
      </c>
      <c r="D30" s="12" t="str">
        <f ca="1">IFERROR(Calc!AB33,"")</f>
        <v>Q48</v>
      </c>
      <c r="E30" s="13" t="str">
        <f ca="1">IFERROR(Calc!AC33,"")</f>
        <v>MERSEYSIDE AREA</v>
      </c>
      <c r="F30" s="14">
        <f ca="1">IFERROR(Calc!AD33,"")</f>
        <v>974</v>
      </c>
      <c r="G30" s="15">
        <f ca="1">IFERROR(Calc!AE33,"")</f>
        <v>123</v>
      </c>
      <c r="H30" s="236">
        <f ca="1">IFERROR(Calc!AF33,"")</f>
        <v>0.12628336755646799</v>
      </c>
    </row>
    <row r="31" spans="2:8" ht="24" customHeight="1" x14ac:dyDescent="0.2">
      <c r="B31" s="28" t="str">
        <f ca="1">IFERROR(Calc!Z34,"")</f>
        <v>04X00</v>
      </c>
      <c r="C31" s="29" t="str">
        <f ca="1">IFERROR(Calc!AA34,"")</f>
        <v>BIRMINGHAM SOUTH AND CENTRAL CCG</v>
      </c>
      <c r="D31" s="30" t="str">
        <f ca="1">IFERROR(Calc!AB34,"")</f>
        <v>Q54</v>
      </c>
      <c r="E31" s="31" t="str">
        <f ca="1">IFERROR(Calc!AC34,"")</f>
        <v>BIRMINGHAM &amp; THE BLACK COUNTRY AREA</v>
      </c>
      <c r="F31" s="32">
        <f ca="1">IFERROR(Calc!AD34,"")</f>
        <v>1114</v>
      </c>
      <c r="G31" s="33">
        <f ca="1">IFERROR(Calc!AE34,"")</f>
        <v>139</v>
      </c>
      <c r="H31" s="237">
        <f ca="1">IFERROR(Calc!AF34,"")</f>
        <v>0.124775583482944</v>
      </c>
    </row>
    <row r="32" spans="2:8" ht="24" customHeight="1" x14ac:dyDescent="0.2">
      <c r="B32" s="10" t="str">
        <f ca="1">IFERROR(Calc!Z35,"")</f>
        <v>99A00</v>
      </c>
      <c r="C32" s="11" t="str">
        <f ca="1">IFERROR(Calc!AA35,"")</f>
        <v>LIVERPOOL CCG</v>
      </c>
      <c r="D32" s="12" t="str">
        <f ca="1">IFERROR(Calc!AB35,"")</f>
        <v>Q48</v>
      </c>
      <c r="E32" s="13" t="str">
        <f ca="1">IFERROR(Calc!AC35,"")</f>
        <v>MERSEYSIDE AREA</v>
      </c>
      <c r="F32" s="14">
        <f ca="1">IFERROR(Calc!AD35,"")</f>
        <v>2515</v>
      </c>
      <c r="G32" s="15">
        <f ca="1">IFERROR(Calc!AE35,"")</f>
        <v>313</v>
      </c>
      <c r="H32" s="236">
        <f ca="1">IFERROR(Calc!AF35,"")</f>
        <v>0.124453280318091</v>
      </c>
    </row>
    <row r="33" spans="2:8" ht="24" customHeight="1" x14ac:dyDescent="0.2">
      <c r="B33" s="28" t="str">
        <f ca="1">IFERROR(Calc!Z36,"")</f>
        <v>03L00</v>
      </c>
      <c r="C33" s="29" t="str">
        <f ca="1">IFERROR(Calc!AA36,"")</f>
        <v>ROTHERHAM CCG</v>
      </c>
      <c r="D33" s="30" t="str">
        <f ca="1">IFERROR(Calc!AB36,"")</f>
        <v>Q51</v>
      </c>
      <c r="E33" s="31" t="str">
        <f ca="1">IFERROR(Calc!AC36,"")</f>
        <v>SOUTH YORKSHIRE AND BASSETLAW AREA</v>
      </c>
      <c r="F33" s="32">
        <f ca="1">IFERROR(Calc!AD36,"")</f>
        <v>935</v>
      </c>
      <c r="G33" s="33">
        <f ca="1">IFERROR(Calc!AE36,"")</f>
        <v>116</v>
      </c>
      <c r="H33" s="237">
        <f ca="1">IFERROR(Calc!AF36,"")</f>
        <v>0.124064171122994</v>
      </c>
    </row>
    <row r="34" spans="2:8" ht="24" customHeight="1" x14ac:dyDescent="0.2">
      <c r="B34" s="10" t="str">
        <f ca="1">IFERROR(Calc!Z37,"")</f>
        <v>03C00</v>
      </c>
      <c r="C34" s="11" t="str">
        <f ca="1">IFERROR(Calc!AA37,"")</f>
        <v>LEEDS WEST CCG</v>
      </c>
      <c r="D34" s="12" t="str">
        <f ca="1">IFERROR(Calc!AB37,"")</f>
        <v>Q52</v>
      </c>
      <c r="E34" s="13" t="str">
        <f ca="1">IFERROR(Calc!AC37,"")</f>
        <v>WEST YORKSHIRE AREA</v>
      </c>
      <c r="F34" s="14">
        <f ca="1">IFERROR(Calc!AD37,"")</f>
        <v>1054</v>
      </c>
      <c r="G34" s="15">
        <f ca="1">IFERROR(Calc!AE37,"")</f>
        <v>130</v>
      </c>
      <c r="H34" s="236">
        <f ca="1">IFERROR(Calc!AF37,"")</f>
        <v>0.123339658444022</v>
      </c>
    </row>
    <row r="35" spans="2:8" ht="24" customHeight="1" x14ac:dyDescent="0.2">
      <c r="B35" s="28" t="str">
        <f ca="1">IFERROR(Calc!Z38,"")</f>
        <v>02W00</v>
      </c>
      <c r="C35" s="29" t="str">
        <f ca="1">IFERROR(Calc!AA38,"")</f>
        <v>BRADFORD CITY CCG</v>
      </c>
      <c r="D35" s="30" t="str">
        <f ca="1">IFERROR(Calc!AB38,"")</f>
        <v>Q52</v>
      </c>
      <c r="E35" s="31" t="str">
        <f ca="1">IFERROR(Calc!AC38,"")</f>
        <v>WEST YORKSHIRE AREA</v>
      </c>
      <c r="F35" s="32">
        <f ca="1">IFERROR(Calc!AD38,"")</f>
        <v>441</v>
      </c>
      <c r="G35" s="33">
        <f ca="1">IFERROR(Calc!AE38,"")</f>
        <v>54</v>
      </c>
      <c r="H35" s="237">
        <f ca="1">IFERROR(Calc!AF38,"")</f>
        <v>0.122448979591836</v>
      </c>
    </row>
    <row r="36" spans="2:8" ht="24" customHeight="1" x14ac:dyDescent="0.2">
      <c r="B36" s="10" t="str">
        <f ca="1">IFERROR(Calc!Z39,"")</f>
        <v>08J00</v>
      </c>
      <c r="C36" s="11" t="str">
        <f ca="1">IFERROR(Calc!AA39,"")</f>
        <v>KINGSTON CCG</v>
      </c>
      <c r="D36" s="12" t="str">
        <f ca="1">IFERROR(Calc!AB39,"")</f>
        <v>Q63</v>
      </c>
      <c r="E36" s="13" t="str">
        <f ca="1">IFERROR(Calc!AC39,"")</f>
        <v>SOUTH LONDON AREA</v>
      </c>
      <c r="F36" s="14">
        <f ca="1">IFERROR(Calc!AD39,"")</f>
        <v>531</v>
      </c>
      <c r="G36" s="15">
        <f ca="1">IFERROR(Calc!AE39,"")</f>
        <v>65</v>
      </c>
      <c r="H36" s="236">
        <f ca="1">IFERROR(Calc!AF39,"")</f>
        <v>0.12241054613935901</v>
      </c>
    </row>
    <row r="37" spans="2:8" ht="24" customHeight="1" x14ac:dyDescent="0.2">
      <c r="B37" s="28" t="str">
        <f ca="1">IFERROR(Calc!Z40,"")</f>
        <v>08K00</v>
      </c>
      <c r="C37" s="29" t="str">
        <f ca="1">IFERROR(Calc!AA40,"")</f>
        <v>LAMBETH CCG</v>
      </c>
      <c r="D37" s="30" t="str">
        <f ca="1">IFERROR(Calc!AB40,"")</f>
        <v>Q63</v>
      </c>
      <c r="E37" s="31" t="str">
        <f ca="1">IFERROR(Calc!AC40,"")</f>
        <v>SOUTH LONDON AREA</v>
      </c>
      <c r="F37" s="32">
        <f ca="1">IFERROR(Calc!AD40,"")</f>
        <v>915</v>
      </c>
      <c r="G37" s="33">
        <f ca="1">IFERROR(Calc!AE40,"")</f>
        <v>112</v>
      </c>
      <c r="H37" s="237">
        <f ca="1">IFERROR(Calc!AF40,"")</f>
        <v>0.122404371584699</v>
      </c>
    </row>
    <row r="38" spans="2:8" ht="24" customHeight="1" x14ac:dyDescent="0.2">
      <c r="B38" s="10" t="str">
        <f ca="1">IFERROR(Calc!Z41,"")</f>
        <v>08N00</v>
      </c>
      <c r="C38" s="11" t="str">
        <f ca="1">IFERROR(Calc!AA41,"")</f>
        <v>REDBRIDGE CCG</v>
      </c>
      <c r="D38" s="12" t="str">
        <f ca="1">IFERROR(Calc!AB41,"")</f>
        <v>Q61</v>
      </c>
      <c r="E38" s="13" t="str">
        <f ca="1">IFERROR(Calc!AC41,"")</f>
        <v>NORTH EAST LONDON AREA</v>
      </c>
      <c r="F38" s="14">
        <f ca="1">IFERROR(Calc!AD41,"")</f>
        <v>782</v>
      </c>
      <c r="G38" s="15">
        <f ca="1">IFERROR(Calc!AE41,"")</f>
        <v>95</v>
      </c>
      <c r="H38" s="236">
        <f ca="1">IFERROR(Calc!AF41,"")</f>
        <v>0.121483375959079</v>
      </c>
    </row>
    <row r="39" spans="2:8" ht="24" customHeight="1" x14ac:dyDescent="0.2">
      <c r="B39" s="28" t="str">
        <f ca="1">IFERROR(Calc!Z42,"")</f>
        <v>10Q00</v>
      </c>
      <c r="C39" s="29" t="str">
        <f ca="1">IFERROR(Calc!AA42,"")</f>
        <v>OXFORDSHIRE CCG</v>
      </c>
      <c r="D39" s="30" t="str">
        <f ca="1">IFERROR(Calc!AB42,"")</f>
        <v>Q69</v>
      </c>
      <c r="E39" s="31" t="str">
        <f ca="1">IFERROR(Calc!AC42,"")</f>
        <v>THAMES VALLEY AREA</v>
      </c>
      <c r="F39" s="32">
        <f ca="1">IFERROR(Calc!AD42,"")</f>
        <v>1666</v>
      </c>
      <c r="G39" s="33">
        <f ca="1">IFERROR(Calc!AE42,"")</f>
        <v>202</v>
      </c>
      <c r="H39" s="237">
        <f ca="1">IFERROR(Calc!AF42,"")</f>
        <v>0.121248499399759</v>
      </c>
    </row>
    <row r="40" spans="2:8" ht="24" customHeight="1" x14ac:dyDescent="0.2">
      <c r="B40" s="10" t="str">
        <f ca="1">IFERROR(Calc!Z43,"")</f>
        <v>08Y00</v>
      </c>
      <c r="C40" s="11" t="str">
        <f ca="1">IFERROR(Calc!AA43,"")</f>
        <v>WEST LONDON (K&amp;C &amp; QPP) CCG</v>
      </c>
      <c r="D40" s="12" t="str">
        <f ca="1">IFERROR(Calc!AB43,"")</f>
        <v>Q62</v>
      </c>
      <c r="E40" s="13" t="str">
        <f ca="1">IFERROR(Calc!AC43,"")</f>
        <v>NORTH WEST LONDON AREA</v>
      </c>
      <c r="F40" s="14">
        <f ca="1">IFERROR(Calc!AD43,"")</f>
        <v>578</v>
      </c>
      <c r="G40" s="15">
        <f ca="1">IFERROR(Calc!AE43,"")</f>
        <v>70</v>
      </c>
      <c r="H40" s="236">
        <f ca="1">IFERROR(Calc!AF43,"")</f>
        <v>0.121107266435986</v>
      </c>
    </row>
    <row r="41" spans="2:8" ht="24" customHeight="1" x14ac:dyDescent="0.2">
      <c r="B41" s="28" t="str">
        <f ca="1">IFERROR(Calc!Z44,"")</f>
        <v>06H00</v>
      </c>
      <c r="C41" s="29" t="str">
        <f ca="1">IFERROR(Calc!AA44,"")</f>
        <v>CAMBRIDGESHIRE AND PETERBOROUGH CCG</v>
      </c>
      <c r="D41" s="30" t="str">
        <f ca="1">IFERROR(Calc!AB44,"")</f>
        <v>Q56</v>
      </c>
      <c r="E41" s="31" t="str">
        <f ca="1">IFERROR(Calc!AC44,"")</f>
        <v>EAST ANGLIA AREA</v>
      </c>
      <c r="F41" s="32">
        <f ca="1">IFERROR(Calc!AD44,"")</f>
        <v>2561</v>
      </c>
      <c r="G41" s="33">
        <f ca="1">IFERROR(Calc!AE44,"")</f>
        <v>309</v>
      </c>
      <c r="H41" s="237">
        <f ca="1">IFERROR(Calc!AF44,"")</f>
        <v>0.12065599375244</v>
      </c>
    </row>
    <row r="42" spans="2:8" ht="24" customHeight="1" x14ac:dyDescent="0.2">
      <c r="B42" s="10" t="str">
        <f ca="1">IFERROR(Calc!Z45,"")</f>
        <v>08F00</v>
      </c>
      <c r="C42" s="11" t="str">
        <f ca="1">IFERROR(Calc!AA45,"")</f>
        <v>HAVERING CCG</v>
      </c>
      <c r="D42" s="12" t="str">
        <f ca="1">IFERROR(Calc!AB45,"")</f>
        <v>Q61</v>
      </c>
      <c r="E42" s="13" t="str">
        <f ca="1">IFERROR(Calc!AC45,"")</f>
        <v>NORTH EAST LONDON AREA</v>
      </c>
      <c r="F42" s="14">
        <f ca="1">IFERROR(Calc!AD45,"")</f>
        <v>772</v>
      </c>
      <c r="G42" s="15">
        <f ca="1">IFERROR(Calc!AE45,"")</f>
        <v>93</v>
      </c>
      <c r="H42" s="236">
        <f ca="1">IFERROR(Calc!AF45,"")</f>
        <v>0.12046632124352299</v>
      </c>
    </row>
    <row r="43" spans="2:8" ht="24" customHeight="1" x14ac:dyDescent="0.2">
      <c r="B43" s="28" t="str">
        <f ca="1">IFERROR(Calc!Z46,"")</f>
        <v>04Q00</v>
      </c>
      <c r="C43" s="29" t="str">
        <f ca="1">IFERROR(Calc!AA46,"")</f>
        <v>SOUTH WEST LINCOLNSHIRE CCG</v>
      </c>
      <c r="D43" s="30" t="str">
        <f ca="1">IFERROR(Calc!AB46,"")</f>
        <v>Q59</v>
      </c>
      <c r="E43" s="31" t="str">
        <f ca="1">IFERROR(Calc!AC46,"")</f>
        <v>LEICESTERSHIRE &amp; LINCOLNSHIRE AREA</v>
      </c>
      <c r="F43" s="32">
        <f ca="1">IFERROR(Calc!AD46,"")</f>
        <v>483</v>
      </c>
      <c r="G43" s="33">
        <f ca="1">IFERROR(Calc!AE46,"")</f>
        <v>58</v>
      </c>
      <c r="H43" s="237">
        <f ca="1">IFERROR(Calc!AF46,"")</f>
        <v>0.120082815734989</v>
      </c>
    </row>
    <row r="44" spans="2:8" ht="24" customHeight="1" x14ac:dyDescent="0.2">
      <c r="B44" s="10" t="str">
        <f ca="1">IFERROR(Calc!Z47,"")</f>
        <v>09H00</v>
      </c>
      <c r="C44" s="11" t="str">
        <f ca="1">IFERROR(Calc!AA47,"")</f>
        <v>CRAWLEY CCG</v>
      </c>
      <c r="D44" s="12" t="str">
        <f ca="1">IFERROR(Calc!AB47,"")</f>
        <v>Q68</v>
      </c>
      <c r="E44" s="13" t="str">
        <f ca="1">IFERROR(Calc!AC47,"")</f>
        <v>SURREY AND SUSSEX AREA</v>
      </c>
      <c r="F44" s="14">
        <f ca="1">IFERROR(Calc!AD47,"")</f>
        <v>460</v>
      </c>
      <c r="G44" s="15">
        <f ca="1">IFERROR(Calc!AE47,"")</f>
        <v>55</v>
      </c>
      <c r="H44" s="236">
        <f ca="1">IFERROR(Calc!AF47,"")</f>
        <v>0.119565217391304</v>
      </c>
    </row>
    <row r="45" spans="2:8" ht="24" customHeight="1" x14ac:dyDescent="0.2">
      <c r="B45" s="28" t="str">
        <f ca="1">IFERROR(Calc!Z48,"")</f>
        <v>06W00</v>
      </c>
      <c r="C45" s="29" t="str">
        <f ca="1">IFERROR(Calc!AA48,"")</f>
        <v>NORWICH CCG</v>
      </c>
      <c r="D45" s="30" t="str">
        <f ca="1">IFERROR(Calc!AB48,"")</f>
        <v>Q56</v>
      </c>
      <c r="E45" s="31" t="str">
        <f ca="1">IFERROR(Calc!AC48,"")</f>
        <v>EAST ANGLIA AREA</v>
      </c>
      <c r="F45" s="32">
        <f ca="1">IFERROR(Calc!AD48,"")</f>
        <v>980</v>
      </c>
      <c r="G45" s="33">
        <f ca="1">IFERROR(Calc!AE48,"")</f>
        <v>116</v>
      </c>
      <c r="H45" s="237">
        <f ca="1">IFERROR(Calc!AF48,"")</f>
        <v>0.118367346938775</v>
      </c>
    </row>
    <row r="46" spans="2:8" ht="24" customHeight="1" x14ac:dyDescent="0.2">
      <c r="B46" s="10" t="str">
        <f ca="1">IFERROR(Calc!Z49,"")</f>
        <v>06Y00</v>
      </c>
      <c r="C46" s="11" t="str">
        <f ca="1">IFERROR(Calc!AA49,"")</f>
        <v>SOUTH NORFOLK CCG</v>
      </c>
      <c r="D46" s="12" t="str">
        <f ca="1">IFERROR(Calc!AB49,"")</f>
        <v>Q56</v>
      </c>
      <c r="E46" s="13" t="str">
        <f ca="1">IFERROR(Calc!AC49,"")</f>
        <v>EAST ANGLIA AREA</v>
      </c>
      <c r="F46" s="14">
        <f ca="1">IFERROR(Calc!AD49,"")</f>
        <v>837</v>
      </c>
      <c r="G46" s="15">
        <f ca="1">IFERROR(Calc!AE49,"")</f>
        <v>99</v>
      </c>
      <c r="H46" s="236">
        <f ca="1">IFERROR(Calc!AF49,"")</f>
        <v>0.118279569892473</v>
      </c>
    </row>
    <row r="47" spans="2:8" ht="24" customHeight="1" x14ac:dyDescent="0.2">
      <c r="B47" s="28" t="str">
        <f ca="1">IFERROR(Calc!Z50,"")</f>
        <v>08T00</v>
      </c>
      <c r="C47" s="29" t="str">
        <f ca="1">IFERROR(Calc!AA50,"")</f>
        <v>SUTTON CCG</v>
      </c>
      <c r="D47" s="30" t="str">
        <f ca="1">IFERROR(Calc!AB50,"")</f>
        <v>Q63</v>
      </c>
      <c r="E47" s="31" t="str">
        <f ca="1">IFERROR(Calc!AC50,"")</f>
        <v>SOUTH LONDON AREA</v>
      </c>
      <c r="F47" s="32">
        <f ca="1">IFERROR(Calc!AD50,"")</f>
        <v>635</v>
      </c>
      <c r="G47" s="33">
        <f ca="1">IFERROR(Calc!AE50,"")</f>
        <v>75</v>
      </c>
      <c r="H47" s="237">
        <f ca="1">IFERROR(Calc!AF50,"")</f>
        <v>0.118110236220472</v>
      </c>
    </row>
    <row r="48" spans="2:8" ht="24" customHeight="1" x14ac:dyDescent="0.2">
      <c r="B48" s="10" t="str">
        <f ca="1">IFERROR(Calc!Z51,"")</f>
        <v>06M00</v>
      </c>
      <c r="C48" s="11" t="str">
        <f ca="1">IFERROR(Calc!AA51,"")</f>
        <v>GREAT YARMOUTH &amp; WAVENEY CCG</v>
      </c>
      <c r="D48" s="12" t="str">
        <f ca="1">IFERROR(Calc!AB51,"")</f>
        <v>Q56</v>
      </c>
      <c r="E48" s="13" t="str">
        <f ca="1">IFERROR(Calc!AC51,"")</f>
        <v>EAST ANGLIA AREA</v>
      </c>
      <c r="F48" s="14">
        <f ca="1">IFERROR(Calc!AD51,"")</f>
        <v>1083</v>
      </c>
      <c r="G48" s="15">
        <f ca="1">IFERROR(Calc!AE51,"")</f>
        <v>127</v>
      </c>
      <c r="H48" s="236">
        <f ca="1">IFERROR(Calc!AF51,"")</f>
        <v>0.117266851338873</v>
      </c>
    </row>
    <row r="49" spans="2:8" ht="24" customHeight="1" x14ac:dyDescent="0.2">
      <c r="B49" s="28" t="str">
        <f ca="1">IFERROR(Calc!Z52,"")</f>
        <v>03J00</v>
      </c>
      <c r="C49" s="29" t="str">
        <f ca="1">IFERROR(Calc!AA52,"")</f>
        <v>NORTH KIRKLEES CCG</v>
      </c>
      <c r="D49" s="30" t="str">
        <f ca="1">IFERROR(Calc!AB52,"")</f>
        <v>Q52</v>
      </c>
      <c r="E49" s="31" t="str">
        <f ca="1">IFERROR(Calc!AC52,"")</f>
        <v>WEST YORKSHIRE AREA</v>
      </c>
      <c r="F49" s="32">
        <f ca="1">IFERROR(Calc!AD52,"")</f>
        <v>739</v>
      </c>
      <c r="G49" s="33">
        <f ca="1">IFERROR(Calc!AE52,"")</f>
        <v>86</v>
      </c>
      <c r="H49" s="237">
        <f ca="1">IFERROR(Calc!AF52,"")</f>
        <v>0.11637347767253001</v>
      </c>
    </row>
    <row r="50" spans="2:8" ht="24" customHeight="1" x14ac:dyDescent="0.2">
      <c r="B50" s="10" t="str">
        <f ca="1">IFERROR(Calc!Z53,"")</f>
        <v>06N00</v>
      </c>
      <c r="C50" s="11" t="str">
        <f ca="1">IFERROR(Calc!AA53,"")</f>
        <v>HERTS VALLEYS CCG</v>
      </c>
      <c r="D50" s="12" t="str">
        <f ca="1">IFERROR(Calc!AB53,"")</f>
        <v>Q58</v>
      </c>
      <c r="E50" s="13" t="str">
        <f ca="1">IFERROR(Calc!AC53,"")</f>
        <v>HERTFORDSHIRE &amp; SOUTH MIDLANDS AREA</v>
      </c>
      <c r="F50" s="14">
        <f ca="1">IFERROR(Calc!AD53,"")</f>
        <v>1730</v>
      </c>
      <c r="G50" s="15">
        <f ca="1">IFERROR(Calc!AE53,"")</f>
        <v>201</v>
      </c>
      <c r="H50" s="236">
        <f ca="1">IFERROR(Calc!AF53,"")</f>
        <v>0.11618497109826501</v>
      </c>
    </row>
    <row r="51" spans="2:8" ht="24" customHeight="1" x14ac:dyDescent="0.2">
      <c r="B51" s="28" t="str">
        <f ca="1">IFERROR(Calc!Z54,"")</f>
        <v>04N00</v>
      </c>
      <c r="C51" s="29" t="str">
        <f ca="1">IFERROR(Calc!AA54,"")</f>
        <v>RUSHCLIFFE CCG</v>
      </c>
      <c r="D51" s="30" t="str">
        <f ca="1">IFERROR(Calc!AB54,"")</f>
        <v>Q55</v>
      </c>
      <c r="E51" s="31" t="str">
        <f ca="1">IFERROR(Calc!AC54,"")</f>
        <v>DERBYSHIRE AND NOTTINGHAMSHIRE AREA</v>
      </c>
      <c r="F51" s="32">
        <f ca="1">IFERROR(Calc!AD54,"")</f>
        <v>310</v>
      </c>
      <c r="G51" s="33">
        <f ca="1">IFERROR(Calc!AE54,"")</f>
        <v>36</v>
      </c>
      <c r="H51" s="237">
        <f ca="1">IFERROR(Calc!AF54,"")</f>
        <v>0.11612903225806399</v>
      </c>
    </row>
    <row r="52" spans="2:8" ht="24" customHeight="1" x14ac:dyDescent="0.2">
      <c r="B52" s="10" t="str">
        <f ca="1">IFERROR(Calc!Z55,"")</f>
        <v>10Y00</v>
      </c>
      <c r="C52" s="11" t="str">
        <f ca="1">IFERROR(Calc!AA55,"")</f>
        <v>AYLESBURY VALE CCG</v>
      </c>
      <c r="D52" s="12" t="str">
        <f ca="1">IFERROR(Calc!AB55,"")</f>
        <v>Q69</v>
      </c>
      <c r="E52" s="13" t="str">
        <f ca="1">IFERROR(Calc!AC55,"")</f>
        <v>THAMES VALLEY AREA</v>
      </c>
      <c r="F52" s="14">
        <f ca="1">IFERROR(Calc!AD55,"")</f>
        <v>603</v>
      </c>
      <c r="G52" s="15">
        <f ca="1">IFERROR(Calc!AE55,"")</f>
        <v>70</v>
      </c>
      <c r="H52" s="236">
        <f ca="1">IFERROR(Calc!AF55,"")</f>
        <v>0.11608623548921999</v>
      </c>
    </row>
    <row r="53" spans="2:8" ht="24" customHeight="1" x14ac:dyDescent="0.2">
      <c r="B53" s="28" t="str">
        <f ca="1">IFERROR(Calc!Z56,"")</f>
        <v>06F00</v>
      </c>
      <c r="C53" s="29" t="str">
        <f ca="1">IFERROR(Calc!AA56,"")</f>
        <v>BEDFORDSHIRE CCG</v>
      </c>
      <c r="D53" s="30" t="str">
        <f ca="1">IFERROR(Calc!AB56,"")</f>
        <v>Q58</v>
      </c>
      <c r="E53" s="31" t="str">
        <f ca="1">IFERROR(Calc!AC56,"")</f>
        <v>HERTFORDSHIRE &amp; SOUTH MIDLANDS AREA</v>
      </c>
      <c r="F53" s="32">
        <f ca="1">IFERROR(Calc!AD56,"")</f>
        <v>1579</v>
      </c>
      <c r="G53" s="33">
        <f ca="1">IFERROR(Calc!AE56,"")</f>
        <v>183</v>
      </c>
      <c r="H53" s="237">
        <f ca="1">IFERROR(Calc!AF56,"")</f>
        <v>0.11589613679544</v>
      </c>
    </row>
    <row r="54" spans="2:8" ht="24" customHeight="1" x14ac:dyDescent="0.2">
      <c r="B54" s="10" t="str">
        <f ca="1">IFERROR(Calc!Z57,"")</f>
        <v>03K00</v>
      </c>
      <c r="C54" s="11" t="str">
        <f ca="1">IFERROR(Calc!AA57,"")</f>
        <v>NORTH LINCOLNSHIRE CCG</v>
      </c>
      <c r="D54" s="12" t="str">
        <f ca="1">IFERROR(Calc!AB57,"")</f>
        <v>Q50</v>
      </c>
      <c r="E54" s="13" t="str">
        <f ca="1">IFERROR(Calc!AC57,"")</f>
        <v>NORTH YORKSHIRE AND HUMBER AREA</v>
      </c>
      <c r="F54" s="14">
        <f ca="1">IFERROR(Calc!AD57,"")</f>
        <v>682</v>
      </c>
      <c r="G54" s="15">
        <f ca="1">IFERROR(Calc!AE57,"")</f>
        <v>79</v>
      </c>
      <c r="H54" s="236">
        <f ca="1">IFERROR(Calc!AF57,"")</f>
        <v>0.11583577712609899</v>
      </c>
    </row>
    <row r="55" spans="2:8" ht="24" customHeight="1" x14ac:dyDescent="0.2">
      <c r="B55" s="28" t="str">
        <f ca="1">IFERROR(Calc!Z58,"")</f>
        <v>01T00</v>
      </c>
      <c r="C55" s="29" t="str">
        <f ca="1">IFERROR(Calc!AA58,"")</f>
        <v>SOUTH SEFTON CCG</v>
      </c>
      <c r="D55" s="30" t="str">
        <f ca="1">IFERROR(Calc!AB58,"")</f>
        <v>Q48</v>
      </c>
      <c r="E55" s="31" t="str">
        <f ca="1">IFERROR(Calc!AC58,"")</f>
        <v>MERSEYSIDE AREA</v>
      </c>
      <c r="F55" s="32">
        <f ca="1">IFERROR(Calc!AD58,"")</f>
        <v>708</v>
      </c>
      <c r="G55" s="33">
        <f ca="1">IFERROR(Calc!AE58,"")</f>
        <v>82</v>
      </c>
      <c r="H55" s="237">
        <f ca="1">IFERROR(Calc!AF58,"")</f>
        <v>0.115819209039548</v>
      </c>
    </row>
    <row r="56" spans="2:8" ht="24" customHeight="1" x14ac:dyDescent="0.2">
      <c r="B56" s="10" t="str">
        <f ca="1">IFERROR(Calc!Z59,"")</f>
        <v>03Y00</v>
      </c>
      <c r="C56" s="11" t="str">
        <f ca="1">IFERROR(Calc!AA59,"")</f>
        <v>HARDWICK CCG</v>
      </c>
      <c r="D56" s="12" t="str">
        <f ca="1">IFERROR(Calc!AB59,"")</f>
        <v>Q55</v>
      </c>
      <c r="E56" s="13" t="str">
        <f ca="1">IFERROR(Calc!AC59,"")</f>
        <v>DERBYSHIRE AND NOTTINGHAMSHIRE AREA</v>
      </c>
      <c r="F56" s="14">
        <f ca="1">IFERROR(Calc!AD59,"")</f>
        <v>372</v>
      </c>
      <c r="G56" s="15">
        <f ca="1">IFERROR(Calc!AE59,"")</f>
        <v>43</v>
      </c>
      <c r="H56" s="236">
        <f ca="1">IFERROR(Calc!AF59,"")</f>
        <v>0.115591397849462</v>
      </c>
    </row>
    <row r="57" spans="2:8" ht="24" customHeight="1" x14ac:dyDescent="0.2">
      <c r="B57" s="28" t="str">
        <f ca="1">IFERROR(Calc!Z60,"")</f>
        <v>07R00</v>
      </c>
      <c r="C57" s="29" t="str">
        <f ca="1">IFERROR(Calc!AA60,"")</f>
        <v>CAMDEN CCG</v>
      </c>
      <c r="D57" s="30" t="str">
        <f ca="1">IFERROR(Calc!AB60,"")</f>
        <v>Q61</v>
      </c>
      <c r="E57" s="31" t="str">
        <f ca="1">IFERROR(Calc!AC60,"")</f>
        <v>NORTH EAST LONDON AREA</v>
      </c>
      <c r="F57" s="32">
        <f ca="1">IFERROR(Calc!AD60,"")</f>
        <v>589</v>
      </c>
      <c r="G57" s="33">
        <f ca="1">IFERROR(Calc!AE60,"")</f>
        <v>68</v>
      </c>
      <c r="H57" s="237">
        <f ca="1">IFERROR(Calc!AF60,"")</f>
        <v>0.115449915110356</v>
      </c>
    </row>
    <row r="58" spans="2:8" ht="24" customHeight="1" x14ac:dyDescent="0.2">
      <c r="B58" s="10" t="str">
        <f ca="1">IFERROR(Calc!Z61,"")</f>
        <v>03F00</v>
      </c>
      <c r="C58" s="11" t="str">
        <f ca="1">IFERROR(Calc!AA61,"")</f>
        <v>HULL CCG</v>
      </c>
      <c r="D58" s="12" t="str">
        <f ca="1">IFERROR(Calc!AB61,"")</f>
        <v>Q50</v>
      </c>
      <c r="E58" s="13" t="str">
        <f ca="1">IFERROR(Calc!AC61,"")</f>
        <v>NORTH YORKSHIRE AND HUMBER AREA</v>
      </c>
      <c r="F58" s="14">
        <f ca="1">IFERROR(Calc!AD61,"")</f>
        <v>1283</v>
      </c>
      <c r="G58" s="15">
        <f ca="1">IFERROR(Calc!AE61,"")</f>
        <v>148</v>
      </c>
      <c r="H58" s="236">
        <f ca="1">IFERROR(Calc!AF61,"")</f>
        <v>0.115354637568199</v>
      </c>
    </row>
    <row r="59" spans="2:8" ht="24" customHeight="1" x14ac:dyDescent="0.2">
      <c r="B59" s="28" t="str">
        <f ca="1">IFERROR(Calc!Z62,"")</f>
        <v>09P00</v>
      </c>
      <c r="C59" s="29" t="str">
        <f ca="1">IFERROR(Calc!AA62,"")</f>
        <v>HASTINGS &amp; ROTHER CCG</v>
      </c>
      <c r="D59" s="30" t="str">
        <f ca="1">IFERROR(Calc!AB62,"")</f>
        <v>Q68</v>
      </c>
      <c r="E59" s="31" t="str">
        <f ca="1">IFERROR(Calc!AC62,"")</f>
        <v>SURREY AND SUSSEX AREA</v>
      </c>
      <c r="F59" s="32">
        <f ca="1">IFERROR(Calc!AD62,"")</f>
        <v>920</v>
      </c>
      <c r="G59" s="33">
        <f ca="1">IFERROR(Calc!AE62,"")</f>
        <v>106</v>
      </c>
      <c r="H59" s="237">
        <f ca="1">IFERROR(Calc!AF62,"")</f>
        <v>0.11521739130434699</v>
      </c>
    </row>
    <row r="60" spans="2:8" ht="24" customHeight="1" x14ac:dyDescent="0.2">
      <c r="B60" s="10" t="str">
        <f ca="1">IFERROR(Calc!Z63,"")</f>
        <v>01V00</v>
      </c>
      <c r="C60" s="11" t="str">
        <f ca="1">IFERROR(Calc!AA63,"")</f>
        <v>SOUTHPORT AND FORMBY CCG</v>
      </c>
      <c r="D60" s="12" t="str">
        <f ca="1">IFERROR(Calc!AB63,"")</f>
        <v>Q48</v>
      </c>
      <c r="E60" s="13" t="str">
        <f ca="1">IFERROR(Calc!AC63,"")</f>
        <v>MERSEYSIDE AREA</v>
      </c>
      <c r="F60" s="14">
        <f ca="1">IFERROR(Calc!AD63,"")</f>
        <v>514</v>
      </c>
      <c r="G60" s="15">
        <f ca="1">IFERROR(Calc!AE63,"")</f>
        <v>59</v>
      </c>
      <c r="H60" s="236">
        <f ca="1">IFERROR(Calc!AF63,"")</f>
        <v>0.11478599221789799</v>
      </c>
    </row>
    <row r="61" spans="2:8" ht="24" customHeight="1" x14ac:dyDescent="0.2">
      <c r="B61" s="28" t="str">
        <f ca="1">IFERROR(Calc!Z64,"")</f>
        <v>03H00</v>
      </c>
      <c r="C61" s="29" t="str">
        <f ca="1">IFERROR(Calc!AA64,"")</f>
        <v>NORTH EAST LINCOLNSHIRE CCG</v>
      </c>
      <c r="D61" s="30" t="str">
        <f ca="1">IFERROR(Calc!AB64,"")</f>
        <v>Q50</v>
      </c>
      <c r="E61" s="31" t="str">
        <f ca="1">IFERROR(Calc!AC64,"")</f>
        <v>NORTH YORKSHIRE AND HUMBER AREA</v>
      </c>
      <c r="F61" s="32">
        <f ca="1">IFERROR(Calc!AD64,"")</f>
        <v>872</v>
      </c>
      <c r="G61" s="33">
        <f ca="1">IFERROR(Calc!AE64,"")</f>
        <v>100</v>
      </c>
      <c r="H61" s="237">
        <f ca="1">IFERROR(Calc!AF64,"")</f>
        <v>0.11467889908256799</v>
      </c>
    </row>
    <row r="62" spans="2:8" ht="24" customHeight="1" x14ac:dyDescent="0.2">
      <c r="B62" s="10" t="str">
        <f ca="1">IFERROR(Calc!Z65,"")</f>
        <v>07M00</v>
      </c>
      <c r="C62" s="11" t="str">
        <f ca="1">IFERROR(Calc!AA65,"")</f>
        <v>BARNET CCG</v>
      </c>
      <c r="D62" s="12" t="str">
        <f ca="1">IFERROR(Calc!AB65,"")</f>
        <v>Q61</v>
      </c>
      <c r="E62" s="13" t="str">
        <f ca="1">IFERROR(Calc!AC65,"")</f>
        <v>NORTH EAST LONDON AREA</v>
      </c>
      <c r="F62" s="14">
        <f ca="1">IFERROR(Calc!AD65,"")</f>
        <v>1126</v>
      </c>
      <c r="G62" s="15">
        <f ca="1">IFERROR(Calc!AE65,"")</f>
        <v>129</v>
      </c>
      <c r="H62" s="236">
        <f ca="1">IFERROR(Calc!AF65,"")</f>
        <v>0.11456483126110099</v>
      </c>
    </row>
    <row r="63" spans="2:8" ht="24" customHeight="1" x14ac:dyDescent="0.2">
      <c r="B63" s="28" t="str">
        <f ca="1">IFERROR(Calc!Z66,"")</f>
        <v>10R00</v>
      </c>
      <c r="C63" s="29" t="str">
        <f ca="1">IFERROR(Calc!AA66,"")</f>
        <v>PORTSMOUTH CCG</v>
      </c>
      <c r="D63" s="30" t="str">
        <f ca="1">IFERROR(Calc!AB66,"")</f>
        <v>Q70</v>
      </c>
      <c r="E63" s="31" t="str">
        <f ca="1">IFERROR(Calc!AC66,"")</f>
        <v>WESSEX AREA</v>
      </c>
      <c r="F63" s="32">
        <f ca="1">IFERROR(Calc!AD66,"")</f>
        <v>648</v>
      </c>
      <c r="G63" s="33">
        <f ca="1">IFERROR(Calc!AE66,"")</f>
        <v>74</v>
      </c>
      <c r="H63" s="237">
        <f ca="1">IFERROR(Calc!AF66,"")</f>
        <v>0.114197530864197</v>
      </c>
    </row>
    <row r="64" spans="2:8" ht="24" customHeight="1" x14ac:dyDescent="0.2">
      <c r="B64" s="10" t="str">
        <f ca="1">IFERROR(Calc!Z67,"")</f>
        <v>03D00</v>
      </c>
      <c r="C64" s="11" t="str">
        <f ca="1">IFERROR(Calc!AA67,"")</f>
        <v>HAMBLETON, RICHMONDSHIRE AND WHITBY CCG</v>
      </c>
      <c r="D64" s="12" t="str">
        <f ca="1">IFERROR(Calc!AB67,"")</f>
        <v>Q50</v>
      </c>
      <c r="E64" s="13" t="str">
        <f ca="1">IFERROR(Calc!AC67,"")</f>
        <v>NORTH YORKSHIRE AND HUMBER AREA</v>
      </c>
      <c r="F64" s="14">
        <f ca="1">IFERROR(Calc!AD67,"")</f>
        <v>406</v>
      </c>
      <c r="G64" s="15">
        <f ca="1">IFERROR(Calc!AE67,"")</f>
        <v>46</v>
      </c>
      <c r="H64" s="236">
        <f ca="1">IFERROR(Calc!AF67,"")</f>
        <v>0.11330049261083699</v>
      </c>
    </row>
    <row r="65" spans="2:8" ht="24" customHeight="1" x14ac:dyDescent="0.2">
      <c r="B65" s="28" t="str">
        <f ca="1">IFERROR(Calc!Z68,"")</f>
        <v>05D00</v>
      </c>
      <c r="C65" s="29" t="str">
        <f ca="1">IFERROR(Calc!AA68,"")</f>
        <v>EAST STAFFORDSHIRE CCG</v>
      </c>
      <c r="D65" s="30" t="str">
        <f ca="1">IFERROR(Calc!AB68,"")</f>
        <v>Q60</v>
      </c>
      <c r="E65" s="31" t="str">
        <f ca="1">IFERROR(Calc!AC68,"")</f>
        <v>SHROPSHIRE AND STAFFORDSHIRE AREA</v>
      </c>
      <c r="F65" s="32">
        <f ca="1">IFERROR(Calc!AD68,"")</f>
        <v>406</v>
      </c>
      <c r="G65" s="33">
        <f ca="1">IFERROR(Calc!AE68,"")</f>
        <v>46</v>
      </c>
      <c r="H65" s="237">
        <f ca="1">IFERROR(Calc!AF68,"")</f>
        <v>0.11330049261083699</v>
      </c>
    </row>
    <row r="66" spans="2:8" ht="24" customHeight="1" x14ac:dyDescent="0.2">
      <c r="B66" s="10" t="str">
        <f ca="1">IFERROR(Calc!Z69,"")</f>
        <v>04K00</v>
      </c>
      <c r="C66" s="11" t="str">
        <f ca="1">IFERROR(Calc!AA69,"")</f>
        <v>NOTTINGHAM CITY CCG</v>
      </c>
      <c r="D66" s="12" t="str">
        <f ca="1">IFERROR(Calc!AB69,"")</f>
        <v>Q55</v>
      </c>
      <c r="E66" s="13" t="str">
        <f ca="1">IFERROR(Calc!AC69,"")</f>
        <v>DERBYSHIRE AND NOTTINGHAMSHIRE AREA</v>
      </c>
      <c r="F66" s="14">
        <f ca="1">IFERROR(Calc!AD69,"")</f>
        <v>1115</v>
      </c>
      <c r="G66" s="15">
        <f ca="1">IFERROR(Calc!AE69,"")</f>
        <v>126</v>
      </c>
      <c r="H66" s="236">
        <f ca="1">IFERROR(Calc!AF69,"")</f>
        <v>0.113004484304932</v>
      </c>
    </row>
    <row r="67" spans="2:8" ht="24" customHeight="1" x14ac:dyDescent="0.2">
      <c r="B67" s="28" t="str">
        <f ca="1">IFERROR(Calc!Z70,"")</f>
        <v>02E00</v>
      </c>
      <c r="C67" s="29" t="str">
        <f ca="1">IFERROR(Calc!AA70,"")</f>
        <v>WARRINGTON CCG</v>
      </c>
      <c r="D67" s="30" t="str">
        <f ca="1">IFERROR(Calc!AB70,"")</f>
        <v>Q44</v>
      </c>
      <c r="E67" s="31" t="str">
        <f ca="1">IFERROR(Calc!AC70,"")</f>
        <v>CHESHIRE, WARRINGTON &amp; WIRRAL AREA</v>
      </c>
      <c r="F67" s="32">
        <f ca="1">IFERROR(Calc!AD70,"")</f>
        <v>770</v>
      </c>
      <c r="G67" s="33">
        <f ca="1">IFERROR(Calc!AE70,"")</f>
        <v>87</v>
      </c>
      <c r="H67" s="237">
        <f ca="1">IFERROR(Calc!AF70,"")</f>
        <v>0.112987012987012</v>
      </c>
    </row>
    <row r="68" spans="2:8" ht="24" customHeight="1" x14ac:dyDescent="0.2">
      <c r="B68" s="10" t="str">
        <f ca="1">IFERROR(Calc!Z71,"")</f>
        <v>00M00</v>
      </c>
      <c r="C68" s="11" t="str">
        <f ca="1">IFERROR(Calc!AA71,"")</f>
        <v>SOUTH TEES CCG</v>
      </c>
      <c r="D68" s="12" t="str">
        <f ca="1">IFERROR(Calc!AB71,"")</f>
        <v>Q45</v>
      </c>
      <c r="E68" s="13" t="str">
        <f ca="1">IFERROR(Calc!AC71,"")</f>
        <v>DURHAM, DARLINGTON AND TEES AREA</v>
      </c>
      <c r="F68" s="14">
        <f ca="1">IFERROR(Calc!AD71,"")</f>
        <v>1296</v>
      </c>
      <c r="G68" s="15">
        <f ca="1">IFERROR(Calc!AE71,"")</f>
        <v>146</v>
      </c>
      <c r="H68" s="236">
        <f ca="1">IFERROR(Calc!AF71,"")</f>
        <v>0.112654320987654</v>
      </c>
    </row>
    <row r="69" spans="2:8" ht="24" customHeight="1" x14ac:dyDescent="0.2">
      <c r="B69" s="28" t="str">
        <f ca="1">IFERROR(Calc!Z72,"")</f>
        <v>12D00</v>
      </c>
      <c r="C69" s="29" t="str">
        <f ca="1">IFERROR(Calc!AA72,"")</f>
        <v>SWINDON CCG</v>
      </c>
      <c r="D69" s="30" t="str">
        <f ca="1">IFERROR(Calc!AB72,"")</f>
        <v>Q64</v>
      </c>
      <c r="E69" s="31" t="str">
        <f ca="1">IFERROR(Calc!AC72,"")</f>
        <v>BATH,GLOS,SWINDON &amp; WILTSHIRE AREA</v>
      </c>
      <c r="F69" s="32">
        <f ca="1">IFERROR(Calc!AD72,"")</f>
        <v>801</v>
      </c>
      <c r="G69" s="33">
        <f ca="1">IFERROR(Calc!AE72,"")</f>
        <v>90</v>
      </c>
      <c r="H69" s="237">
        <f ca="1">IFERROR(Calc!AF72,"")</f>
        <v>0.112359550561797</v>
      </c>
    </row>
    <row r="70" spans="2:8" ht="24" customHeight="1" x14ac:dyDescent="0.2">
      <c r="B70" s="10" t="str">
        <f ca="1">IFERROR(Calc!Z73,"")</f>
        <v>10L00</v>
      </c>
      <c r="C70" s="11" t="str">
        <f ca="1">IFERROR(Calc!AA73,"")</f>
        <v>ISLE OF WIGHT CCG</v>
      </c>
      <c r="D70" s="12" t="str">
        <f ca="1">IFERROR(Calc!AB73,"")</f>
        <v>Q70</v>
      </c>
      <c r="E70" s="13" t="str">
        <f ca="1">IFERROR(Calc!AC73,"")</f>
        <v>WESSEX AREA</v>
      </c>
      <c r="F70" s="14">
        <f ca="1">IFERROR(Calc!AD73,"")</f>
        <v>562</v>
      </c>
      <c r="G70" s="15">
        <f ca="1">IFERROR(Calc!AE73,"")</f>
        <v>63</v>
      </c>
      <c r="H70" s="236">
        <f ca="1">IFERROR(Calc!AF73,"")</f>
        <v>0.112099644128113</v>
      </c>
    </row>
    <row r="71" spans="2:8" ht="24" customHeight="1" x14ac:dyDescent="0.2">
      <c r="B71" s="28" t="str">
        <f ca="1">IFERROR(Calc!Z74,"")</f>
        <v>11A00</v>
      </c>
      <c r="C71" s="29" t="str">
        <f ca="1">IFERROR(Calc!AA74,"")</f>
        <v>WEST HAMPSHIRE CCG</v>
      </c>
      <c r="D71" s="30" t="str">
        <f ca="1">IFERROR(Calc!AB74,"")</f>
        <v>Q70</v>
      </c>
      <c r="E71" s="31" t="str">
        <f ca="1">IFERROR(Calc!AC74,"")</f>
        <v>WESSEX AREA</v>
      </c>
      <c r="F71" s="32">
        <f ca="1">IFERROR(Calc!AD74,"")</f>
        <v>1562</v>
      </c>
      <c r="G71" s="33">
        <f ca="1">IFERROR(Calc!AE74,"")</f>
        <v>175</v>
      </c>
      <c r="H71" s="237">
        <f ca="1">IFERROR(Calc!AF74,"")</f>
        <v>0.112035851472471</v>
      </c>
    </row>
    <row r="72" spans="2:8" ht="24" customHeight="1" x14ac:dyDescent="0.2">
      <c r="B72" s="10" t="str">
        <f ca="1">IFERROR(Calc!Z75,"")</f>
        <v>08C00</v>
      </c>
      <c r="C72" s="11" t="str">
        <f ca="1">IFERROR(Calc!AA75,"")</f>
        <v>HAMMERSMITH AND FULHAM CCG</v>
      </c>
      <c r="D72" s="12" t="str">
        <f ca="1">IFERROR(Calc!AB75,"")</f>
        <v>Q62</v>
      </c>
      <c r="E72" s="13" t="str">
        <f ca="1">IFERROR(Calc!AC75,"")</f>
        <v>NORTH WEST LONDON AREA</v>
      </c>
      <c r="F72" s="14">
        <f ca="1">IFERROR(Calc!AD75,"")</f>
        <v>536</v>
      </c>
      <c r="G72" s="15">
        <f ca="1">IFERROR(Calc!AE75,"")</f>
        <v>60</v>
      </c>
      <c r="H72" s="236">
        <f ca="1">IFERROR(Calc!AF75,"")</f>
        <v>0.111940298507462</v>
      </c>
    </row>
    <row r="73" spans="2:8" ht="24" customHeight="1" x14ac:dyDescent="0.2">
      <c r="B73" s="28" t="str">
        <f ca="1">IFERROR(Calc!Z76,"")</f>
        <v>09L00</v>
      </c>
      <c r="C73" s="29" t="str">
        <f ca="1">IFERROR(Calc!AA76,"")</f>
        <v>EAST SURREY CCG</v>
      </c>
      <c r="D73" s="30" t="str">
        <f ca="1">IFERROR(Calc!AB76,"")</f>
        <v>Q68</v>
      </c>
      <c r="E73" s="31" t="str">
        <f ca="1">IFERROR(Calc!AC76,"")</f>
        <v>SURREY AND SUSSEX AREA</v>
      </c>
      <c r="F73" s="32">
        <f ca="1">IFERROR(Calc!AD76,"")</f>
        <v>715</v>
      </c>
      <c r="G73" s="33">
        <f ca="1">IFERROR(Calc!AE76,"")</f>
        <v>80</v>
      </c>
      <c r="H73" s="237">
        <f ca="1">IFERROR(Calc!AF76,"")</f>
        <v>0.111888111888111</v>
      </c>
    </row>
    <row r="74" spans="2:8" ht="24" customHeight="1" x14ac:dyDescent="0.2">
      <c r="B74" s="10" t="str">
        <f ca="1">IFERROR(Calc!Z77,"")</f>
        <v>09A00</v>
      </c>
      <c r="C74" s="11" t="str">
        <f ca="1">IFERROR(Calc!AA77,"")</f>
        <v>CENTRAL LONDON (WESTMINSTER) CCG</v>
      </c>
      <c r="D74" s="12" t="str">
        <f ca="1">IFERROR(Calc!AB77,"")</f>
        <v>Q62</v>
      </c>
      <c r="E74" s="13" t="str">
        <f ca="1">IFERROR(Calc!AC77,"")</f>
        <v>NORTH WEST LONDON AREA</v>
      </c>
      <c r="F74" s="14">
        <f ca="1">IFERROR(Calc!AD77,"")</f>
        <v>456</v>
      </c>
      <c r="G74" s="15">
        <f ca="1">IFERROR(Calc!AE77,"")</f>
        <v>51</v>
      </c>
      <c r="H74" s="236">
        <f ca="1">IFERROR(Calc!AF77,"")</f>
        <v>0.11184210526315699</v>
      </c>
    </row>
    <row r="75" spans="2:8" ht="24" customHeight="1" x14ac:dyDescent="0.2">
      <c r="B75" s="28" t="str">
        <f ca="1">IFERROR(Calc!Z78,"")</f>
        <v>05L00</v>
      </c>
      <c r="C75" s="29" t="str">
        <f ca="1">IFERROR(Calc!AA78,"")</f>
        <v>SANDWELL AND WEST BIRMINGHAM CCG</v>
      </c>
      <c r="D75" s="30" t="str">
        <f ca="1">IFERROR(Calc!AB78,"")</f>
        <v>Q54</v>
      </c>
      <c r="E75" s="31" t="str">
        <f ca="1">IFERROR(Calc!AC78,"")</f>
        <v>BIRMINGHAM &amp; THE BLACK COUNTRY AREA</v>
      </c>
      <c r="F75" s="32">
        <f ca="1">IFERROR(Calc!AD78,"")</f>
        <v>2136</v>
      </c>
      <c r="G75" s="33">
        <f ca="1">IFERROR(Calc!AE78,"")</f>
        <v>238</v>
      </c>
      <c r="H75" s="237">
        <f ca="1">IFERROR(Calc!AF78,"")</f>
        <v>0.111423220973782</v>
      </c>
    </row>
    <row r="76" spans="2:8" ht="24" customHeight="1" x14ac:dyDescent="0.2">
      <c r="B76" s="10" t="str">
        <f ca="1">IFERROR(Calc!Z79,"")</f>
        <v>04L00</v>
      </c>
      <c r="C76" s="11" t="str">
        <f ca="1">IFERROR(Calc!AA79,"")</f>
        <v>NOTTINGHAM NORTH &amp; EAST CCG</v>
      </c>
      <c r="D76" s="12" t="str">
        <f ca="1">IFERROR(Calc!AB79,"")</f>
        <v>Q55</v>
      </c>
      <c r="E76" s="13" t="str">
        <f ca="1">IFERROR(Calc!AC79,"")</f>
        <v>DERBYSHIRE AND NOTTINGHAMSHIRE AREA</v>
      </c>
      <c r="F76" s="14">
        <f ca="1">IFERROR(Calc!AD79,"")</f>
        <v>494</v>
      </c>
      <c r="G76" s="15">
        <f ca="1">IFERROR(Calc!AE79,"")</f>
        <v>55</v>
      </c>
      <c r="H76" s="236">
        <f ca="1">IFERROR(Calc!AF79,"")</f>
        <v>0.11133603238866301</v>
      </c>
    </row>
    <row r="77" spans="2:8" ht="24" customHeight="1" x14ac:dyDescent="0.2">
      <c r="B77" s="28" t="str">
        <f ca="1">IFERROR(Calc!Z80,"")</f>
        <v>09E00</v>
      </c>
      <c r="C77" s="29" t="str">
        <f ca="1">IFERROR(Calc!AA80,"")</f>
        <v>CANTERBURY AND COASTAL CCG</v>
      </c>
      <c r="D77" s="30" t="str">
        <f ca="1">IFERROR(Calc!AB80,"")</f>
        <v>Q67</v>
      </c>
      <c r="E77" s="31" t="str">
        <f ca="1">IFERROR(Calc!AC80,"")</f>
        <v>KENT AND MEDWAY AREA</v>
      </c>
      <c r="F77" s="32">
        <f ca="1">IFERROR(Calc!AD80,"")</f>
        <v>739</v>
      </c>
      <c r="G77" s="33">
        <f ca="1">IFERROR(Calc!AE80,"")</f>
        <v>82</v>
      </c>
      <c r="H77" s="237">
        <f ca="1">IFERROR(Calc!AF80,"")</f>
        <v>0.110960757780784</v>
      </c>
    </row>
    <row r="78" spans="2:8" ht="24" customHeight="1" x14ac:dyDescent="0.2">
      <c r="B78" s="10" t="str">
        <f ca="1">IFERROR(Calc!Z81,"")</f>
        <v>05V00</v>
      </c>
      <c r="C78" s="11" t="str">
        <f ca="1">IFERROR(Calc!AA81,"")</f>
        <v>STAFFORD AND SURROUNDS CCG</v>
      </c>
      <c r="D78" s="12" t="str">
        <f ca="1">IFERROR(Calc!AB81,"")</f>
        <v>Q60</v>
      </c>
      <c r="E78" s="13" t="str">
        <f ca="1">IFERROR(Calc!AC81,"")</f>
        <v>SHROPSHIRE AND STAFFORDSHIRE AREA</v>
      </c>
      <c r="F78" s="14">
        <f ca="1">IFERROR(Calc!AD81,"")</f>
        <v>523</v>
      </c>
      <c r="G78" s="15">
        <f ca="1">IFERROR(Calc!AE81,"")</f>
        <v>58</v>
      </c>
      <c r="H78" s="236">
        <f ca="1">IFERROR(Calc!AF81,"")</f>
        <v>0.110898661567877</v>
      </c>
    </row>
    <row r="79" spans="2:8" ht="24" customHeight="1" x14ac:dyDescent="0.2">
      <c r="B79" s="28" t="str">
        <f ca="1">IFERROR(Calc!Z82,"")</f>
        <v>06L00</v>
      </c>
      <c r="C79" s="29" t="str">
        <f ca="1">IFERROR(Calc!AA82,"")</f>
        <v>IPSWICH AND EAST SUFFOLK CCG</v>
      </c>
      <c r="D79" s="30" t="str">
        <f ca="1">IFERROR(Calc!AB82,"")</f>
        <v>Q56</v>
      </c>
      <c r="E79" s="31" t="str">
        <f ca="1">IFERROR(Calc!AC82,"")</f>
        <v>EAST ANGLIA AREA</v>
      </c>
      <c r="F79" s="32">
        <f ca="1">IFERROR(Calc!AD82,"")</f>
        <v>1416</v>
      </c>
      <c r="G79" s="33">
        <f ca="1">IFERROR(Calc!AE82,"")</f>
        <v>157</v>
      </c>
      <c r="H79" s="237">
        <f ca="1">IFERROR(Calc!AF82,"")</f>
        <v>0.11087570621468899</v>
      </c>
    </row>
    <row r="80" spans="2:8" ht="24" customHeight="1" x14ac:dyDescent="0.2">
      <c r="B80" s="10" t="str">
        <f ca="1">IFERROR(Calc!Z83,"")</f>
        <v>00J00</v>
      </c>
      <c r="C80" s="11" t="str">
        <f ca="1">IFERROR(Calc!AA83,"")</f>
        <v>NORTH DURHAM CCG</v>
      </c>
      <c r="D80" s="12" t="str">
        <f ca="1">IFERROR(Calc!AB83,"")</f>
        <v>Q45</v>
      </c>
      <c r="E80" s="13" t="str">
        <f ca="1">IFERROR(Calc!AC83,"")</f>
        <v>DURHAM, DARLINGTON AND TEES AREA</v>
      </c>
      <c r="F80" s="14">
        <f ca="1">IFERROR(Calc!AD83,"")</f>
        <v>966</v>
      </c>
      <c r="G80" s="15">
        <f ca="1">IFERROR(Calc!AE83,"")</f>
        <v>107</v>
      </c>
      <c r="H80" s="236">
        <f ca="1">IFERROR(Calc!AF83,"")</f>
        <v>0.110766045548654</v>
      </c>
    </row>
    <row r="81" spans="2:8" ht="24" customHeight="1" x14ac:dyDescent="0.2">
      <c r="B81" s="28" t="str">
        <f ca="1">IFERROR(Calc!Z84,"")</f>
        <v>05Y00</v>
      </c>
      <c r="C81" s="29" t="str">
        <f ca="1">IFERROR(Calc!AA84,"")</f>
        <v>WALSALL CCG</v>
      </c>
      <c r="D81" s="30" t="str">
        <f ca="1">IFERROR(Calc!AB84,"")</f>
        <v>Q54</v>
      </c>
      <c r="E81" s="31" t="str">
        <f ca="1">IFERROR(Calc!AC84,"")</f>
        <v>BIRMINGHAM &amp; THE BLACK COUNTRY AREA</v>
      </c>
      <c r="F81" s="32">
        <f ca="1">IFERROR(Calc!AD84,"")</f>
        <v>1371</v>
      </c>
      <c r="G81" s="33">
        <f ca="1">IFERROR(Calc!AE84,"")</f>
        <v>151</v>
      </c>
      <c r="H81" s="237">
        <f ca="1">IFERROR(Calc!AF84,"")</f>
        <v>0.110138584974471</v>
      </c>
    </row>
    <row r="82" spans="2:8" ht="24" customHeight="1" x14ac:dyDescent="0.2">
      <c r="B82" s="10" t="str">
        <f ca="1">IFERROR(Calc!Z85,"")</f>
        <v>00X00</v>
      </c>
      <c r="C82" s="11" t="str">
        <f ca="1">IFERROR(Calc!AA85,"")</f>
        <v>CHORLEY AND SOUTH RIBBLE CCG</v>
      </c>
      <c r="D82" s="12" t="str">
        <f ca="1">IFERROR(Calc!AB85,"")</f>
        <v>Q47</v>
      </c>
      <c r="E82" s="13" t="str">
        <f ca="1">IFERROR(Calc!AC85,"")</f>
        <v>LANCASHIRE AREA</v>
      </c>
      <c r="F82" s="14">
        <f ca="1">IFERROR(Calc!AD85,"")</f>
        <v>663</v>
      </c>
      <c r="G82" s="15">
        <f ca="1">IFERROR(Calc!AE85,"")</f>
        <v>73</v>
      </c>
      <c r="H82" s="236">
        <f ca="1">IFERROR(Calc!AF85,"")</f>
        <v>0.110105580693815</v>
      </c>
    </row>
    <row r="83" spans="2:8" ht="24" customHeight="1" x14ac:dyDescent="0.2">
      <c r="B83" s="28" t="str">
        <f ca="1">IFERROR(Calc!Z86,"")</f>
        <v>04E00</v>
      </c>
      <c r="C83" s="29" t="str">
        <f ca="1">IFERROR(Calc!AA86,"")</f>
        <v>MANSFIELD &amp; ASHFIELD CCG</v>
      </c>
      <c r="D83" s="30" t="str">
        <f ca="1">IFERROR(Calc!AB86,"")</f>
        <v>Q55</v>
      </c>
      <c r="E83" s="31" t="str">
        <f ca="1">IFERROR(Calc!AC86,"")</f>
        <v>DERBYSHIRE AND NOTTINGHAMSHIRE AREA</v>
      </c>
      <c r="F83" s="32">
        <f ca="1">IFERROR(Calc!AD86,"")</f>
        <v>881</v>
      </c>
      <c r="G83" s="33">
        <f ca="1">IFERROR(Calc!AE86,"")</f>
        <v>97</v>
      </c>
      <c r="H83" s="237">
        <f ca="1">IFERROR(Calc!AF86,"")</f>
        <v>0.110102156640181</v>
      </c>
    </row>
    <row r="84" spans="2:8" ht="24" customHeight="1" x14ac:dyDescent="0.2">
      <c r="B84" s="10" t="str">
        <f ca="1">IFERROR(Calc!Z87,"")</f>
        <v>01D00</v>
      </c>
      <c r="C84" s="11" t="str">
        <f ca="1">IFERROR(Calc!AA87,"")</f>
        <v>HEYWOOD, MIDDLETON &amp; ROCHDALE CCG</v>
      </c>
      <c r="D84" s="12" t="str">
        <f ca="1">IFERROR(Calc!AB87,"")</f>
        <v>Q46</v>
      </c>
      <c r="E84" s="13" t="str">
        <f ca="1">IFERROR(Calc!AC87,"")</f>
        <v>GREATER MANCHESTER AREA</v>
      </c>
      <c r="F84" s="14">
        <f ca="1">IFERROR(Calc!AD87,"")</f>
        <v>1185</v>
      </c>
      <c r="G84" s="15">
        <f ca="1">IFERROR(Calc!AE87,"")</f>
        <v>130</v>
      </c>
      <c r="H84" s="236">
        <f ca="1">IFERROR(Calc!AF87,"")</f>
        <v>0.10970464135021001</v>
      </c>
    </row>
    <row r="85" spans="2:8" ht="24" customHeight="1" x14ac:dyDescent="0.2">
      <c r="B85" s="28" t="str">
        <f ca="1">IFERROR(Calc!Z88,"")</f>
        <v>02Q00</v>
      </c>
      <c r="C85" s="29" t="str">
        <f ca="1">IFERROR(Calc!AA88,"")</f>
        <v>BASSETLAW CCG</v>
      </c>
      <c r="D85" s="30" t="str">
        <f ca="1">IFERROR(Calc!AB88,"")</f>
        <v>Q51</v>
      </c>
      <c r="E85" s="31" t="str">
        <f ca="1">IFERROR(Calc!AC88,"")</f>
        <v>SOUTH YORKSHIRE AND BASSETLAW AREA</v>
      </c>
      <c r="F85" s="32">
        <f ca="1">IFERROR(Calc!AD88,"")</f>
        <v>429</v>
      </c>
      <c r="G85" s="33">
        <f ca="1">IFERROR(Calc!AE88,"")</f>
        <v>47</v>
      </c>
      <c r="H85" s="237">
        <f ca="1">IFERROR(Calc!AF88,"")</f>
        <v>0.109557109557109</v>
      </c>
    </row>
    <row r="86" spans="2:8" ht="24" customHeight="1" x14ac:dyDescent="0.2">
      <c r="B86" s="10" t="str">
        <f ca="1">IFERROR(Calc!Z89,"")</f>
        <v>07V00</v>
      </c>
      <c r="C86" s="11" t="str">
        <f ca="1">IFERROR(Calc!AA89,"")</f>
        <v>CROYDON CCG</v>
      </c>
      <c r="D86" s="12" t="str">
        <f ca="1">IFERROR(Calc!AB89,"")</f>
        <v>Q63</v>
      </c>
      <c r="E86" s="13" t="str">
        <f ca="1">IFERROR(Calc!AC89,"")</f>
        <v>SOUTH LONDON AREA</v>
      </c>
      <c r="F86" s="14">
        <f ca="1">IFERROR(Calc!AD89,"")</f>
        <v>1205</v>
      </c>
      <c r="G86" s="15">
        <f ca="1">IFERROR(Calc!AE89,"")</f>
        <v>132</v>
      </c>
      <c r="H86" s="236">
        <f ca="1">IFERROR(Calc!AF89,"")</f>
        <v>0.10954356846473</v>
      </c>
    </row>
    <row r="87" spans="2:8" ht="24" customHeight="1" x14ac:dyDescent="0.2">
      <c r="B87" s="28" t="str">
        <f ca="1">IFERROR(Calc!Z90,"")</f>
        <v>99D00</v>
      </c>
      <c r="C87" s="29" t="str">
        <f ca="1">IFERROR(Calc!AA90,"")</f>
        <v>SOUTH LINCOLNSHIRE CCG</v>
      </c>
      <c r="D87" s="30" t="str">
        <f ca="1">IFERROR(Calc!AB90,"")</f>
        <v>Q59</v>
      </c>
      <c r="E87" s="31" t="str">
        <f ca="1">IFERROR(Calc!AC90,"")</f>
        <v>LEICESTERSHIRE &amp; LINCOLNSHIRE AREA</v>
      </c>
      <c r="F87" s="32">
        <f ca="1">IFERROR(Calc!AD90,"")</f>
        <v>548</v>
      </c>
      <c r="G87" s="33">
        <f ca="1">IFERROR(Calc!AE90,"")</f>
        <v>60</v>
      </c>
      <c r="H87" s="237">
        <f ca="1">IFERROR(Calc!AF90,"")</f>
        <v>0.10948905109489</v>
      </c>
    </row>
    <row r="88" spans="2:8" ht="24" customHeight="1" x14ac:dyDescent="0.2">
      <c r="B88" s="10" t="str">
        <f ca="1">IFERROR(Calc!Z91,"")</f>
        <v>10N00</v>
      </c>
      <c r="C88" s="11" t="str">
        <f ca="1">IFERROR(Calc!AA91,"")</f>
        <v>NORTH &amp; WEST READING CCG</v>
      </c>
      <c r="D88" s="12" t="str">
        <f ca="1">IFERROR(Calc!AB91,"")</f>
        <v>Q69</v>
      </c>
      <c r="E88" s="13" t="str">
        <f ca="1">IFERROR(Calc!AC91,"")</f>
        <v>THAMES VALLEY AREA</v>
      </c>
      <c r="F88" s="14">
        <f ca="1">IFERROR(Calc!AD91,"")</f>
        <v>321</v>
      </c>
      <c r="G88" s="15">
        <f ca="1">IFERROR(Calc!AE91,"")</f>
        <v>35</v>
      </c>
      <c r="H88" s="236">
        <f ca="1">IFERROR(Calc!AF91,"")</f>
        <v>0.109034267912772</v>
      </c>
    </row>
    <row r="89" spans="2:8" ht="24" customHeight="1" x14ac:dyDescent="0.2">
      <c r="B89" s="28" t="str">
        <f ca="1">IFERROR(Calc!Z92,"")</f>
        <v>06T00</v>
      </c>
      <c r="C89" s="29" t="str">
        <f ca="1">IFERROR(Calc!AA92,"")</f>
        <v>NORTH EAST ESSEX CCG</v>
      </c>
      <c r="D89" s="30" t="str">
        <f ca="1">IFERROR(Calc!AB92,"")</f>
        <v>Q57</v>
      </c>
      <c r="E89" s="31" t="str">
        <f ca="1">IFERROR(Calc!AC92,"")</f>
        <v>ESSEX  AREA</v>
      </c>
      <c r="F89" s="32">
        <f ca="1">IFERROR(Calc!AD92,"")</f>
        <v>1573</v>
      </c>
      <c r="G89" s="33">
        <f ca="1">IFERROR(Calc!AE92,"")</f>
        <v>171</v>
      </c>
      <c r="H89" s="237">
        <f ca="1">IFERROR(Calc!AF92,"")</f>
        <v>0.108709472345835</v>
      </c>
    </row>
    <row r="90" spans="2:8" ht="24" customHeight="1" x14ac:dyDescent="0.2">
      <c r="B90" s="10" t="str">
        <f ca="1">IFERROR(Calc!Z93,"")</f>
        <v>03A00</v>
      </c>
      <c r="C90" s="11" t="str">
        <f ca="1">IFERROR(Calc!AA93,"")</f>
        <v>GREATER HUDDERSFIELD CCG</v>
      </c>
      <c r="D90" s="12" t="str">
        <f ca="1">IFERROR(Calc!AB93,"")</f>
        <v>Q52</v>
      </c>
      <c r="E90" s="13" t="str">
        <f ca="1">IFERROR(Calc!AC93,"")</f>
        <v>WEST YORKSHIRE AREA</v>
      </c>
      <c r="F90" s="14">
        <f ca="1">IFERROR(Calc!AD93,"")</f>
        <v>903</v>
      </c>
      <c r="G90" s="15">
        <f ca="1">IFERROR(Calc!AE93,"")</f>
        <v>98</v>
      </c>
      <c r="H90" s="236">
        <f ca="1">IFERROR(Calc!AF93,"")</f>
        <v>0.108527131782945</v>
      </c>
    </row>
    <row r="91" spans="2:8" ht="24" customHeight="1" x14ac:dyDescent="0.2">
      <c r="B91" s="28" t="str">
        <f ca="1">IFERROR(Calc!Z94,"")</f>
        <v>04R00</v>
      </c>
      <c r="C91" s="29" t="str">
        <f ca="1">IFERROR(Calc!AA94,"")</f>
        <v>SOUTHERN DERBYSHIRE CCG</v>
      </c>
      <c r="D91" s="30" t="str">
        <f ca="1">IFERROR(Calc!AB94,"")</f>
        <v>Q55</v>
      </c>
      <c r="E91" s="31" t="str">
        <f ca="1">IFERROR(Calc!AC94,"")</f>
        <v>DERBYSHIRE AND NOTTINGHAMSHIRE AREA</v>
      </c>
      <c r="F91" s="32">
        <f ca="1">IFERROR(Calc!AD94,"")</f>
        <v>1678</v>
      </c>
      <c r="G91" s="33">
        <f ca="1">IFERROR(Calc!AE94,"")</f>
        <v>182</v>
      </c>
      <c r="H91" s="237">
        <f ca="1">IFERROR(Calc!AF94,"")</f>
        <v>0.108462455303933</v>
      </c>
    </row>
    <row r="92" spans="2:8" ht="24" customHeight="1" x14ac:dyDescent="0.2">
      <c r="B92" s="10" t="str">
        <f ca="1">IFERROR(Calc!Z95,"")</f>
        <v>05X00</v>
      </c>
      <c r="C92" s="11" t="str">
        <f ca="1">IFERROR(Calc!AA95,"")</f>
        <v>TELFORD &amp; WREKIN CCG</v>
      </c>
      <c r="D92" s="12" t="str">
        <f ca="1">IFERROR(Calc!AB95,"")</f>
        <v>Q60</v>
      </c>
      <c r="E92" s="13" t="str">
        <f ca="1">IFERROR(Calc!AC95,"")</f>
        <v>SHROPSHIRE AND STAFFORDSHIRE AREA</v>
      </c>
      <c r="F92" s="14">
        <f ca="1">IFERROR(Calc!AD95,"")</f>
        <v>627</v>
      </c>
      <c r="G92" s="15">
        <f ca="1">IFERROR(Calc!AE95,"")</f>
        <v>68</v>
      </c>
      <c r="H92" s="236">
        <f ca="1">IFERROR(Calc!AF95,"")</f>
        <v>0.108452950558213</v>
      </c>
    </row>
    <row r="93" spans="2:8" ht="24" customHeight="1" x14ac:dyDescent="0.2">
      <c r="B93" s="28" t="str">
        <f ca="1">IFERROR(Calc!Z96,"")</f>
        <v>09F00</v>
      </c>
      <c r="C93" s="29" t="str">
        <f ca="1">IFERROR(Calc!AA96,"")</f>
        <v>EASTBOURNE, HAILSHAM AND SEAFORD CCG</v>
      </c>
      <c r="D93" s="30" t="str">
        <f ca="1">IFERROR(Calc!AB96,"")</f>
        <v>Q68</v>
      </c>
      <c r="E93" s="31" t="str">
        <f ca="1">IFERROR(Calc!AC96,"")</f>
        <v>SURREY AND SUSSEX AREA</v>
      </c>
      <c r="F93" s="32">
        <f ca="1">IFERROR(Calc!AD96,"")</f>
        <v>664</v>
      </c>
      <c r="G93" s="33">
        <f ca="1">IFERROR(Calc!AE96,"")</f>
        <v>72</v>
      </c>
      <c r="H93" s="237">
        <f ca="1">IFERROR(Calc!AF96,"")</f>
        <v>0.108433734939759</v>
      </c>
    </row>
    <row r="94" spans="2:8" ht="24" customHeight="1" x14ac:dyDescent="0.2">
      <c r="B94" s="10" t="str">
        <f ca="1">IFERROR(Calc!Z97,"")</f>
        <v>02P00</v>
      </c>
      <c r="C94" s="11" t="str">
        <f ca="1">IFERROR(Calc!AA97,"")</f>
        <v>BARNSLEY CCG</v>
      </c>
      <c r="D94" s="12" t="str">
        <f ca="1">IFERROR(Calc!AB97,"")</f>
        <v>Q51</v>
      </c>
      <c r="E94" s="13" t="str">
        <f ca="1">IFERROR(Calc!AC97,"")</f>
        <v>SOUTH YORKSHIRE AND BASSETLAW AREA</v>
      </c>
      <c r="F94" s="14">
        <f ca="1">IFERROR(Calc!AD97,"")</f>
        <v>738</v>
      </c>
      <c r="G94" s="15">
        <f ca="1">IFERROR(Calc!AE97,"")</f>
        <v>80</v>
      </c>
      <c r="H94" s="236">
        <f ca="1">IFERROR(Calc!AF97,"")</f>
        <v>0.10840108401084</v>
      </c>
    </row>
    <row r="95" spans="2:8" ht="24" customHeight="1" x14ac:dyDescent="0.2">
      <c r="B95" s="28" t="str">
        <f ca="1">IFERROR(Calc!Z98,"")</f>
        <v>04D00</v>
      </c>
      <c r="C95" s="29" t="str">
        <f ca="1">IFERROR(Calc!AA98,"")</f>
        <v>LINCOLNSHIRE WEST CCG</v>
      </c>
      <c r="D95" s="30" t="str">
        <f ca="1">IFERROR(Calc!AB98,"")</f>
        <v>Q59</v>
      </c>
      <c r="E95" s="31" t="str">
        <f ca="1">IFERROR(Calc!AC98,"")</f>
        <v>LEICESTERSHIRE &amp; LINCOLNSHIRE AREA</v>
      </c>
      <c r="F95" s="32">
        <f ca="1">IFERROR(Calc!AD98,"")</f>
        <v>808</v>
      </c>
      <c r="G95" s="33">
        <f ca="1">IFERROR(Calc!AE98,"")</f>
        <v>87</v>
      </c>
      <c r="H95" s="237">
        <f ca="1">IFERROR(Calc!AF98,"")</f>
        <v>0.10767326732673201</v>
      </c>
    </row>
    <row r="96" spans="2:8" ht="24" customHeight="1" x14ac:dyDescent="0.2">
      <c r="B96" s="10" t="str">
        <f ca="1">IFERROR(Calc!Z99,"")</f>
        <v>00L00</v>
      </c>
      <c r="C96" s="11" t="str">
        <f ca="1">IFERROR(Calc!AA99,"")</f>
        <v>NORTHUMBERLAND CCG</v>
      </c>
      <c r="D96" s="12" t="str">
        <f ca="1">IFERROR(Calc!AB99,"")</f>
        <v>Q49</v>
      </c>
      <c r="E96" s="13" t="str">
        <f ca="1">IFERROR(Calc!AC99,"")</f>
        <v>CUMBRIA,NORTHUMB,TYNE &amp; WEAR AREA</v>
      </c>
      <c r="F96" s="14">
        <f ca="1">IFERROR(Calc!AD99,"")</f>
        <v>1274</v>
      </c>
      <c r="G96" s="15">
        <f ca="1">IFERROR(Calc!AE99,"")</f>
        <v>137</v>
      </c>
      <c r="H96" s="236">
        <f ca="1">IFERROR(Calc!AF99,"")</f>
        <v>0.10753532182103601</v>
      </c>
    </row>
    <row r="97" spans="2:8" ht="24" customHeight="1" x14ac:dyDescent="0.2">
      <c r="B97" s="28" t="str">
        <f ca="1">IFERROR(Calc!Z100,"")</f>
        <v>04H00</v>
      </c>
      <c r="C97" s="29" t="str">
        <f ca="1">IFERROR(Calc!AA100,"")</f>
        <v>NEWARK &amp; SHERWOOD CCG</v>
      </c>
      <c r="D97" s="30" t="str">
        <f ca="1">IFERROR(Calc!AB100,"")</f>
        <v>Q55</v>
      </c>
      <c r="E97" s="31" t="str">
        <f ca="1">IFERROR(Calc!AC100,"")</f>
        <v>DERBYSHIRE AND NOTTINGHAMSHIRE AREA</v>
      </c>
      <c r="F97" s="32">
        <f ca="1">IFERROR(Calc!AD100,"")</f>
        <v>586</v>
      </c>
      <c r="G97" s="33">
        <f ca="1">IFERROR(Calc!AE100,"")</f>
        <v>63</v>
      </c>
      <c r="H97" s="237">
        <f ca="1">IFERROR(Calc!AF100,"")</f>
        <v>0.107508532423208</v>
      </c>
    </row>
    <row r="98" spans="2:8" ht="24" customHeight="1" x14ac:dyDescent="0.2">
      <c r="B98" s="10" t="str">
        <f ca="1">IFERROR(Calc!Z101,"")</f>
        <v>99Q00</v>
      </c>
      <c r="C98" s="11" t="str">
        <f ca="1">IFERROR(Calc!AA101,"")</f>
        <v>SOUTH DEVON AND TORBAY CCG</v>
      </c>
      <c r="D98" s="12" t="str">
        <f ca="1">IFERROR(Calc!AB101,"")</f>
        <v>Q66</v>
      </c>
      <c r="E98" s="13" t="str">
        <f ca="1">IFERROR(Calc!AC101,"")</f>
        <v>DEVON,CORNWALL&amp;ISLES OF SCILLY AREA</v>
      </c>
      <c r="F98" s="14">
        <f ca="1">IFERROR(Calc!AD101,"")</f>
        <v>1322</v>
      </c>
      <c r="G98" s="15">
        <f ca="1">IFERROR(Calc!AE101,"")</f>
        <v>142</v>
      </c>
      <c r="H98" s="236">
        <f ca="1">IFERROR(Calc!AF101,"")</f>
        <v>0.107413010590015</v>
      </c>
    </row>
    <row r="99" spans="2:8" ht="24" customHeight="1" x14ac:dyDescent="0.2">
      <c r="B99" s="28" t="str">
        <f ca="1">IFERROR(Calc!Z102,"")</f>
        <v>02V00</v>
      </c>
      <c r="C99" s="29" t="str">
        <f ca="1">IFERROR(Calc!AA102,"")</f>
        <v>LEEDS NORTH CCG</v>
      </c>
      <c r="D99" s="30" t="str">
        <f ca="1">IFERROR(Calc!AB102,"")</f>
        <v>Q52</v>
      </c>
      <c r="E99" s="31" t="str">
        <f ca="1">IFERROR(Calc!AC102,"")</f>
        <v>WEST YORKSHIRE AREA</v>
      </c>
      <c r="F99" s="32">
        <f ca="1">IFERROR(Calc!AD102,"")</f>
        <v>606</v>
      </c>
      <c r="G99" s="33">
        <f ca="1">IFERROR(Calc!AE102,"")</f>
        <v>65</v>
      </c>
      <c r="H99" s="237">
        <f ca="1">IFERROR(Calc!AF102,"")</f>
        <v>0.107260726072607</v>
      </c>
    </row>
    <row r="100" spans="2:8" ht="24" customHeight="1" x14ac:dyDescent="0.2">
      <c r="B100" s="10" t="str">
        <f ca="1">IFERROR(Calc!Z103,"")</f>
        <v>13P00</v>
      </c>
      <c r="C100" s="11" t="str">
        <f ca="1">IFERROR(Calc!AA103,"")</f>
        <v>BIRMINGHAM CROSSCITY CCG</v>
      </c>
      <c r="D100" s="12" t="str">
        <f ca="1">IFERROR(Calc!AB103,"")</f>
        <v>Q54</v>
      </c>
      <c r="E100" s="13" t="str">
        <f ca="1">IFERROR(Calc!AC103,"")</f>
        <v>BIRMINGHAM &amp; THE BLACK COUNTRY AREA</v>
      </c>
      <c r="F100" s="14">
        <f ca="1">IFERROR(Calc!AD103,"")</f>
        <v>2810</v>
      </c>
      <c r="G100" s="15">
        <f ca="1">IFERROR(Calc!AE103,"")</f>
        <v>300</v>
      </c>
      <c r="H100" s="236">
        <f ca="1">IFERROR(Calc!AF103,"")</f>
        <v>0.10676156583629801</v>
      </c>
    </row>
    <row r="101" spans="2:8" ht="24" customHeight="1" x14ac:dyDescent="0.2">
      <c r="B101" s="28" t="str">
        <f ca="1">IFERROR(Calc!Z104,"")</f>
        <v>07J00</v>
      </c>
      <c r="C101" s="29" t="str">
        <f ca="1">IFERROR(Calc!AA104,"")</f>
        <v>WEST NORFOLK CCG</v>
      </c>
      <c r="D101" s="30" t="str">
        <f ca="1">IFERROR(Calc!AB104,"")</f>
        <v>Q56</v>
      </c>
      <c r="E101" s="31" t="str">
        <f ca="1">IFERROR(Calc!AC104,"")</f>
        <v>EAST ANGLIA AREA</v>
      </c>
      <c r="F101" s="32">
        <f ca="1">IFERROR(Calc!AD104,"")</f>
        <v>534</v>
      </c>
      <c r="G101" s="33">
        <f ca="1">IFERROR(Calc!AE104,"")</f>
        <v>57</v>
      </c>
      <c r="H101" s="237">
        <f ca="1">IFERROR(Calc!AF104,"")</f>
        <v>0.106741573033707</v>
      </c>
    </row>
    <row r="102" spans="2:8" ht="24" customHeight="1" x14ac:dyDescent="0.2">
      <c r="B102" s="10" t="str">
        <f ca="1">IFERROR(Calc!Z105,"")</f>
        <v>03X00</v>
      </c>
      <c r="C102" s="11" t="str">
        <f ca="1">IFERROR(Calc!AA105,"")</f>
        <v>EREWASH CCG</v>
      </c>
      <c r="D102" s="12" t="str">
        <f ca="1">IFERROR(Calc!AB105,"")</f>
        <v>Q55</v>
      </c>
      <c r="E102" s="13" t="str">
        <f ca="1">IFERROR(Calc!AC105,"")</f>
        <v>DERBYSHIRE AND NOTTINGHAMSHIRE AREA</v>
      </c>
      <c r="F102" s="14">
        <f ca="1">IFERROR(Calc!AD105,"")</f>
        <v>340</v>
      </c>
      <c r="G102" s="15">
        <f ca="1">IFERROR(Calc!AE105,"")</f>
        <v>36</v>
      </c>
      <c r="H102" s="236">
        <f ca="1">IFERROR(Calc!AF105,"")</f>
        <v>0.105882352941176</v>
      </c>
    </row>
    <row r="103" spans="2:8" ht="24" customHeight="1" x14ac:dyDescent="0.2">
      <c r="B103" s="28" t="str">
        <f ca="1">IFERROR(Calc!Z106,"")</f>
        <v>05J00</v>
      </c>
      <c r="C103" s="29" t="str">
        <f ca="1">IFERROR(Calc!AA106,"")</f>
        <v>REDDITCH AND BROMSGROVE CCG</v>
      </c>
      <c r="D103" s="30" t="str">
        <f ca="1">IFERROR(Calc!AB106,"")</f>
        <v>Q53</v>
      </c>
      <c r="E103" s="31" t="str">
        <f ca="1">IFERROR(Calc!AC106,"")</f>
        <v>ARDEN,HEREFORDS &amp; WORCESTER AREA</v>
      </c>
      <c r="F103" s="32">
        <f ca="1">IFERROR(Calc!AD106,"")</f>
        <v>588</v>
      </c>
      <c r="G103" s="33">
        <f ca="1">IFERROR(Calc!AE106,"")</f>
        <v>62</v>
      </c>
      <c r="H103" s="237">
        <f ca="1">IFERROR(Calc!AF106,"")</f>
        <v>0.105442176870748</v>
      </c>
    </row>
    <row r="104" spans="2:8" ht="24" customHeight="1" x14ac:dyDescent="0.2">
      <c r="B104" s="10" t="str">
        <f ca="1">IFERROR(Calc!Z107,"")</f>
        <v>03R00</v>
      </c>
      <c r="C104" s="11" t="str">
        <f ca="1">IFERROR(Calc!AA107,"")</f>
        <v>WAKEFIELD CCG</v>
      </c>
      <c r="D104" s="12" t="str">
        <f ca="1">IFERROR(Calc!AB107,"")</f>
        <v>Q52</v>
      </c>
      <c r="E104" s="13" t="str">
        <f ca="1">IFERROR(Calc!AC107,"")</f>
        <v>WEST YORKSHIRE AREA</v>
      </c>
      <c r="F104" s="14">
        <f ca="1">IFERROR(Calc!AD107,"")</f>
        <v>1426</v>
      </c>
      <c r="G104" s="15">
        <f ca="1">IFERROR(Calc!AE107,"")</f>
        <v>150</v>
      </c>
      <c r="H104" s="236">
        <f ca="1">IFERROR(Calc!AF107,"")</f>
        <v>0.105189340813464</v>
      </c>
    </row>
    <row r="105" spans="2:8" ht="24" customHeight="1" x14ac:dyDescent="0.2">
      <c r="B105" s="28" t="str">
        <f ca="1">IFERROR(Calc!Z108,"")</f>
        <v>99E00</v>
      </c>
      <c r="C105" s="29" t="str">
        <f ca="1">IFERROR(Calc!AA108,"")</f>
        <v>BASILDON AND BRENTWOOD CCG</v>
      </c>
      <c r="D105" s="30" t="str">
        <f ca="1">IFERROR(Calc!AB108,"")</f>
        <v>Q57</v>
      </c>
      <c r="E105" s="31" t="str">
        <f ca="1">IFERROR(Calc!AC108,"")</f>
        <v>ESSEX  AREA</v>
      </c>
      <c r="F105" s="32">
        <f ca="1">IFERROR(Calc!AD108,"")</f>
        <v>961</v>
      </c>
      <c r="G105" s="33">
        <f ca="1">IFERROR(Calc!AE108,"")</f>
        <v>101</v>
      </c>
      <c r="H105" s="237">
        <f ca="1">IFERROR(Calc!AF108,"")</f>
        <v>0.105098855359001</v>
      </c>
    </row>
    <row r="106" spans="2:8" ht="24" customHeight="1" x14ac:dyDescent="0.2">
      <c r="B106" s="10" t="str">
        <f ca="1">IFERROR(Calc!Z109,"")</f>
        <v>00D00</v>
      </c>
      <c r="C106" s="11" t="str">
        <f ca="1">IFERROR(Calc!AA109,"")</f>
        <v>DURHAM DALES,EASINGTON &amp; SEDGEFIELD CCG</v>
      </c>
      <c r="D106" s="12" t="str">
        <f ca="1">IFERROR(Calc!AB109,"")</f>
        <v>Q45</v>
      </c>
      <c r="E106" s="13" t="str">
        <f ca="1">IFERROR(Calc!AC109,"")</f>
        <v>DURHAM, DARLINGTON AND TEES AREA</v>
      </c>
      <c r="F106" s="14">
        <f ca="1">IFERROR(Calc!AD109,"")</f>
        <v>1425</v>
      </c>
      <c r="G106" s="15">
        <f ca="1">IFERROR(Calc!AE109,"")</f>
        <v>149</v>
      </c>
      <c r="H106" s="236">
        <f ca="1">IFERROR(Calc!AF109,"")</f>
        <v>0.10456140350877099</v>
      </c>
    </row>
    <row r="107" spans="2:8" ht="24" customHeight="1" x14ac:dyDescent="0.2">
      <c r="B107" s="28" t="str">
        <f ca="1">IFERROR(Calc!Z110,"")</f>
        <v>12A00</v>
      </c>
      <c r="C107" s="29" t="str">
        <f ca="1">IFERROR(Calc!AA110,"")</f>
        <v>SOUTH GLOUCESTERSHIRE CCG</v>
      </c>
      <c r="D107" s="30" t="str">
        <f ca="1">IFERROR(Calc!AB110,"")</f>
        <v>Q65</v>
      </c>
      <c r="E107" s="31" t="str">
        <f ca="1">IFERROR(Calc!AC110,"")</f>
        <v>BRISTOL, N SOM, SOM &amp; S GLOS AREA</v>
      </c>
      <c r="F107" s="32">
        <f ca="1">IFERROR(Calc!AD110,"")</f>
        <v>708</v>
      </c>
      <c r="G107" s="33">
        <f ca="1">IFERROR(Calc!AE110,"")</f>
        <v>74</v>
      </c>
      <c r="H107" s="237">
        <f ca="1">IFERROR(Calc!AF110,"")</f>
        <v>0.104519774011299</v>
      </c>
    </row>
    <row r="108" spans="2:8" ht="24" customHeight="1" x14ac:dyDescent="0.2">
      <c r="B108" s="10" t="str">
        <f ca="1">IFERROR(Calc!Z111,"")</f>
        <v>04J00</v>
      </c>
      <c r="C108" s="11" t="str">
        <f ca="1">IFERROR(Calc!AA111,"")</f>
        <v>NORTH DERBYSHIRE CCG</v>
      </c>
      <c r="D108" s="12" t="str">
        <f ca="1">IFERROR(Calc!AB111,"")</f>
        <v>Q55</v>
      </c>
      <c r="E108" s="13" t="str">
        <f ca="1">IFERROR(Calc!AC111,"")</f>
        <v>DERBYSHIRE AND NOTTINGHAMSHIRE AREA</v>
      </c>
      <c r="F108" s="14">
        <f ca="1">IFERROR(Calc!AD111,"")</f>
        <v>989</v>
      </c>
      <c r="G108" s="15">
        <f ca="1">IFERROR(Calc!AE111,"")</f>
        <v>103</v>
      </c>
      <c r="H108" s="236">
        <f ca="1">IFERROR(Calc!AF111,"")</f>
        <v>0.104145601617795</v>
      </c>
    </row>
    <row r="109" spans="2:8" ht="24" customHeight="1" x14ac:dyDescent="0.2">
      <c r="B109" s="28" t="str">
        <f ca="1">IFERROR(Calc!Z112,"")</f>
        <v>05Q00</v>
      </c>
      <c r="C109" s="29" t="str">
        <f ca="1">IFERROR(Calc!AA112,"")</f>
        <v>SE STAFFS &amp; SEISDON PENINSULAR CCG</v>
      </c>
      <c r="D109" s="30" t="str">
        <f ca="1">IFERROR(Calc!AB112,"")</f>
        <v>Q60</v>
      </c>
      <c r="E109" s="31" t="str">
        <f ca="1">IFERROR(Calc!AC112,"")</f>
        <v>SHROPSHIRE AND STAFFORDSHIRE AREA</v>
      </c>
      <c r="F109" s="32">
        <f ca="1">IFERROR(Calc!AD112,"")</f>
        <v>826</v>
      </c>
      <c r="G109" s="33">
        <f ca="1">IFERROR(Calc!AE112,"")</f>
        <v>86</v>
      </c>
      <c r="H109" s="237">
        <f ca="1">IFERROR(Calc!AF112,"")</f>
        <v>0.10411622276029001</v>
      </c>
    </row>
    <row r="110" spans="2:8" ht="24" customHeight="1" x14ac:dyDescent="0.2">
      <c r="B110" s="10" t="str">
        <f ca="1">IFERROR(Calc!Z113,"")</f>
        <v>01E00</v>
      </c>
      <c r="C110" s="11" t="str">
        <f ca="1">IFERROR(Calc!AA113,"")</f>
        <v>GREATER PRESTON CCG</v>
      </c>
      <c r="D110" s="12" t="str">
        <f ca="1">IFERROR(Calc!AB113,"")</f>
        <v>Q47</v>
      </c>
      <c r="E110" s="13" t="str">
        <f ca="1">IFERROR(Calc!AC113,"")</f>
        <v>LANCASHIRE AREA</v>
      </c>
      <c r="F110" s="14">
        <f ca="1">IFERROR(Calc!AD113,"")</f>
        <v>827</v>
      </c>
      <c r="G110" s="15">
        <f ca="1">IFERROR(Calc!AE113,"")</f>
        <v>86</v>
      </c>
      <c r="H110" s="236">
        <f ca="1">IFERROR(Calc!AF113,"")</f>
        <v>0.103990326481257</v>
      </c>
    </row>
    <row r="111" spans="2:8" ht="24" customHeight="1" x14ac:dyDescent="0.2">
      <c r="B111" s="28" t="str">
        <f ca="1">IFERROR(Calc!Z114,"")</f>
        <v>00R00</v>
      </c>
      <c r="C111" s="29" t="str">
        <f ca="1">IFERROR(Calc!AA114,"")</f>
        <v>BLACKPOOL CCG</v>
      </c>
      <c r="D111" s="30" t="str">
        <f ca="1">IFERROR(Calc!AB114,"")</f>
        <v>Q47</v>
      </c>
      <c r="E111" s="31" t="str">
        <f ca="1">IFERROR(Calc!AC114,"")</f>
        <v>LANCASHIRE AREA</v>
      </c>
      <c r="F111" s="32">
        <f ca="1">IFERROR(Calc!AD114,"")</f>
        <v>1060</v>
      </c>
      <c r="G111" s="33">
        <f ca="1">IFERROR(Calc!AE114,"")</f>
        <v>110</v>
      </c>
      <c r="H111" s="237">
        <f ca="1">IFERROR(Calc!AF114,"")</f>
        <v>0.10377358490565999</v>
      </c>
    </row>
    <row r="112" spans="2:8" ht="24" customHeight="1" x14ac:dyDescent="0.2">
      <c r="B112" s="10" t="str">
        <f ca="1">IFERROR(Calc!Z115,"")</f>
        <v>10E00</v>
      </c>
      <c r="C112" s="11" t="str">
        <f ca="1">IFERROR(Calc!AA115,"")</f>
        <v>THANET CCG</v>
      </c>
      <c r="D112" s="12" t="str">
        <f ca="1">IFERROR(Calc!AB115,"")</f>
        <v>Q67</v>
      </c>
      <c r="E112" s="13" t="str">
        <f ca="1">IFERROR(Calc!AC115,"")</f>
        <v>KENT AND MEDWAY AREA</v>
      </c>
      <c r="F112" s="14">
        <f ca="1">IFERROR(Calc!AD115,"")</f>
        <v>657</v>
      </c>
      <c r="G112" s="15">
        <f ca="1">IFERROR(Calc!AE115,"")</f>
        <v>68</v>
      </c>
      <c r="H112" s="236">
        <f ca="1">IFERROR(Calc!AF115,"")</f>
        <v>0.10350076103500699</v>
      </c>
    </row>
    <row r="113" spans="2:8" ht="24" customHeight="1" x14ac:dyDescent="0.2">
      <c r="B113" s="28" t="str">
        <f ca="1">IFERROR(Calc!Z116,"")</f>
        <v>05H00</v>
      </c>
      <c r="C113" s="29" t="str">
        <f ca="1">IFERROR(Calc!AA116,"")</f>
        <v>WARWICKSHIRE NORTH CCG</v>
      </c>
      <c r="D113" s="30" t="str">
        <f ca="1">IFERROR(Calc!AB116,"")</f>
        <v>Q53</v>
      </c>
      <c r="E113" s="31" t="str">
        <f ca="1">IFERROR(Calc!AC116,"")</f>
        <v>ARDEN,HEREFORDS &amp; WORCESTER AREA</v>
      </c>
      <c r="F113" s="32">
        <f ca="1">IFERROR(Calc!AD116,"")</f>
        <v>804</v>
      </c>
      <c r="G113" s="33">
        <f ca="1">IFERROR(Calc!AE116,"")</f>
        <v>83</v>
      </c>
      <c r="H113" s="237">
        <f ca="1">IFERROR(Calc!AF116,"")</f>
        <v>0.10323383084577099</v>
      </c>
    </row>
    <row r="114" spans="2:8" ht="24" customHeight="1" x14ac:dyDescent="0.2">
      <c r="B114" s="10" t="str">
        <f ca="1">IFERROR(Calc!Z117,"")</f>
        <v>00Q00</v>
      </c>
      <c r="C114" s="11" t="str">
        <f ca="1">IFERROR(Calc!AA117,"")</f>
        <v>BLACKBURN WITH DARWEN CCG</v>
      </c>
      <c r="D114" s="12" t="str">
        <f ca="1">IFERROR(Calc!AB117,"")</f>
        <v>Q47</v>
      </c>
      <c r="E114" s="13" t="str">
        <f ca="1">IFERROR(Calc!AC117,"")</f>
        <v>LANCASHIRE AREA</v>
      </c>
      <c r="F114" s="14">
        <f ca="1">IFERROR(Calc!AD117,"")</f>
        <v>775</v>
      </c>
      <c r="G114" s="15">
        <f ca="1">IFERROR(Calc!AE117,"")</f>
        <v>80</v>
      </c>
      <c r="H114" s="236">
        <f ca="1">IFERROR(Calc!AF117,"")</f>
        <v>0.103225806451612</v>
      </c>
    </row>
    <row r="115" spans="2:8" ht="24" customHeight="1" x14ac:dyDescent="0.2">
      <c r="B115" s="28" t="str">
        <f ca="1">IFERROR(Calc!Z118,"")</f>
        <v>07H00</v>
      </c>
      <c r="C115" s="29" t="str">
        <f ca="1">IFERROR(Calc!AA118,"")</f>
        <v>WEST ESSEX CCG</v>
      </c>
      <c r="D115" s="30" t="str">
        <f ca="1">IFERROR(Calc!AB118,"")</f>
        <v>Q57</v>
      </c>
      <c r="E115" s="31" t="str">
        <f ca="1">IFERROR(Calc!AC118,"")</f>
        <v>ESSEX  AREA</v>
      </c>
      <c r="F115" s="32">
        <f ca="1">IFERROR(Calc!AD118,"")</f>
        <v>892</v>
      </c>
      <c r="G115" s="33">
        <f ca="1">IFERROR(Calc!AE118,"")</f>
        <v>92</v>
      </c>
      <c r="H115" s="237">
        <f ca="1">IFERROR(Calc!AF118,"")</f>
        <v>0.103139013452914</v>
      </c>
    </row>
    <row r="116" spans="2:8" ht="24" customHeight="1" x14ac:dyDescent="0.2">
      <c r="B116" s="10" t="str">
        <f ca="1">IFERROR(Calc!Z119,"")</f>
        <v>00C00</v>
      </c>
      <c r="C116" s="11" t="str">
        <f ca="1">IFERROR(Calc!AA119,"")</f>
        <v>DARLINGTON CCG</v>
      </c>
      <c r="D116" s="12" t="str">
        <f ca="1">IFERROR(Calc!AB119,"")</f>
        <v>Q45</v>
      </c>
      <c r="E116" s="13" t="str">
        <f ca="1">IFERROR(Calc!AC119,"")</f>
        <v>DURHAM, DARLINGTON AND TEES AREA</v>
      </c>
      <c r="F116" s="14">
        <f ca="1">IFERROR(Calc!AD119,"")</f>
        <v>447</v>
      </c>
      <c r="G116" s="15">
        <f ca="1">IFERROR(Calc!AE119,"")</f>
        <v>46</v>
      </c>
      <c r="H116" s="236">
        <f ca="1">IFERROR(Calc!AF119,"")</f>
        <v>0.10290827740492101</v>
      </c>
    </row>
    <row r="117" spans="2:8" ht="24" customHeight="1" x14ac:dyDescent="0.2">
      <c r="B117" s="28" t="str">
        <f ca="1">IFERROR(Calc!Z120,"")</f>
        <v>08Q00</v>
      </c>
      <c r="C117" s="29" t="str">
        <f ca="1">IFERROR(Calc!AA120,"")</f>
        <v>SOUTHWARK CCG</v>
      </c>
      <c r="D117" s="30" t="str">
        <f ca="1">IFERROR(Calc!AB120,"")</f>
        <v>Q63</v>
      </c>
      <c r="E117" s="31" t="str">
        <f ca="1">IFERROR(Calc!AC120,"")</f>
        <v>SOUTH LONDON AREA</v>
      </c>
      <c r="F117" s="32">
        <f ca="1">IFERROR(Calc!AD120,"")</f>
        <v>632</v>
      </c>
      <c r="G117" s="33">
        <f ca="1">IFERROR(Calc!AE120,"")</f>
        <v>65</v>
      </c>
      <c r="H117" s="237">
        <f ca="1">IFERROR(Calc!AF120,"")</f>
        <v>0.102848101265822</v>
      </c>
    </row>
    <row r="118" spans="2:8" ht="24" customHeight="1" x14ac:dyDescent="0.2">
      <c r="B118" s="10" t="str">
        <f ca="1">IFERROR(Calc!Z121,"")</f>
        <v>07W00</v>
      </c>
      <c r="C118" s="11" t="str">
        <f ca="1">IFERROR(Calc!AA121,"")</f>
        <v>EALING CCG</v>
      </c>
      <c r="D118" s="12" t="str">
        <f ca="1">IFERROR(Calc!AB121,"")</f>
        <v>Q62</v>
      </c>
      <c r="E118" s="13" t="str">
        <f ca="1">IFERROR(Calc!AC121,"")</f>
        <v>NORTH WEST LONDON AREA</v>
      </c>
      <c r="F118" s="14">
        <f ca="1">IFERROR(Calc!AD121,"")</f>
        <v>1148</v>
      </c>
      <c r="G118" s="15">
        <f ca="1">IFERROR(Calc!AE121,"")</f>
        <v>118</v>
      </c>
      <c r="H118" s="236">
        <f ca="1">IFERROR(Calc!AF121,"")</f>
        <v>0.10278745644599301</v>
      </c>
    </row>
    <row r="119" spans="2:8" ht="24" customHeight="1" x14ac:dyDescent="0.2">
      <c r="B119" s="28" t="str">
        <f ca="1">IFERROR(Calc!Z122,"")</f>
        <v>06Q00</v>
      </c>
      <c r="C119" s="29" t="str">
        <f ca="1">IFERROR(Calc!AA122,"")</f>
        <v>MID ESSEX CCG</v>
      </c>
      <c r="D119" s="30" t="str">
        <f ca="1">IFERROR(Calc!AB122,"")</f>
        <v>Q57</v>
      </c>
      <c r="E119" s="31" t="str">
        <f ca="1">IFERROR(Calc!AC122,"")</f>
        <v>ESSEX  AREA</v>
      </c>
      <c r="F119" s="32">
        <f ca="1">IFERROR(Calc!AD122,"")</f>
        <v>1227</v>
      </c>
      <c r="G119" s="33">
        <f ca="1">IFERROR(Calc!AE122,"")</f>
        <v>126</v>
      </c>
      <c r="H119" s="237">
        <f ca="1">IFERROR(Calc!AF122,"")</f>
        <v>0.102689486552567</v>
      </c>
    </row>
    <row r="120" spans="2:8" ht="24" customHeight="1" x14ac:dyDescent="0.2">
      <c r="B120" s="10" t="str">
        <f ca="1">IFERROR(Calc!Z123,"")</f>
        <v>07P00</v>
      </c>
      <c r="C120" s="11" t="str">
        <f ca="1">IFERROR(Calc!AA123,"")</f>
        <v>BRENT CCG</v>
      </c>
      <c r="D120" s="12" t="str">
        <f ca="1">IFERROR(Calc!AB123,"")</f>
        <v>Q62</v>
      </c>
      <c r="E120" s="13" t="str">
        <f ca="1">IFERROR(Calc!AC123,"")</f>
        <v>NORTH WEST LONDON AREA</v>
      </c>
      <c r="F120" s="14">
        <f ca="1">IFERROR(Calc!AD123,"")</f>
        <v>1042</v>
      </c>
      <c r="G120" s="15">
        <f ca="1">IFERROR(Calc!AE123,"")</f>
        <v>107</v>
      </c>
      <c r="H120" s="236">
        <f ca="1">IFERROR(Calc!AF123,"")</f>
        <v>0.102687140115163</v>
      </c>
    </row>
    <row r="121" spans="2:8" ht="24" customHeight="1" x14ac:dyDescent="0.2">
      <c r="B121" s="28" t="str">
        <f ca="1">IFERROR(Calc!Z124,"")</f>
        <v>08L00</v>
      </c>
      <c r="C121" s="29" t="str">
        <f ca="1">IFERROR(Calc!AA124,"")</f>
        <v>LEWISHAM CCG</v>
      </c>
      <c r="D121" s="30" t="str">
        <f ca="1">IFERROR(Calc!AB124,"")</f>
        <v>Q63</v>
      </c>
      <c r="E121" s="31" t="str">
        <f ca="1">IFERROR(Calc!AC124,"")</f>
        <v>SOUTH LONDON AREA</v>
      </c>
      <c r="F121" s="32">
        <f ca="1">IFERROR(Calc!AD124,"")</f>
        <v>809</v>
      </c>
      <c r="G121" s="33">
        <f ca="1">IFERROR(Calc!AE124,"")</f>
        <v>83</v>
      </c>
      <c r="H121" s="237">
        <f ca="1">IFERROR(Calc!AF124,"")</f>
        <v>0.102595797280593</v>
      </c>
    </row>
    <row r="122" spans="2:8" ht="24" customHeight="1" x14ac:dyDescent="0.2">
      <c r="B122" s="10" t="str">
        <f ca="1">IFERROR(Calc!Z125,"")</f>
        <v>07X00</v>
      </c>
      <c r="C122" s="11" t="str">
        <f ca="1">IFERROR(Calc!AA125,"")</f>
        <v>ENFIELD CCG</v>
      </c>
      <c r="D122" s="12" t="str">
        <f ca="1">IFERROR(Calc!AB125,"")</f>
        <v>Q61</v>
      </c>
      <c r="E122" s="13" t="str">
        <f ca="1">IFERROR(Calc!AC125,"")</f>
        <v>NORTH EAST LONDON AREA</v>
      </c>
      <c r="F122" s="14">
        <f ca="1">IFERROR(Calc!AD125,"")</f>
        <v>917</v>
      </c>
      <c r="G122" s="15">
        <f ca="1">IFERROR(Calc!AE125,"")</f>
        <v>94</v>
      </c>
      <c r="H122" s="236">
        <f ca="1">IFERROR(Calc!AF125,"")</f>
        <v>0.102508178844056</v>
      </c>
    </row>
    <row r="123" spans="2:8" ht="24" customHeight="1" x14ac:dyDescent="0.2">
      <c r="B123" s="28" t="str">
        <f ca="1">IFERROR(Calc!Z126,"")</f>
        <v>01H00</v>
      </c>
      <c r="C123" s="29" t="str">
        <f ca="1">IFERROR(Calc!AA126,"")</f>
        <v>NORTH CUMBRIA CCG</v>
      </c>
      <c r="D123" s="30" t="str">
        <f ca="1">IFERROR(Calc!AB126,"")</f>
        <v>Q49</v>
      </c>
      <c r="E123" s="31" t="str">
        <f ca="1">IFERROR(Calc!AC126,"")</f>
        <v>CUMBRIA,NORTHUMB,TYNE &amp; WEAR AREA</v>
      </c>
      <c r="F123" s="32">
        <f ca="1">IFERROR(Calc!AD126,"")</f>
        <v>1522</v>
      </c>
      <c r="G123" s="33">
        <f ca="1">IFERROR(Calc!AE126,"")</f>
        <v>156</v>
      </c>
      <c r="H123" s="237">
        <f ca="1">IFERROR(Calc!AF126,"")</f>
        <v>0.10249671484888299</v>
      </c>
    </row>
    <row r="124" spans="2:8" ht="24" customHeight="1" x14ac:dyDescent="0.2">
      <c r="B124" s="10" t="str">
        <f ca="1">IFERROR(Calc!Z127,"")</f>
        <v>04Y00</v>
      </c>
      <c r="C124" s="11" t="str">
        <f ca="1">IFERROR(Calc!AA127,"")</f>
        <v>CANNOCK CHASE CCG</v>
      </c>
      <c r="D124" s="12" t="str">
        <f ca="1">IFERROR(Calc!AB127,"")</f>
        <v>Q60</v>
      </c>
      <c r="E124" s="13" t="str">
        <f ca="1">IFERROR(Calc!AC127,"")</f>
        <v>SHROPSHIRE AND STAFFORDSHIRE AREA</v>
      </c>
      <c r="F124" s="14">
        <f ca="1">IFERROR(Calc!AD127,"")</f>
        <v>489</v>
      </c>
      <c r="G124" s="15">
        <f ca="1">IFERROR(Calc!AE127,"")</f>
        <v>50</v>
      </c>
      <c r="H124" s="236">
        <f ca="1">IFERROR(Calc!AF127,"")</f>
        <v>0.102249488752556</v>
      </c>
    </row>
    <row r="125" spans="2:8" ht="24" customHeight="1" x14ac:dyDescent="0.2">
      <c r="B125" s="28" t="str">
        <f ca="1">IFERROR(Calc!Z128,"")</f>
        <v>07T00</v>
      </c>
      <c r="C125" s="29" t="str">
        <f ca="1">IFERROR(Calc!AA128,"")</f>
        <v>CITY AND HACKNEY CCG</v>
      </c>
      <c r="D125" s="30" t="str">
        <f ca="1">IFERROR(Calc!AB128,"")</f>
        <v>Q61</v>
      </c>
      <c r="E125" s="31" t="str">
        <f ca="1">IFERROR(Calc!AC128,"")</f>
        <v>NORTH EAST LONDON AREA</v>
      </c>
      <c r="F125" s="32">
        <f ca="1">IFERROR(Calc!AD128,"")</f>
        <v>646</v>
      </c>
      <c r="G125" s="33">
        <f ca="1">IFERROR(Calc!AE128,"")</f>
        <v>66</v>
      </c>
      <c r="H125" s="237">
        <f ca="1">IFERROR(Calc!AF128,"")</f>
        <v>0.10216718266253801</v>
      </c>
    </row>
    <row r="126" spans="2:8" ht="24" customHeight="1" x14ac:dyDescent="0.2">
      <c r="B126" s="10" t="str">
        <f ca="1">IFERROR(Calc!Z129,"")</f>
        <v>08E00</v>
      </c>
      <c r="C126" s="11" t="str">
        <f ca="1">IFERROR(Calc!AA129,"")</f>
        <v>HARROW CCG</v>
      </c>
      <c r="D126" s="12" t="str">
        <f ca="1">IFERROR(Calc!AB129,"")</f>
        <v>Q62</v>
      </c>
      <c r="E126" s="13" t="str">
        <f ca="1">IFERROR(Calc!AC129,"")</f>
        <v>NORTH WEST LONDON AREA</v>
      </c>
      <c r="F126" s="14">
        <f ca="1">IFERROR(Calc!AD129,"")</f>
        <v>695</v>
      </c>
      <c r="G126" s="15">
        <f ca="1">IFERROR(Calc!AE129,"")</f>
        <v>71</v>
      </c>
      <c r="H126" s="236">
        <f ca="1">IFERROR(Calc!AF129,"")</f>
        <v>0.102158273381294</v>
      </c>
    </row>
    <row r="127" spans="2:8" ht="24" customHeight="1" x14ac:dyDescent="0.2">
      <c r="B127" s="28" t="str">
        <f ca="1">IFERROR(Calc!Z130,"")</f>
        <v>06D00</v>
      </c>
      <c r="C127" s="29" t="str">
        <f ca="1">IFERROR(Calc!AA130,"")</f>
        <v>WYRE FOREST CCG</v>
      </c>
      <c r="D127" s="30" t="str">
        <f ca="1">IFERROR(Calc!AB130,"")</f>
        <v>Q53</v>
      </c>
      <c r="E127" s="31" t="str">
        <f ca="1">IFERROR(Calc!AC130,"")</f>
        <v>ARDEN,HEREFORDS &amp; WORCESTER AREA</v>
      </c>
      <c r="F127" s="32">
        <f ca="1">IFERROR(Calc!AD130,"")</f>
        <v>480</v>
      </c>
      <c r="G127" s="33">
        <f ca="1">IFERROR(Calc!AE130,"")</f>
        <v>49</v>
      </c>
      <c r="H127" s="237">
        <f ca="1">IFERROR(Calc!AF130,"")</f>
        <v>0.102083333333333</v>
      </c>
    </row>
    <row r="128" spans="2:8" ht="24" customHeight="1" x14ac:dyDescent="0.2">
      <c r="B128" s="10" t="str">
        <f ca="1">IFERROR(Calc!Z131,"")</f>
        <v>01R00</v>
      </c>
      <c r="C128" s="11" t="str">
        <f ca="1">IFERROR(Calc!AA131,"")</f>
        <v>SOUTH CHESHIRE CCG</v>
      </c>
      <c r="D128" s="12" t="str">
        <f ca="1">IFERROR(Calc!AB131,"")</f>
        <v>Q44</v>
      </c>
      <c r="E128" s="13" t="str">
        <f ca="1">IFERROR(Calc!AC131,"")</f>
        <v>CHESHIRE, WARRINGTON &amp; WIRRAL AREA</v>
      </c>
      <c r="F128" s="14">
        <f ca="1">IFERROR(Calc!AD131,"")</f>
        <v>707</v>
      </c>
      <c r="G128" s="15">
        <f ca="1">IFERROR(Calc!AE131,"")</f>
        <v>72</v>
      </c>
      <c r="H128" s="236">
        <f ca="1">IFERROR(Calc!AF131,"")</f>
        <v>0.101838755304101</v>
      </c>
    </row>
    <row r="129" spans="2:8" ht="24" customHeight="1" x14ac:dyDescent="0.2">
      <c r="B129" s="28" t="str">
        <f ca="1">IFERROR(Calc!Z132,"")</f>
        <v>01G00</v>
      </c>
      <c r="C129" s="29" t="str">
        <f ca="1">IFERROR(Calc!AA132,"")</f>
        <v>SALFORD CCG</v>
      </c>
      <c r="D129" s="30" t="str">
        <f ca="1">IFERROR(Calc!AB132,"")</f>
        <v>Q46</v>
      </c>
      <c r="E129" s="31" t="str">
        <f ca="1">IFERROR(Calc!AC132,"")</f>
        <v>GREATER MANCHESTER AREA</v>
      </c>
      <c r="F129" s="32">
        <f ca="1">IFERROR(Calc!AD132,"")</f>
        <v>1012</v>
      </c>
      <c r="G129" s="33">
        <f ca="1">IFERROR(Calc!AE132,"")</f>
        <v>103</v>
      </c>
      <c r="H129" s="237">
        <f ca="1">IFERROR(Calc!AF132,"")</f>
        <v>0.101778656126482</v>
      </c>
    </row>
    <row r="130" spans="2:8" ht="24" customHeight="1" x14ac:dyDescent="0.2">
      <c r="B130" s="10" t="str">
        <f ca="1">IFERROR(Calc!Z133,"")</f>
        <v>09N00</v>
      </c>
      <c r="C130" s="11" t="str">
        <f ca="1">IFERROR(Calc!AA133,"")</f>
        <v>GUILDFORD AND WAVERLEY CCG</v>
      </c>
      <c r="D130" s="12" t="str">
        <f ca="1">IFERROR(Calc!AB133,"")</f>
        <v>Q68</v>
      </c>
      <c r="E130" s="13" t="str">
        <f ca="1">IFERROR(Calc!AC133,"")</f>
        <v>SURREY AND SUSSEX AREA</v>
      </c>
      <c r="F130" s="14">
        <f ca="1">IFERROR(Calc!AD133,"")</f>
        <v>630</v>
      </c>
      <c r="G130" s="15">
        <f ca="1">IFERROR(Calc!AE133,"")</f>
        <v>64</v>
      </c>
      <c r="H130" s="236">
        <f ca="1">IFERROR(Calc!AF133,"")</f>
        <v>0.101587301587301</v>
      </c>
    </row>
    <row r="131" spans="2:8" ht="24" customHeight="1" x14ac:dyDescent="0.2">
      <c r="B131" s="28" t="str">
        <f ca="1">IFERROR(Calc!Z134,"")</f>
        <v>02H00</v>
      </c>
      <c r="C131" s="29" t="str">
        <f ca="1">IFERROR(Calc!AA134,"")</f>
        <v>WIGAN BOROUGH CCG</v>
      </c>
      <c r="D131" s="30" t="str">
        <f ca="1">IFERROR(Calc!AB134,"")</f>
        <v>Q46</v>
      </c>
      <c r="E131" s="31" t="str">
        <f ca="1">IFERROR(Calc!AC134,"")</f>
        <v>GREATER MANCHESTER AREA</v>
      </c>
      <c r="F131" s="32">
        <f ca="1">IFERROR(Calc!AD134,"")</f>
        <v>1459</v>
      </c>
      <c r="G131" s="33">
        <f ca="1">IFERROR(Calc!AE134,"")</f>
        <v>148</v>
      </c>
      <c r="H131" s="237">
        <f ca="1">IFERROR(Calc!AF134,"")</f>
        <v>0.101439342015078</v>
      </c>
    </row>
    <row r="132" spans="2:8" ht="24" customHeight="1" x14ac:dyDescent="0.2">
      <c r="B132" s="10" t="str">
        <f ca="1">IFERROR(Calc!Z135,"")</f>
        <v>07N00</v>
      </c>
      <c r="C132" s="11" t="str">
        <f ca="1">IFERROR(Calc!AA135,"")</f>
        <v>BEXLEY CCG</v>
      </c>
      <c r="D132" s="12" t="str">
        <f ca="1">IFERROR(Calc!AB135,"")</f>
        <v>Q63</v>
      </c>
      <c r="E132" s="13" t="str">
        <f ca="1">IFERROR(Calc!AC135,"")</f>
        <v>SOUTH LONDON AREA</v>
      </c>
      <c r="F132" s="14">
        <f ca="1">IFERROR(Calc!AD135,"")</f>
        <v>641</v>
      </c>
      <c r="G132" s="15">
        <f ca="1">IFERROR(Calc!AE135,"")</f>
        <v>65</v>
      </c>
      <c r="H132" s="236">
        <f ca="1">IFERROR(Calc!AF135,"")</f>
        <v>0.101404056162246</v>
      </c>
    </row>
    <row r="133" spans="2:8" ht="24" customHeight="1" x14ac:dyDescent="0.2">
      <c r="B133" s="28" t="str">
        <f ca="1">IFERROR(Calc!Z136,"")</f>
        <v>08M00</v>
      </c>
      <c r="C133" s="29" t="str">
        <f ca="1">IFERROR(Calc!AA136,"")</f>
        <v>NEWHAM CCG</v>
      </c>
      <c r="D133" s="30" t="str">
        <f ca="1">IFERROR(Calc!AB136,"")</f>
        <v>Q61</v>
      </c>
      <c r="E133" s="31" t="str">
        <f ca="1">IFERROR(Calc!AC136,"")</f>
        <v>NORTH EAST LONDON AREA</v>
      </c>
      <c r="F133" s="32">
        <f ca="1">IFERROR(Calc!AD136,"")</f>
        <v>868</v>
      </c>
      <c r="G133" s="33">
        <f ca="1">IFERROR(Calc!AE136,"")</f>
        <v>88</v>
      </c>
      <c r="H133" s="237">
        <f ca="1">IFERROR(Calc!AF136,"")</f>
        <v>0.101382488479262</v>
      </c>
    </row>
    <row r="134" spans="2:8" ht="24" customHeight="1" x14ac:dyDescent="0.2">
      <c r="B134" s="10" t="str">
        <f ca="1">IFERROR(Calc!Z137,"")</f>
        <v>08V00</v>
      </c>
      <c r="C134" s="11" t="str">
        <f ca="1">IFERROR(Calc!AA137,"")</f>
        <v>TOWER HAMLETS CCG</v>
      </c>
      <c r="D134" s="12" t="str">
        <f ca="1">IFERROR(Calc!AB137,"")</f>
        <v>Q61</v>
      </c>
      <c r="E134" s="13" t="str">
        <f ca="1">IFERROR(Calc!AC137,"")</f>
        <v>NORTH EAST LONDON AREA</v>
      </c>
      <c r="F134" s="14">
        <f ca="1">IFERROR(Calc!AD137,"")</f>
        <v>671</v>
      </c>
      <c r="G134" s="15">
        <f ca="1">IFERROR(Calc!AE137,"")</f>
        <v>68</v>
      </c>
      <c r="H134" s="236">
        <f ca="1">IFERROR(Calc!AF137,"")</f>
        <v>0.10134128166915</v>
      </c>
    </row>
    <row r="135" spans="2:8" ht="24" customHeight="1" x14ac:dyDescent="0.2">
      <c r="B135" s="28" t="str">
        <f ca="1">IFERROR(Calc!Z138,"")</f>
        <v>99K00</v>
      </c>
      <c r="C135" s="29" t="str">
        <f ca="1">IFERROR(Calc!AA138,"")</f>
        <v>HIGH WEALD LEWES HAVENS CCG</v>
      </c>
      <c r="D135" s="30" t="str">
        <f ca="1">IFERROR(Calc!AB138,"")</f>
        <v>Q68</v>
      </c>
      <c r="E135" s="31" t="str">
        <f ca="1">IFERROR(Calc!AC138,"")</f>
        <v>SURREY AND SUSSEX AREA</v>
      </c>
      <c r="F135" s="32">
        <f ca="1">IFERROR(Calc!AD138,"")</f>
        <v>544</v>
      </c>
      <c r="G135" s="33">
        <f ca="1">IFERROR(Calc!AE138,"")</f>
        <v>55</v>
      </c>
      <c r="H135" s="237">
        <f ca="1">IFERROR(Calc!AF138,"")</f>
        <v>0.10110294117646999</v>
      </c>
    </row>
    <row r="136" spans="2:8" ht="24" customHeight="1" x14ac:dyDescent="0.2">
      <c r="B136" s="10" t="str">
        <f ca="1">IFERROR(Calc!Z139,"")</f>
        <v>05A00</v>
      </c>
      <c r="C136" s="11" t="str">
        <f ca="1">IFERROR(Calc!AA139,"")</f>
        <v>COVENTRY AND RUGBY CCG</v>
      </c>
      <c r="D136" s="12" t="str">
        <f ca="1">IFERROR(Calc!AB139,"")</f>
        <v>Q53</v>
      </c>
      <c r="E136" s="13" t="str">
        <f ca="1">IFERROR(Calc!AC139,"")</f>
        <v>ARDEN,HEREFORDS &amp; WORCESTER AREA</v>
      </c>
      <c r="F136" s="14">
        <f ca="1">IFERROR(Calc!AD139,"")</f>
        <v>1583</v>
      </c>
      <c r="G136" s="15">
        <f ca="1">IFERROR(Calc!AE139,"")</f>
        <v>160</v>
      </c>
      <c r="H136" s="236">
        <f ca="1">IFERROR(Calc!AF139,"")</f>
        <v>0.101073910296904</v>
      </c>
    </row>
    <row r="137" spans="2:8" ht="24" customHeight="1" x14ac:dyDescent="0.2">
      <c r="B137" s="28" t="str">
        <f ca="1">IFERROR(Calc!Z140,"")</f>
        <v>11N00</v>
      </c>
      <c r="C137" s="29" t="str">
        <f ca="1">IFERROR(Calc!AA140,"")</f>
        <v>KERNOW CCG</v>
      </c>
      <c r="D137" s="30" t="str">
        <f ca="1">IFERROR(Calc!AB140,"")</f>
        <v>Q66</v>
      </c>
      <c r="E137" s="31" t="str">
        <f ca="1">IFERROR(Calc!AC140,"")</f>
        <v>DEVON,CORNWALL&amp;ISLES OF SCILLY AREA</v>
      </c>
      <c r="F137" s="32">
        <f ca="1">IFERROR(Calc!AD140,"")</f>
        <v>2301</v>
      </c>
      <c r="G137" s="33">
        <f ca="1">IFERROR(Calc!AE140,"")</f>
        <v>232</v>
      </c>
      <c r="H137" s="237">
        <f ca="1">IFERROR(Calc!AF140,"")</f>
        <v>0.100825727944372</v>
      </c>
    </row>
    <row r="138" spans="2:8" ht="24" customHeight="1" x14ac:dyDescent="0.2">
      <c r="B138" s="10" t="str">
        <f ca="1">IFERROR(Calc!Z141,"")</f>
        <v>11D00</v>
      </c>
      <c r="C138" s="11" t="str">
        <f ca="1">IFERROR(Calc!AA141,"")</f>
        <v>WOKINGHAM CCG</v>
      </c>
      <c r="D138" s="12" t="str">
        <f ca="1">IFERROR(Calc!AB141,"")</f>
        <v>Q69</v>
      </c>
      <c r="E138" s="13" t="str">
        <f ca="1">IFERROR(Calc!AC141,"")</f>
        <v>THAMES VALLEY AREA</v>
      </c>
      <c r="F138" s="14">
        <f ca="1">IFERROR(Calc!AD141,"")</f>
        <v>358</v>
      </c>
      <c r="G138" s="15">
        <f ca="1">IFERROR(Calc!AE141,"")</f>
        <v>36</v>
      </c>
      <c r="H138" s="236">
        <f ca="1">IFERROR(Calc!AF141,"")</f>
        <v>0.100558659217877</v>
      </c>
    </row>
    <row r="139" spans="2:8" ht="24" customHeight="1" x14ac:dyDescent="0.2">
      <c r="B139" s="28" t="str">
        <f ca="1">IFERROR(Calc!Z142,"")</f>
        <v>10H00</v>
      </c>
      <c r="C139" s="29" t="str">
        <f ca="1">IFERROR(Calc!AA142,"")</f>
        <v>CHILTERN CCG</v>
      </c>
      <c r="D139" s="30" t="str">
        <f ca="1">IFERROR(Calc!AB142,"")</f>
        <v>Q69</v>
      </c>
      <c r="E139" s="31" t="str">
        <f ca="1">IFERROR(Calc!AC142,"")</f>
        <v>THAMES VALLEY AREA</v>
      </c>
      <c r="F139" s="32">
        <f ca="1">IFERROR(Calc!AD142,"")</f>
        <v>1017</v>
      </c>
      <c r="G139" s="33">
        <f ca="1">IFERROR(Calc!AE142,"")</f>
        <v>102</v>
      </c>
      <c r="H139" s="237">
        <f ca="1">IFERROR(Calc!AF142,"")</f>
        <v>0.100294985250737</v>
      </c>
    </row>
    <row r="140" spans="2:8" ht="24" customHeight="1" x14ac:dyDescent="0.2">
      <c r="B140" s="10" t="str">
        <f ca="1">IFERROR(Calc!Z143,"")</f>
        <v>14L00</v>
      </c>
      <c r="C140" s="11" t="str">
        <f ca="1">IFERROR(Calc!AA143,"")</f>
        <v>MANCHESTER CCG</v>
      </c>
      <c r="D140" s="12" t="str">
        <f ca="1">IFERROR(Calc!AB143,"")</f>
        <v>Q46</v>
      </c>
      <c r="E140" s="13" t="str">
        <f ca="1">IFERROR(Calc!AC143,"")</f>
        <v>GREATER MANCHESTER AREA</v>
      </c>
      <c r="F140" s="14">
        <f ca="1">IFERROR(Calc!AD143,"")</f>
        <v>2603</v>
      </c>
      <c r="G140" s="15">
        <f ca="1">IFERROR(Calc!AE143,"")</f>
        <v>261</v>
      </c>
      <c r="H140" s="236">
        <f ca="1">IFERROR(Calc!AF143,"")</f>
        <v>0.10026892047637299</v>
      </c>
    </row>
    <row r="141" spans="2:8" ht="24" customHeight="1" x14ac:dyDescent="0.2">
      <c r="B141" s="28" t="str">
        <f ca="1">IFERROR(Calc!Z144,"")</f>
        <v>08X00</v>
      </c>
      <c r="C141" s="29" t="str">
        <f ca="1">IFERROR(Calc!AA144,"")</f>
        <v>WANDSWORTH CCG</v>
      </c>
      <c r="D141" s="30" t="str">
        <f ca="1">IFERROR(Calc!AB144,"")</f>
        <v>Q63</v>
      </c>
      <c r="E141" s="31" t="str">
        <f ca="1">IFERROR(Calc!AC144,"")</f>
        <v>SOUTH LONDON AREA</v>
      </c>
      <c r="F141" s="32">
        <f ca="1">IFERROR(Calc!AD144,"")</f>
        <v>820</v>
      </c>
      <c r="G141" s="33">
        <f ca="1">IFERROR(Calc!AE144,"")</f>
        <v>82</v>
      </c>
      <c r="H141" s="237">
        <f ca="1">IFERROR(Calc!AF144,"")</f>
        <v>0.1</v>
      </c>
    </row>
    <row r="142" spans="2:8" ht="24" customHeight="1" x14ac:dyDescent="0.2">
      <c r="B142" s="10" t="str">
        <f ca="1">IFERROR(Calc!Z145,"")</f>
        <v>99F00</v>
      </c>
      <c r="C142" s="11" t="str">
        <f ca="1">IFERROR(Calc!AA145,"")</f>
        <v>CASTLE POINT AND ROCHFORD CCG</v>
      </c>
      <c r="D142" s="12" t="str">
        <f ca="1">IFERROR(Calc!AB145,"")</f>
        <v>Q57</v>
      </c>
      <c r="E142" s="13" t="str">
        <f ca="1">IFERROR(Calc!AC145,"")</f>
        <v>ESSEX  AREA</v>
      </c>
      <c r="F142" s="14">
        <f ca="1">IFERROR(Calc!AD145,"")</f>
        <v>670</v>
      </c>
      <c r="G142" s="15">
        <f ca="1">IFERROR(Calc!AE145,"")</f>
        <v>67</v>
      </c>
      <c r="H142" s="236">
        <f ca="1">IFERROR(Calc!AF145,"")</f>
        <v>0.1</v>
      </c>
    </row>
    <row r="143" spans="2:8" ht="24" customHeight="1" x14ac:dyDescent="0.2">
      <c r="B143" s="28" t="str">
        <f ca="1">IFERROR(Calc!Z146,"")</f>
        <v>00V00</v>
      </c>
      <c r="C143" s="29" t="str">
        <f ca="1">IFERROR(Calc!AA146,"")</f>
        <v>BURY CCG</v>
      </c>
      <c r="D143" s="30" t="str">
        <f ca="1">IFERROR(Calc!AB146,"")</f>
        <v>Q46</v>
      </c>
      <c r="E143" s="31" t="str">
        <f ca="1">IFERROR(Calc!AC146,"")</f>
        <v>GREATER MANCHESTER AREA</v>
      </c>
      <c r="F143" s="32">
        <f ca="1">IFERROR(Calc!AD146,"")</f>
        <v>994</v>
      </c>
      <c r="G143" s="33">
        <f ca="1">IFERROR(Calc!AE146,"")</f>
        <v>99</v>
      </c>
      <c r="H143" s="237">
        <f ca="1">IFERROR(Calc!AF146,"")</f>
        <v>9.9597585513078402E-2</v>
      </c>
    </row>
    <row r="144" spans="2:8" ht="24" customHeight="1" x14ac:dyDescent="0.2">
      <c r="B144" s="10" t="str">
        <f ca="1">IFERROR(Calc!Z147,"")</f>
        <v>02X00</v>
      </c>
      <c r="C144" s="11" t="str">
        <f ca="1">IFERROR(Calc!AA147,"")</f>
        <v>DONCASTER CCG</v>
      </c>
      <c r="D144" s="12" t="str">
        <f ca="1">IFERROR(Calc!AB147,"")</f>
        <v>Q51</v>
      </c>
      <c r="E144" s="13" t="str">
        <f ca="1">IFERROR(Calc!AC147,"")</f>
        <v>SOUTH YORKSHIRE AND BASSETLAW AREA</v>
      </c>
      <c r="F144" s="14">
        <f ca="1">IFERROR(Calc!AD147,"")</f>
        <v>942</v>
      </c>
      <c r="G144" s="15">
        <f ca="1">IFERROR(Calc!AE147,"")</f>
        <v>93</v>
      </c>
      <c r="H144" s="236">
        <f ca="1">IFERROR(Calc!AF147,"")</f>
        <v>9.8726114649681507E-2</v>
      </c>
    </row>
    <row r="145" spans="2:8" ht="24" customHeight="1" x14ac:dyDescent="0.2">
      <c r="B145" s="28" t="str">
        <f ca="1">IFERROR(Calc!Z148,"")</f>
        <v>99M00</v>
      </c>
      <c r="C145" s="29" t="str">
        <f ca="1">IFERROR(Calc!AA148,"")</f>
        <v>NORTH EAST HAMPSHIRE AND FARNHAM CCG</v>
      </c>
      <c r="D145" s="30" t="str">
        <f ca="1">IFERROR(Calc!AB148,"")</f>
        <v>Q70</v>
      </c>
      <c r="E145" s="31" t="str">
        <f ca="1">IFERROR(Calc!AC148,"")</f>
        <v>WESSEX AREA</v>
      </c>
      <c r="F145" s="32">
        <f ca="1">IFERROR(Calc!AD148,"")</f>
        <v>618</v>
      </c>
      <c r="G145" s="33">
        <f ca="1">IFERROR(Calc!AE148,"")</f>
        <v>61</v>
      </c>
      <c r="H145" s="237">
        <f ca="1">IFERROR(Calc!AF148,"")</f>
        <v>9.8705501618122901E-2</v>
      </c>
    </row>
    <row r="146" spans="2:8" ht="24" customHeight="1" x14ac:dyDescent="0.2">
      <c r="B146" s="10" t="str">
        <f ca="1">IFERROR(Calc!Z149,"")</f>
        <v>09W00</v>
      </c>
      <c r="C146" s="11" t="str">
        <f ca="1">IFERROR(Calc!AA149,"")</f>
        <v>MEDWAY CCG</v>
      </c>
      <c r="D146" s="12" t="str">
        <f ca="1">IFERROR(Calc!AB149,"")</f>
        <v>Q67</v>
      </c>
      <c r="E146" s="13" t="str">
        <f ca="1">IFERROR(Calc!AC149,"")</f>
        <v>KENT AND MEDWAY AREA</v>
      </c>
      <c r="F146" s="14">
        <f ca="1">IFERROR(Calc!AD149,"")</f>
        <v>1196</v>
      </c>
      <c r="G146" s="15">
        <f ca="1">IFERROR(Calc!AE149,"")</f>
        <v>118</v>
      </c>
      <c r="H146" s="236">
        <f ca="1">IFERROR(Calc!AF149,"")</f>
        <v>9.8662207357859494E-2</v>
      </c>
    </row>
    <row r="147" spans="2:8" ht="24" customHeight="1" x14ac:dyDescent="0.2">
      <c r="B147" s="28" t="str">
        <f ca="1">IFERROR(Calc!Z150,"")</f>
        <v>00T00</v>
      </c>
      <c r="C147" s="29" t="str">
        <f ca="1">IFERROR(Calc!AA150,"")</f>
        <v>BOLTON CCG</v>
      </c>
      <c r="D147" s="30" t="str">
        <f ca="1">IFERROR(Calc!AB150,"")</f>
        <v>Q46</v>
      </c>
      <c r="E147" s="31" t="str">
        <f ca="1">IFERROR(Calc!AC150,"")</f>
        <v>GREATER MANCHESTER AREA</v>
      </c>
      <c r="F147" s="32">
        <f ca="1">IFERROR(Calc!AD150,"")</f>
        <v>1180</v>
      </c>
      <c r="G147" s="33">
        <f ca="1">IFERROR(Calc!AE150,"")</f>
        <v>116</v>
      </c>
      <c r="H147" s="237">
        <f ca="1">IFERROR(Calc!AF150,"")</f>
        <v>9.8305084745762703E-2</v>
      </c>
    </row>
    <row r="148" spans="2:8" ht="24" customHeight="1" x14ac:dyDescent="0.2">
      <c r="B148" s="10" t="str">
        <f ca="1">IFERROR(Calc!Z151,"")</f>
        <v>11H00</v>
      </c>
      <c r="C148" s="11" t="str">
        <f ca="1">IFERROR(Calc!AA151,"")</f>
        <v>BRISTOL CCG</v>
      </c>
      <c r="D148" s="12" t="str">
        <f ca="1">IFERROR(Calc!AB151,"")</f>
        <v>Q65</v>
      </c>
      <c r="E148" s="13" t="str">
        <f ca="1">IFERROR(Calc!AC151,"")</f>
        <v>BRISTOL, N SOM, SOM &amp; S GLOS AREA</v>
      </c>
      <c r="F148" s="14">
        <f ca="1">IFERROR(Calc!AD151,"")</f>
        <v>1365</v>
      </c>
      <c r="G148" s="15">
        <f ca="1">IFERROR(Calc!AE151,"")</f>
        <v>134</v>
      </c>
      <c r="H148" s="236">
        <f ca="1">IFERROR(Calc!AF151,"")</f>
        <v>9.8168498168498097E-2</v>
      </c>
    </row>
    <row r="149" spans="2:8" ht="24" customHeight="1" x14ac:dyDescent="0.2">
      <c r="B149" s="28" t="str">
        <f ca="1">IFERROR(Calc!Z152,"")</f>
        <v>05C00</v>
      </c>
      <c r="C149" s="29" t="str">
        <f ca="1">IFERROR(Calc!AA152,"")</f>
        <v>DUDLEY CCG</v>
      </c>
      <c r="D149" s="30" t="str">
        <f ca="1">IFERROR(Calc!AB152,"")</f>
        <v>Q54</v>
      </c>
      <c r="E149" s="31" t="str">
        <f ca="1">IFERROR(Calc!AC152,"")</f>
        <v>BIRMINGHAM &amp; THE BLACK COUNTRY AREA</v>
      </c>
      <c r="F149" s="32">
        <f ca="1">IFERROR(Calc!AD152,"")</f>
        <v>1304</v>
      </c>
      <c r="G149" s="33">
        <f ca="1">IFERROR(Calc!AE152,"")</f>
        <v>128</v>
      </c>
      <c r="H149" s="237">
        <f ca="1">IFERROR(Calc!AF152,"")</f>
        <v>9.8159509202453907E-2</v>
      </c>
    </row>
    <row r="150" spans="2:8" ht="24" customHeight="1" x14ac:dyDescent="0.2">
      <c r="B150" s="10" t="str">
        <f ca="1">IFERROR(Calc!Z153,"")</f>
        <v>08W00</v>
      </c>
      <c r="C150" s="11" t="str">
        <f ca="1">IFERROR(Calc!AA153,"")</f>
        <v>WALTHAM FOREST CCG</v>
      </c>
      <c r="D150" s="12" t="str">
        <f ca="1">IFERROR(Calc!AB153,"")</f>
        <v>Q61</v>
      </c>
      <c r="E150" s="13" t="str">
        <f ca="1">IFERROR(Calc!AC153,"")</f>
        <v>NORTH EAST LONDON AREA</v>
      </c>
      <c r="F150" s="14">
        <f ca="1">IFERROR(Calc!AD153,"")</f>
        <v>851</v>
      </c>
      <c r="G150" s="15">
        <f ca="1">IFERROR(Calc!AE153,"")</f>
        <v>83</v>
      </c>
      <c r="H150" s="236">
        <f ca="1">IFERROR(Calc!AF153,"")</f>
        <v>9.7532314923619204E-2</v>
      </c>
    </row>
    <row r="151" spans="2:8" ht="24" customHeight="1" x14ac:dyDescent="0.2">
      <c r="B151" s="28" t="str">
        <f ca="1">IFERROR(Calc!Z154,"")</f>
        <v>08H00</v>
      </c>
      <c r="C151" s="29" t="str">
        <f ca="1">IFERROR(Calc!AA154,"")</f>
        <v>ISLINGTON CCG</v>
      </c>
      <c r="D151" s="30" t="str">
        <f ca="1">IFERROR(Calc!AB154,"")</f>
        <v>Q61</v>
      </c>
      <c r="E151" s="31" t="str">
        <f ca="1">IFERROR(Calc!AC154,"")</f>
        <v>NORTH EAST LONDON AREA</v>
      </c>
      <c r="F151" s="32">
        <f ca="1">IFERROR(Calc!AD154,"")</f>
        <v>677</v>
      </c>
      <c r="G151" s="33">
        <f ca="1">IFERROR(Calc!AE154,"")</f>
        <v>66</v>
      </c>
      <c r="H151" s="237">
        <f ca="1">IFERROR(Calc!AF154,"")</f>
        <v>9.7488921713441604E-2</v>
      </c>
    </row>
    <row r="152" spans="2:8" ht="24" customHeight="1" x14ac:dyDescent="0.2">
      <c r="B152" s="10" t="str">
        <f ca="1">IFERROR(Calc!Z155,"")</f>
        <v>02N00</v>
      </c>
      <c r="C152" s="11" t="str">
        <f ca="1">IFERROR(Calc!AA155,"")</f>
        <v>AIREDALE, WHARFEDALE AND CRAVEN CCG</v>
      </c>
      <c r="D152" s="12" t="str">
        <f ca="1">IFERROR(Calc!AB155,"")</f>
        <v>Q52</v>
      </c>
      <c r="E152" s="13" t="str">
        <f ca="1">IFERROR(Calc!AC155,"")</f>
        <v>WEST YORKSHIRE AREA</v>
      </c>
      <c r="F152" s="14">
        <f ca="1">IFERROR(Calc!AD155,"")</f>
        <v>616</v>
      </c>
      <c r="G152" s="15">
        <f ca="1">IFERROR(Calc!AE155,"")</f>
        <v>60</v>
      </c>
      <c r="H152" s="236">
        <f ca="1">IFERROR(Calc!AF155,"")</f>
        <v>9.7402597402597393E-2</v>
      </c>
    </row>
    <row r="153" spans="2:8" ht="24" customHeight="1" x14ac:dyDescent="0.2">
      <c r="B153" s="28" t="str">
        <f ca="1">IFERROR(Calc!Z156,"")</f>
        <v>02T00</v>
      </c>
      <c r="C153" s="29" t="str">
        <f ca="1">IFERROR(Calc!AA156,"")</f>
        <v>CALDERDALE CCG</v>
      </c>
      <c r="D153" s="30" t="str">
        <f ca="1">IFERROR(Calc!AB156,"")</f>
        <v>Q52</v>
      </c>
      <c r="E153" s="31" t="str">
        <f ca="1">IFERROR(Calc!AC156,"")</f>
        <v>WEST YORKSHIRE AREA</v>
      </c>
      <c r="F153" s="32">
        <f ca="1">IFERROR(Calc!AD156,"")</f>
        <v>939</v>
      </c>
      <c r="G153" s="33">
        <f ca="1">IFERROR(Calc!AE156,"")</f>
        <v>91</v>
      </c>
      <c r="H153" s="237">
        <f ca="1">IFERROR(Calc!AF156,"")</f>
        <v>9.6911608093716697E-2</v>
      </c>
    </row>
    <row r="154" spans="2:8" ht="24" customHeight="1" x14ac:dyDescent="0.2">
      <c r="B154" s="10" t="str">
        <f ca="1">IFERROR(Calc!Z157,"")</f>
        <v>07Q00</v>
      </c>
      <c r="C154" s="11" t="str">
        <f ca="1">IFERROR(Calc!AA157,"")</f>
        <v>BROMLEY CCG</v>
      </c>
      <c r="D154" s="12" t="str">
        <f ca="1">IFERROR(Calc!AB157,"")</f>
        <v>Q63</v>
      </c>
      <c r="E154" s="13" t="str">
        <f ca="1">IFERROR(Calc!AC157,"")</f>
        <v>SOUTH LONDON AREA</v>
      </c>
      <c r="F154" s="14">
        <f ca="1">IFERROR(Calc!AD157,"")</f>
        <v>951</v>
      </c>
      <c r="G154" s="15">
        <f ca="1">IFERROR(Calc!AE157,"")</f>
        <v>92</v>
      </c>
      <c r="H154" s="236">
        <f ca="1">IFERROR(Calc!AF157,"")</f>
        <v>9.6740273396424797E-2</v>
      </c>
    </row>
    <row r="155" spans="2:8" ht="24" customHeight="1" x14ac:dyDescent="0.2">
      <c r="B155" s="28" t="str">
        <f ca="1">IFERROR(Calc!Z158,"")</f>
        <v>10C00</v>
      </c>
      <c r="C155" s="29" t="str">
        <f ca="1">IFERROR(Calc!AA158,"")</f>
        <v>SURREY HEATH CCG</v>
      </c>
      <c r="D155" s="30" t="str">
        <f ca="1">IFERROR(Calc!AB158,"")</f>
        <v>Q68</v>
      </c>
      <c r="E155" s="31" t="str">
        <f ca="1">IFERROR(Calc!AC158,"")</f>
        <v>SURREY AND SUSSEX AREA</v>
      </c>
      <c r="F155" s="32">
        <f ca="1">IFERROR(Calc!AD158,"")</f>
        <v>290</v>
      </c>
      <c r="G155" s="33">
        <f ca="1">IFERROR(Calc!AE158,"")</f>
        <v>28</v>
      </c>
      <c r="H155" s="237">
        <f ca="1">IFERROR(Calc!AF158,"")</f>
        <v>9.6551724137931005E-2</v>
      </c>
    </row>
    <row r="156" spans="2:8" ht="24" customHeight="1" x14ac:dyDescent="0.2">
      <c r="B156" s="10" t="str">
        <f ca="1">IFERROR(Calc!Z159,"")</f>
        <v>03M00</v>
      </c>
      <c r="C156" s="11" t="str">
        <f ca="1">IFERROR(Calc!AA159,"")</f>
        <v>SCARBOROUGH AND RYEDALE CCG</v>
      </c>
      <c r="D156" s="12" t="str">
        <f ca="1">IFERROR(Calc!AB159,"")</f>
        <v>Q50</v>
      </c>
      <c r="E156" s="13" t="str">
        <f ca="1">IFERROR(Calc!AC159,"")</f>
        <v>NORTH YORKSHIRE AND HUMBER AREA</v>
      </c>
      <c r="F156" s="14">
        <f ca="1">IFERROR(Calc!AD159,"")</f>
        <v>456</v>
      </c>
      <c r="G156" s="15">
        <f ca="1">IFERROR(Calc!AE159,"")</f>
        <v>44</v>
      </c>
      <c r="H156" s="236">
        <f ca="1">IFERROR(Calc!AF159,"")</f>
        <v>9.6491228070175405E-2</v>
      </c>
    </row>
    <row r="157" spans="2:8" ht="24" customHeight="1" x14ac:dyDescent="0.2">
      <c r="B157" s="28" t="str">
        <f ca="1">IFERROR(Calc!Z160,"")</f>
        <v>08D00</v>
      </c>
      <c r="C157" s="29" t="str">
        <f ca="1">IFERROR(Calc!AA160,"")</f>
        <v>HARINGEY CCG</v>
      </c>
      <c r="D157" s="30" t="str">
        <f ca="1">IFERROR(Calc!AB160,"")</f>
        <v>Q61</v>
      </c>
      <c r="E157" s="31" t="str">
        <f ca="1">IFERROR(Calc!AC160,"")</f>
        <v>NORTH EAST LONDON AREA</v>
      </c>
      <c r="F157" s="32">
        <f ca="1">IFERROR(Calc!AD160,"")</f>
        <v>809</v>
      </c>
      <c r="G157" s="33">
        <f ca="1">IFERROR(Calc!AE160,"")</f>
        <v>78</v>
      </c>
      <c r="H157" s="237">
        <f ca="1">IFERROR(Calc!AF160,"")</f>
        <v>9.6415327564894904E-2</v>
      </c>
    </row>
    <row r="158" spans="2:8" ht="24" customHeight="1" x14ac:dyDescent="0.2">
      <c r="B158" s="10" t="str">
        <f ca="1">IFERROR(Calc!Z161,"")</f>
        <v>00K00</v>
      </c>
      <c r="C158" s="11" t="str">
        <f ca="1">IFERROR(Calc!AA161,"")</f>
        <v>HARTLEPOOL AND STOCKTON-ON-TEES CCG</v>
      </c>
      <c r="D158" s="12" t="str">
        <f ca="1">IFERROR(Calc!AB161,"")</f>
        <v>Q45</v>
      </c>
      <c r="E158" s="13" t="str">
        <f ca="1">IFERROR(Calc!AC161,"")</f>
        <v>DURHAM, DARLINGTON AND TEES AREA</v>
      </c>
      <c r="F158" s="14">
        <f ca="1">IFERROR(Calc!AD161,"")</f>
        <v>1113</v>
      </c>
      <c r="G158" s="15">
        <f ca="1">IFERROR(Calc!AE161,"")</f>
        <v>107</v>
      </c>
      <c r="H158" s="236">
        <f ca="1">IFERROR(Calc!AF161,"")</f>
        <v>9.6136567834680997E-2</v>
      </c>
    </row>
    <row r="159" spans="2:8" ht="24" customHeight="1" x14ac:dyDescent="0.2">
      <c r="B159" s="28" t="str">
        <f ca="1">IFERROR(Calc!Z162,"")</f>
        <v>01K00</v>
      </c>
      <c r="C159" s="29" t="str">
        <f ca="1">IFERROR(Calc!AA162,"")</f>
        <v>MORECAMBE BAY CCG</v>
      </c>
      <c r="D159" s="30" t="str">
        <f ca="1">IFERROR(Calc!AB162,"")</f>
        <v>Q47</v>
      </c>
      <c r="E159" s="31" t="str">
        <f ca="1">IFERROR(Calc!AC162,"")</f>
        <v>LANCASHIRE AREA</v>
      </c>
      <c r="F159" s="32">
        <f ca="1">IFERROR(Calc!AD162,"")</f>
        <v>1499</v>
      </c>
      <c r="G159" s="33">
        <f ca="1">IFERROR(Calc!AE162,"")</f>
        <v>144</v>
      </c>
      <c r="H159" s="237">
        <f ca="1">IFERROR(Calc!AF162,"")</f>
        <v>9.6064042695129997E-2</v>
      </c>
    </row>
    <row r="160" spans="2:8" ht="24" customHeight="1" x14ac:dyDescent="0.2">
      <c r="B160" s="10" t="str">
        <f ca="1">IFERROR(Calc!Z163,"")</f>
        <v>06A00</v>
      </c>
      <c r="C160" s="11" t="str">
        <f ca="1">IFERROR(Calc!AA163,"")</f>
        <v>WOLVERHAMPTON CCG</v>
      </c>
      <c r="D160" s="12" t="str">
        <f ca="1">IFERROR(Calc!AB163,"")</f>
        <v>Q54</v>
      </c>
      <c r="E160" s="13" t="str">
        <f ca="1">IFERROR(Calc!AC163,"")</f>
        <v>BIRMINGHAM &amp; THE BLACK COUNTRY AREA</v>
      </c>
      <c r="F160" s="14">
        <f ca="1">IFERROR(Calc!AD163,"")</f>
        <v>1284</v>
      </c>
      <c r="G160" s="15">
        <f ca="1">IFERROR(Calc!AE163,"")</f>
        <v>123</v>
      </c>
      <c r="H160" s="236">
        <f ca="1">IFERROR(Calc!AF163,"")</f>
        <v>9.5794392523364399E-2</v>
      </c>
    </row>
    <row r="161" spans="2:8" ht="24" customHeight="1" x14ac:dyDescent="0.2">
      <c r="B161" s="28" t="str">
        <f ca="1">IFERROR(Calc!Z164,"")</f>
        <v>05P00</v>
      </c>
      <c r="C161" s="29" t="str">
        <f ca="1">IFERROR(Calc!AA164,"")</f>
        <v>SOLIHULL CCG</v>
      </c>
      <c r="D161" s="30" t="str">
        <f ca="1">IFERROR(Calc!AB164,"")</f>
        <v>Q54</v>
      </c>
      <c r="E161" s="31" t="str">
        <f ca="1">IFERROR(Calc!AC164,"")</f>
        <v>BIRMINGHAM &amp; THE BLACK COUNTRY AREA</v>
      </c>
      <c r="F161" s="32">
        <f ca="1">IFERROR(Calc!AD164,"")</f>
        <v>921</v>
      </c>
      <c r="G161" s="33">
        <f ca="1">IFERROR(Calc!AE164,"")</f>
        <v>88</v>
      </c>
      <c r="H161" s="237">
        <f ca="1">IFERROR(Calc!AF164,"")</f>
        <v>9.55483170466883E-2</v>
      </c>
    </row>
    <row r="162" spans="2:8" ht="24" customHeight="1" x14ac:dyDescent="0.2">
      <c r="B162" s="10" t="str">
        <f ca="1">IFERROR(Calc!Z165,"")</f>
        <v>11C00</v>
      </c>
      <c r="C162" s="11" t="str">
        <f ca="1">IFERROR(Calc!AA165,"")</f>
        <v>WINDSOR, ASCOT AND MAIDENHEAD CCG</v>
      </c>
      <c r="D162" s="12" t="str">
        <f ca="1">IFERROR(Calc!AB165,"")</f>
        <v>Q69</v>
      </c>
      <c r="E162" s="13" t="str">
        <f ca="1">IFERROR(Calc!AC165,"")</f>
        <v>THAMES VALLEY AREA</v>
      </c>
      <c r="F162" s="14">
        <f ca="1">IFERROR(Calc!AD165,"")</f>
        <v>420</v>
      </c>
      <c r="G162" s="15">
        <f ca="1">IFERROR(Calc!AE165,"")</f>
        <v>40</v>
      </c>
      <c r="H162" s="236">
        <f ca="1">IFERROR(Calc!AF165,"")</f>
        <v>9.5238095238095205E-2</v>
      </c>
    </row>
    <row r="163" spans="2:8" ht="24" customHeight="1" x14ac:dyDescent="0.2">
      <c r="B163" s="28" t="str">
        <f ca="1">IFERROR(Calc!Z166,"")</f>
        <v>05W00</v>
      </c>
      <c r="C163" s="29" t="str">
        <f ca="1">IFERROR(Calc!AA166,"")</f>
        <v>STOKE ON TRENT CCG</v>
      </c>
      <c r="D163" s="30" t="str">
        <f ca="1">IFERROR(Calc!AB166,"")</f>
        <v>Q60</v>
      </c>
      <c r="E163" s="31" t="str">
        <f ca="1">IFERROR(Calc!AC166,"")</f>
        <v>SHROPSHIRE AND STAFFORDSHIRE AREA</v>
      </c>
      <c r="F163" s="32">
        <f ca="1">IFERROR(Calc!AD166,"")</f>
        <v>1082</v>
      </c>
      <c r="G163" s="33">
        <f ca="1">IFERROR(Calc!AE166,"")</f>
        <v>103</v>
      </c>
      <c r="H163" s="237">
        <f ca="1">IFERROR(Calc!AF166,"")</f>
        <v>9.5194085027726402E-2</v>
      </c>
    </row>
    <row r="164" spans="2:8" ht="24" customHeight="1" x14ac:dyDescent="0.2">
      <c r="B164" s="10" t="str">
        <f ca="1">IFERROR(Calc!Z167,"")</f>
        <v>09G00</v>
      </c>
      <c r="C164" s="11" t="str">
        <f ca="1">IFERROR(Calc!AA167,"")</f>
        <v>COASTAL WEST SUSSEX CCG</v>
      </c>
      <c r="D164" s="12" t="str">
        <f ca="1">IFERROR(Calc!AB167,"")</f>
        <v>Q68</v>
      </c>
      <c r="E164" s="13" t="str">
        <f ca="1">IFERROR(Calc!AC167,"")</f>
        <v>SURREY AND SUSSEX AREA</v>
      </c>
      <c r="F164" s="14">
        <f ca="1">IFERROR(Calc!AD167,"")</f>
        <v>1749</v>
      </c>
      <c r="G164" s="15">
        <f ca="1">IFERROR(Calc!AE167,"")</f>
        <v>166</v>
      </c>
      <c r="H164" s="236">
        <f ca="1">IFERROR(Calc!AF167,"")</f>
        <v>9.4911377930245802E-2</v>
      </c>
    </row>
    <row r="165" spans="2:8" ht="24" customHeight="1" x14ac:dyDescent="0.2">
      <c r="B165" s="28" t="str">
        <f ca="1">IFERROR(Calc!Z168,"")</f>
        <v>02A00</v>
      </c>
      <c r="C165" s="29" t="str">
        <f ca="1">IFERROR(Calc!AA168,"")</f>
        <v>TRAFFORD CCG</v>
      </c>
      <c r="D165" s="30" t="str">
        <f ca="1">IFERROR(Calc!AB168,"")</f>
        <v>Q46</v>
      </c>
      <c r="E165" s="31" t="str">
        <f ca="1">IFERROR(Calc!AC168,"")</f>
        <v>GREATER MANCHESTER AREA</v>
      </c>
      <c r="F165" s="32">
        <f ca="1">IFERROR(Calc!AD168,"")</f>
        <v>889</v>
      </c>
      <c r="G165" s="33">
        <f ca="1">IFERROR(Calc!AE168,"")</f>
        <v>84</v>
      </c>
      <c r="H165" s="237">
        <f ca="1">IFERROR(Calc!AF168,"")</f>
        <v>9.4488188976377896E-2</v>
      </c>
    </row>
    <row r="166" spans="2:8" ht="24" customHeight="1" x14ac:dyDescent="0.2">
      <c r="B166" s="10" t="str">
        <f ca="1">IFERROR(Calc!Z169,"")</f>
        <v>99C00</v>
      </c>
      <c r="C166" s="11" t="str">
        <f ca="1">IFERROR(Calc!AA169,"")</f>
        <v>NORTH TYNESIDE CCG</v>
      </c>
      <c r="D166" s="12" t="str">
        <f ca="1">IFERROR(Calc!AB169,"")</f>
        <v>Q49</v>
      </c>
      <c r="E166" s="13" t="str">
        <f ca="1">IFERROR(Calc!AC169,"")</f>
        <v>CUMBRIA,NORTHUMB,TYNE &amp; WEAR AREA</v>
      </c>
      <c r="F166" s="14">
        <f ca="1">IFERROR(Calc!AD169,"")</f>
        <v>805</v>
      </c>
      <c r="G166" s="15">
        <f ca="1">IFERROR(Calc!AE169,"")</f>
        <v>76</v>
      </c>
      <c r="H166" s="236">
        <f ca="1">IFERROR(Calc!AF169,"")</f>
        <v>9.4409937888198694E-2</v>
      </c>
    </row>
    <row r="167" spans="2:8" ht="24" customHeight="1" x14ac:dyDescent="0.2">
      <c r="B167" s="28" t="str">
        <f ca="1">IFERROR(Calc!Z170,"")</f>
        <v>99G00</v>
      </c>
      <c r="C167" s="29" t="str">
        <f ca="1">IFERROR(Calc!AA170,"")</f>
        <v>SOUTHEND CCG</v>
      </c>
      <c r="D167" s="30" t="str">
        <f ca="1">IFERROR(Calc!AB170,"")</f>
        <v>Q57</v>
      </c>
      <c r="E167" s="31" t="str">
        <f ca="1">IFERROR(Calc!AC170,"")</f>
        <v>ESSEX  AREA</v>
      </c>
      <c r="F167" s="32">
        <f ca="1">IFERROR(Calc!AD170,"")</f>
        <v>714</v>
      </c>
      <c r="G167" s="33">
        <f ca="1">IFERROR(Calc!AE170,"")</f>
        <v>67</v>
      </c>
      <c r="H167" s="237">
        <f ca="1">IFERROR(Calc!AF170,"")</f>
        <v>9.3837535014005602E-2</v>
      </c>
    </row>
    <row r="168" spans="2:8" ht="24" customHeight="1" x14ac:dyDescent="0.2">
      <c r="B168" s="10" t="str">
        <f ca="1">IFERROR(Calc!Z171,"")</f>
        <v>11E00</v>
      </c>
      <c r="C168" s="11" t="str">
        <f ca="1">IFERROR(Calc!AA171,"")</f>
        <v>BATH AND NORTH EAST SOMERSET CCG</v>
      </c>
      <c r="D168" s="12" t="str">
        <f ca="1">IFERROR(Calc!AB171,"")</f>
        <v>Q64</v>
      </c>
      <c r="E168" s="13" t="str">
        <f ca="1">IFERROR(Calc!AC171,"")</f>
        <v>BATH,GLOS,SWINDON &amp; WILTSHIRE AREA</v>
      </c>
      <c r="F168" s="14">
        <f ca="1">IFERROR(Calc!AD171,"")</f>
        <v>599</v>
      </c>
      <c r="G168" s="15">
        <f ca="1">IFERROR(Calc!AE171,"")</f>
        <v>56</v>
      </c>
      <c r="H168" s="236">
        <f ca="1">IFERROR(Calc!AF171,"")</f>
        <v>9.3489148580968198E-2</v>
      </c>
    </row>
    <row r="169" spans="2:8" ht="24" customHeight="1" x14ac:dyDescent="0.2">
      <c r="B169" s="28" t="str">
        <f ca="1">IFERROR(Calc!Z172,"")</f>
        <v>99N00</v>
      </c>
      <c r="C169" s="29" t="str">
        <f ca="1">IFERROR(Calc!AA172,"")</f>
        <v>WILTSHIRE CCG</v>
      </c>
      <c r="D169" s="30" t="str">
        <f ca="1">IFERROR(Calc!AB172,"")</f>
        <v>Q64</v>
      </c>
      <c r="E169" s="31" t="str">
        <f ca="1">IFERROR(Calc!AC172,"")</f>
        <v>BATH,GLOS,SWINDON &amp; WILTSHIRE AREA</v>
      </c>
      <c r="F169" s="32">
        <f ca="1">IFERROR(Calc!AD172,"")</f>
        <v>1652</v>
      </c>
      <c r="G169" s="33">
        <f ca="1">IFERROR(Calc!AE172,"")</f>
        <v>154</v>
      </c>
      <c r="H169" s="237">
        <f ca="1">IFERROR(Calc!AF172,"")</f>
        <v>9.3220338983050793E-2</v>
      </c>
    </row>
    <row r="170" spans="2:8" ht="24" customHeight="1" x14ac:dyDescent="0.2">
      <c r="B170" s="10" t="str">
        <f ca="1">IFERROR(Calc!Z173,"")</f>
        <v>99P00</v>
      </c>
      <c r="C170" s="11" t="str">
        <f ca="1">IFERROR(Calc!AA173,"")</f>
        <v>NORTH, EAST, WEST DEVON CCG</v>
      </c>
      <c r="D170" s="12" t="str">
        <f ca="1">IFERROR(Calc!AB173,"")</f>
        <v>Q66</v>
      </c>
      <c r="E170" s="13" t="str">
        <f ca="1">IFERROR(Calc!AC173,"")</f>
        <v>DEVON,CORNWALL&amp;ISLES OF SCILLY AREA</v>
      </c>
      <c r="F170" s="14">
        <f ca="1">IFERROR(Calc!AD173,"")</f>
        <v>4027</v>
      </c>
      <c r="G170" s="15">
        <f ca="1">IFERROR(Calc!AE173,"")</f>
        <v>375</v>
      </c>
      <c r="H170" s="236">
        <f ca="1">IFERROR(Calc!AF173,"")</f>
        <v>9.3121430345170106E-2</v>
      </c>
    </row>
    <row r="171" spans="2:8" ht="24" customHeight="1" x14ac:dyDescent="0.2">
      <c r="B171" s="28" t="str">
        <f ca="1">IFERROR(Calc!Z174,"")</f>
        <v>04C00</v>
      </c>
      <c r="C171" s="29" t="str">
        <f ca="1">IFERROR(Calc!AA174,"")</f>
        <v>LEICESTER CITY CCG</v>
      </c>
      <c r="D171" s="30" t="str">
        <f ca="1">IFERROR(Calc!AB174,"")</f>
        <v>Q59</v>
      </c>
      <c r="E171" s="31" t="str">
        <f ca="1">IFERROR(Calc!AC174,"")</f>
        <v>LEICESTERSHIRE &amp; LINCOLNSHIRE AREA</v>
      </c>
      <c r="F171" s="32">
        <f ca="1">IFERROR(Calc!AD174,"")</f>
        <v>1323</v>
      </c>
      <c r="G171" s="33">
        <f ca="1">IFERROR(Calc!AE174,"")</f>
        <v>123</v>
      </c>
      <c r="H171" s="237">
        <f ca="1">IFERROR(Calc!AF174,"")</f>
        <v>9.2970521541950096E-2</v>
      </c>
    </row>
    <row r="172" spans="2:8" ht="24" customHeight="1" x14ac:dyDescent="0.2">
      <c r="B172" s="10" t="str">
        <f ca="1">IFERROR(Calc!Z175,"")</f>
        <v>10G00</v>
      </c>
      <c r="C172" s="11" t="str">
        <f ca="1">IFERROR(Calc!AA175,"")</f>
        <v>BRACKNELL AND ASCOT CCG</v>
      </c>
      <c r="D172" s="12" t="str">
        <f ca="1">IFERROR(Calc!AB175,"")</f>
        <v>Q69</v>
      </c>
      <c r="E172" s="13" t="str">
        <f ca="1">IFERROR(Calc!AC175,"")</f>
        <v>THAMES VALLEY AREA</v>
      </c>
      <c r="F172" s="14">
        <f ca="1">IFERROR(Calc!AD175,"")</f>
        <v>366</v>
      </c>
      <c r="G172" s="15">
        <f ca="1">IFERROR(Calc!AE175,"")</f>
        <v>34</v>
      </c>
      <c r="H172" s="236">
        <f ca="1">IFERROR(Calc!AF175,"")</f>
        <v>9.2896174863387901E-2</v>
      </c>
    </row>
    <row r="173" spans="2:8" ht="24" customHeight="1" x14ac:dyDescent="0.2">
      <c r="B173" s="28" t="str">
        <f ca="1">IFERROR(Calc!Z176,"")</f>
        <v>99J00</v>
      </c>
      <c r="C173" s="29" t="str">
        <f ca="1">IFERROR(Calc!AA176,"")</f>
        <v>WEST KENT CCG</v>
      </c>
      <c r="D173" s="30" t="str">
        <f ca="1">IFERROR(Calc!AB176,"")</f>
        <v>Q67</v>
      </c>
      <c r="E173" s="31" t="str">
        <f ca="1">IFERROR(Calc!AC176,"")</f>
        <v>KENT AND MEDWAY AREA</v>
      </c>
      <c r="F173" s="32">
        <f ca="1">IFERROR(Calc!AD176,"")</f>
        <v>1521</v>
      </c>
      <c r="G173" s="33">
        <f ca="1">IFERROR(Calc!AE176,"")</f>
        <v>141</v>
      </c>
      <c r="H173" s="237">
        <f ca="1">IFERROR(Calc!AF176,"")</f>
        <v>9.2702169625246494E-2</v>
      </c>
    </row>
    <row r="174" spans="2:8" ht="24" customHeight="1" x14ac:dyDescent="0.2">
      <c r="B174" s="10" t="str">
        <f ca="1">IFERROR(Calc!Z177,"")</f>
        <v>05T00</v>
      </c>
      <c r="C174" s="11" t="str">
        <f ca="1">IFERROR(Calc!AA177,"")</f>
        <v>SOUTH WORCESTERSHIRE CCG</v>
      </c>
      <c r="D174" s="12" t="str">
        <f ca="1">IFERROR(Calc!AB177,"")</f>
        <v>Q53</v>
      </c>
      <c r="E174" s="13" t="str">
        <f ca="1">IFERROR(Calc!AC177,"")</f>
        <v>ARDEN,HEREFORDS &amp; WORCESTER AREA</v>
      </c>
      <c r="F174" s="14">
        <f ca="1">IFERROR(Calc!AD177,"")</f>
        <v>1113</v>
      </c>
      <c r="G174" s="15">
        <f ca="1">IFERROR(Calc!AE177,"")</f>
        <v>103</v>
      </c>
      <c r="H174" s="236">
        <f ca="1">IFERROR(Calc!AF177,"")</f>
        <v>9.2542677448337801E-2</v>
      </c>
    </row>
    <row r="175" spans="2:8" ht="24" customHeight="1" x14ac:dyDescent="0.2">
      <c r="B175" s="28" t="str">
        <f ca="1">IFERROR(Calc!Z178,"")</f>
        <v>03Q00</v>
      </c>
      <c r="C175" s="29" t="str">
        <f ca="1">IFERROR(Calc!AA178,"")</f>
        <v>VALE OF YORK CCG</v>
      </c>
      <c r="D175" s="30" t="str">
        <f ca="1">IFERROR(Calc!AB178,"")</f>
        <v>Q50</v>
      </c>
      <c r="E175" s="31" t="str">
        <f ca="1">IFERROR(Calc!AC178,"")</f>
        <v>NORTH YORKSHIRE AND HUMBER AREA</v>
      </c>
      <c r="F175" s="32">
        <f ca="1">IFERROR(Calc!AD178,"")</f>
        <v>995</v>
      </c>
      <c r="G175" s="33">
        <f ca="1">IFERROR(Calc!AE178,"")</f>
        <v>92</v>
      </c>
      <c r="H175" s="237">
        <f ca="1">IFERROR(Calc!AF178,"")</f>
        <v>9.2462311557788904E-2</v>
      </c>
    </row>
    <row r="176" spans="2:8" ht="24" customHeight="1" x14ac:dyDescent="0.2">
      <c r="B176" s="10" t="str">
        <f ca="1">IFERROR(Calc!Z179,"")</f>
        <v>01A00</v>
      </c>
      <c r="C176" s="11" t="str">
        <f ca="1">IFERROR(Calc!AA179,"")</f>
        <v>EAST LANCASHIRE CCG</v>
      </c>
      <c r="D176" s="12" t="str">
        <f ca="1">IFERROR(Calc!AB179,"")</f>
        <v>Q47</v>
      </c>
      <c r="E176" s="13" t="str">
        <f ca="1">IFERROR(Calc!AC179,"")</f>
        <v>LANCASHIRE AREA</v>
      </c>
      <c r="F176" s="14">
        <f ca="1">IFERROR(Calc!AD179,"")</f>
        <v>1841</v>
      </c>
      <c r="G176" s="15">
        <f ca="1">IFERROR(Calc!AE179,"")</f>
        <v>170</v>
      </c>
      <c r="H176" s="236">
        <f ca="1">IFERROR(Calc!AF179,"")</f>
        <v>9.2341118957088505E-2</v>
      </c>
    </row>
    <row r="177" spans="2:8" ht="24" customHeight="1" x14ac:dyDescent="0.2">
      <c r="B177" s="28" t="str">
        <f ca="1">IFERROR(Calc!Z180,"")</f>
        <v>04V00</v>
      </c>
      <c r="C177" s="29" t="str">
        <f ca="1">IFERROR(Calc!AA180,"")</f>
        <v>WEST LEICESTERSHIRE CCG</v>
      </c>
      <c r="D177" s="30" t="str">
        <f ca="1">IFERROR(Calc!AB180,"")</f>
        <v>Q59</v>
      </c>
      <c r="E177" s="31" t="str">
        <f ca="1">IFERROR(Calc!AC180,"")</f>
        <v>LEICESTERSHIRE &amp; LINCOLNSHIRE AREA</v>
      </c>
      <c r="F177" s="32">
        <f ca="1">IFERROR(Calc!AD180,"")</f>
        <v>1346</v>
      </c>
      <c r="G177" s="33">
        <f ca="1">IFERROR(Calc!AE180,"")</f>
        <v>124</v>
      </c>
      <c r="H177" s="237">
        <f ca="1">IFERROR(Calc!AF180,"")</f>
        <v>9.2124814264487306E-2</v>
      </c>
    </row>
    <row r="178" spans="2:8" ht="24" customHeight="1" x14ac:dyDescent="0.2">
      <c r="B178" s="10" t="str">
        <f ca="1">IFERROR(Calc!Z181,"")</f>
        <v>07K00</v>
      </c>
      <c r="C178" s="11" t="str">
        <f ca="1">IFERROR(Calc!AA181,"")</f>
        <v>WEST SUFFOLK CCG</v>
      </c>
      <c r="D178" s="12" t="str">
        <f ca="1">IFERROR(Calc!AB181,"")</f>
        <v>Q56</v>
      </c>
      <c r="E178" s="13" t="str">
        <f ca="1">IFERROR(Calc!AC181,"")</f>
        <v>EAST ANGLIA AREA</v>
      </c>
      <c r="F178" s="14">
        <f ca="1">IFERROR(Calc!AD181,"")</f>
        <v>750</v>
      </c>
      <c r="G178" s="15">
        <f ca="1">IFERROR(Calc!AE181,"")</f>
        <v>69</v>
      </c>
      <c r="H178" s="236">
        <f ca="1">IFERROR(Calc!AF181,"")</f>
        <v>9.1999999999999998E-2</v>
      </c>
    </row>
    <row r="179" spans="2:8" ht="24" customHeight="1" x14ac:dyDescent="0.2">
      <c r="B179" s="28" t="str">
        <f ca="1">IFERROR(Calc!Z182,"")</f>
        <v>03T00</v>
      </c>
      <c r="C179" s="29" t="str">
        <f ca="1">IFERROR(Calc!AA182,"")</f>
        <v>LINCOLNSHIRE EAST CCG</v>
      </c>
      <c r="D179" s="30" t="str">
        <f ca="1">IFERROR(Calc!AB182,"")</f>
        <v>Q59</v>
      </c>
      <c r="E179" s="31" t="str">
        <f ca="1">IFERROR(Calc!AC182,"")</f>
        <v>LEICESTERSHIRE &amp; LINCOLNSHIRE AREA</v>
      </c>
      <c r="F179" s="32">
        <f ca="1">IFERROR(Calc!AD182,"")</f>
        <v>1092</v>
      </c>
      <c r="G179" s="33">
        <f ca="1">IFERROR(Calc!AE182,"")</f>
        <v>100</v>
      </c>
      <c r="H179" s="237">
        <f ca="1">IFERROR(Calc!AF182,"")</f>
        <v>9.15750915750915E-2</v>
      </c>
    </row>
    <row r="180" spans="2:8" ht="24" customHeight="1" x14ac:dyDescent="0.2">
      <c r="B180" s="10" t="str">
        <f ca="1">IFERROR(Calc!Z183,"")</f>
        <v>01W00</v>
      </c>
      <c r="C180" s="11" t="str">
        <f ca="1">IFERROR(Calc!AA183,"")</f>
        <v>STOCKPORT CCG</v>
      </c>
      <c r="D180" s="12" t="str">
        <f ca="1">IFERROR(Calc!AB183,"")</f>
        <v>Q46</v>
      </c>
      <c r="E180" s="13" t="str">
        <f ca="1">IFERROR(Calc!AC183,"")</f>
        <v>GREATER MANCHESTER AREA</v>
      </c>
      <c r="F180" s="14">
        <f ca="1">IFERROR(Calc!AD183,"")</f>
        <v>1507</v>
      </c>
      <c r="G180" s="15">
        <f ca="1">IFERROR(Calc!AE183,"")</f>
        <v>138</v>
      </c>
      <c r="H180" s="236">
        <f ca="1">IFERROR(Calc!AF183,"")</f>
        <v>9.1572660915726606E-2</v>
      </c>
    </row>
    <row r="181" spans="2:8" ht="24" customHeight="1" x14ac:dyDescent="0.2">
      <c r="B181" s="28" t="str">
        <f ca="1">IFERROR(Calc!Z184,"")</f>
        <v>01Y00</v>
      </c>
      <c r="C181" s="29" t="str">
        <f ca="1">IFERROR(Calc!AA184,"")</f>
        <v>TAMESIDE AND GLOSSOP CCG</v>
      </c>
      <c r="D181" s="30" t="str">
        <f ca="1">IFERROR(Calc!AB184,"")</f>
        <v>Q46</v>
      </c>
      <c r="E181" s="31" t="str">
        <f ca="1">IFERROR(Calc!AC184,"")</f>
        <v>GREATER MANCHESTER AREA</v>
      </c>
      <c r="F181" s="32">
        <f ca="1">IFERROR(Calc!AD184,"")</f>
        <v>1426</v>
      </c>
      <c r="G181" s="33">
        <f ca="1">IFERROR(Calc!AE184,"")</f>
        <v>130</v>
      </c>
      <c r="H181" s="237">
        <f ca="1">IFERROR(Calc!AF184,"")</f>
        <v>9.1164095371669002E-2</v>
      </c>
    </row>
    <row r="182" spans="2:8" ht="24" customHeight="1" x14ac:dyDescent="0.2">
      <c r="B182" s="10" t="str">
        <f ca="1">IFERROR(Calc!Z185,"")</f>
        <v>04G00</v>
      </c>
      <c r="C182" s="11" t="str">
        <f ca="1">IFERROR(Calc!AA185,"")</f>
        <v>NENE CCG</v>
      </c>
      <c r="D182" s="12" t="str">
        <f ca="1">IFERROR(Calc!AB185,"")</f>
        <v>Q58</v>
      </c>
      <c r="E182" s="13" t="str">
        <f ca="1">IFERROR(Calc!AC185,"")</f>
        <v>HERTFORDSHIRE &amp; SOUTH MIDLANDS AREA</v>
      </c>
      <c r="F182" s="14">
        <f ca="1">IFERROR(Calc!AD185,"")</f>
        <v>2682</v>
      </c>
      <c r="G182" s="15">
        <f ca="1">IFERROR(Calc!AE185,"")</f>
        <v>243</v>
      </c>
      <c r="H182" s="236">
        <f ca="1">IFERROR(Calc!AF185,"")</f>
        <v>9.0604026845637495E-2</v>
      </c>
    </row>
    <row r="183" spans="2:8" ht="24" customHeight="1" x14ac:dyDescent="0.2">
      <c r="B183" s="28" t="str">
        <f ca="1">IFERROR(Calc!Z186,"")</f>
        <v>00N00</v>
      </c>
      <c r="C183" s="29" t="str">
        <f ca="1">IFERROR(Calc!AA186,"")</f>
        <v>SOUTH TYNESIDE CCG</v>
      </c>
      <c r="D183" s="30" t="str">
        <f ca="1">IFERROR(Calc!AB186,"")</f>
        <v>Q49</v>
      </c>
      <c r="E183" s="31" t="str">
        <f ca="1">IFERROR(Calc!AC186,"")</f>
        <v>CUMBRIA,NORTHUMB,TYNE &amp; WEAR AREA</v>
      </c>
      <c r="F183" s="32">
        <f ca="1">IFERROR(Calc!AD186,"")</f>
        <v>762</v>
      </c>
      <c r="G183" s="33">
        <f ca="1">IFERROR(Calc!AE186,"")</f>
        <v>69</v>
      </c>
      <c r="H183" s="237">
        <f ca="1">IFERROR(Calc!AF186,"")</f>
        <v>9.0551181102362197E-2</v>
      </c>
    </row>
    <row r="184" spans="2:8" ht="24" customHeight="1" x14ac:dyDescent="0.2">
      <c r="B184" s="10" t="str">
        <f ca="1">IFERROR(Calc!Z187,"")</f>
        <v>02R00</v>
      </c>
      <c r="C184" s="11" t="str">
        <f ca="1">IFERROR(Calc!AA187,"")</f>
        <v>BRADFORD DISTRICTS CCG</v>
      </c>
      <c r="D184" s="12" t="str">
        <f ca="1">IFERROR(Calc!AB187,"")</f>
        <v>Q52</v>
      </c>
      <c r="E184" s="13" t="str">
        <f ca="1">IFERROR(Calc!AC187,"")</f>
        <v>WEST YORKSHIRE AREA</v>
      </c>
      <c r="F184" s="14">
        <f ca="1">IFERROR(Calc!AD187,"")</f>
        <v>1488</v>
      </c>
      <c r="G184" s="15">
        <f ca="1">IFERROR(Calc!AE187,"")</f>
        <v>134</v>
      </c>
      <c r="H184" s="236">
        <f ca="1">IFERROR(Calc!AF187,"")</f>
        <v>9.0053763440860204E-2</v>
      </c>
    </row>
    <row r="185" spans="2:8" ht="24" customHeight="1" x14ac:dyDescent="0.2">
      <c r="B185" s="28" t="str">
        <f ca="1">IFERROR(Calc!Z188,"")</f>
        <v>08G00</v>
      </c>
      <c r="C185" s="29" t="str">
        <f ca="1">IFERROR(Calc!AA188,"")</f>
        <v>HILLINGDON CCG</v>
      </c>
      <c r="D185" s="30" t="str">
        <f ca="1">IFERROR(Calc!AB188,"")</f>
        <v>Q62</v>
      </c>
      <c r="E185" s="31" t="str">
        <f ca="1">IFERROR(Calc!AC188,"")</f>
        <v>NORTH WEST LONDON AREA</v>
      </c>
      <c r="F185" s="32">
        <f ca="1">IFERROR(Calc!AD188,"")</f>
        <v>856</v>
      </c>
      <c r="G185" s="33">
        <f ca="1">IFERROR(Calc!AE188,"")</f>
        <v>77</v>
      </c>
      <c r="H185" s="237">
        <f ca="1">IFERROR(Calc!AF188,"")</f>
        <v>8.9953271028037296E-2</v>
      </c>
    </row>
    <row r="186" spans="2:8" ht="24" customHeight="1" x14ac:dyDescent="0.2">
      <c r="B186" s="10" t="str">
        <f ca="1">IFERROR(Calc!Z189,"")</f>
        <v>10K00</v>
      </c>
      <c r="C186" s="11" t="str">
        <f ca="1">IFERROR(Calc!AA189,"")</f>
        <v>FAREHAM AND GOSPORT CCG</v>
      </c>
      <c r="D186" s="12" t="str">
        <f ca="1">IFERROR(Calc!AB189,"")</f>
        <v>Q70</v>
      </c>
      <c r="E186" s="13" t="str">
        <f ca="1">IFERROR(Calc!AC189,"")</f>
        <v>WESSEX AREA</v>
      </c>
      <c r="F186" s="14">
        <f ca="1">IFERROR(Calc!AD189,"")</f>
        <v>580</v>
      </c>
      <c r="G186" s="15">
        <f ca="1">IFERROR(Calc!AE189,"")</f>
        <v>52</v>
      </c>
      <c r="H186" s="236">
        <f ca="1">IFERROR(Calc!AF189,"")</f>
        <v>8.9655172413793102E-2</v>
      </c>
    </row>
    <row r="187" spans="2:8" ht="24" customHeight="1" x14ac:dyDescent="0.2">
      <c r="B187" s="28" t="str">
        <f ca="1">IFERROR(Calc!Z190,"")</f>
        <v>00Y00</v>
      </c>
      <c r="C187" s="29" t="str">
        <f ca="1">IFERROR(Calc!AA190,"")</f>
        <v>OLDHAM CCG</v>
      </c>
      <c r="D187" s="30" t="str">
        <f ca="1">IFERROR(Calc!AB190,"")</f>
        <v>Q46</v>
      </c>
      <c r="E187" s="31" t="str">
        <f ca="1">IFERROR(Calc!AC190,"")</f>
        <v>GREATER MANCHESTER AREA</v>
      </c>
      <c r="F187" s="32">
        <f ca="1">IFERROR(Calc!AD190,"")</f>
        <v>1396</v>
      </c>
      <c r="G187" s="33">
        <f ca="1">IFERROR(Calc!AE190,"")</f>
        <v>125</v>
      </c>
      <c r="H187" s="237">
        <f ca="1">IFERROR(Calc!AF190,"")</f>
        <v>8.9541547277936895E-2</v>
      </c>
    </row>
    <row r="188" spans="2:8" ht="24" customHeight="1" x14ac:dyDescent="0.2">
      <c r="B188" s="10" t="str">
        <f ca="1">IFERROR(Calc!Z191,"")</f>
        <v>02F00</v>
      </c>
      <c r="C188" s="11" t="str">
        <f ca="1">IFERROR(Calc!AA191,"")</f>
        <v>WEST CHESHIRE CCG</v>
      </c>
      <c r="D188" s="12" t="str">
        <f ca="1">IFERROR(Calc!AB191,"")</f>
        <v>Q44</v>
      </c>
      <c r="E188" s="13" t="str">
        <f ca="1">IFERROR(Calc!AC191,"")</f>
        <v>CHESHIRE, WARRINGTON &amp; WIRRAL AREA</v>
      </c>
      <c r="F188" s="14">
        <f ca="1">IFERROR(Calc!AD191,"")</f>
        <v>807</v>
      </c>
      <c r="G188" s="15">
        <f ca="1">IFERROR(Calc!AE191,"")</f>
        <v>72</v>
      </c>
      <c r="H188" s="236">
        <f ca="1">IFERROR(Calc!AF191,"")</f>
        <v>8.92193308550185E-2</v>
      </c>
    </row>
    <row r="189" spans="2:8" ht="24" customHeight="1" x14ac:dyDescent="0.2">
      <c r="B189" s="28" t="str">
        <f ca="1">IFERROR(Calc!Z192,"")</f>
        <v>00P00</v>
      </c>
      <c r="C189" s="29" t="str">
        <f ca="1">IFERROR(Calc!AA192,"")</f>
        <v>SUNDERLAND CCG</v>
      </c>
      <c r="D189" s="30" t="str">
        <f ca="1">IFERROR(Calc!AB192,"")</f>
        <v>Q49</v>
      </c>
      <c r="E189" s="31" t="str">
        <f ca="1">IFERROR(Calc!AC192,"")</f>
        <v>CUMBRIA,NORTHUMB,TYNE &amp; WEAR AREA</v>
      </c>
      <c r="F189" s="32">
        <f ca="1">IFERROR(Calc!AD192,"")</f>
        <v>1415</v>
      </c>
      <c r="G189" s="33">
        <f ca="1">IFERROR(Calc!AE192,"")</f>
        <v>126</v>
      </c>
      <c r="H189" s="237">
        <f ca="1">IFERROR(Calc!AF192,"")</f>
        <v>8.9045936395759695E-2</v>
      </c>
    </row>
    <row r="190" spans="2:8" ht="24" customHeight="1" x14ac:dyDescent="0.2">
      <c r="B190" s="10" t="str">
        <f ca="1">IFERROR(Calc!Z193,"")</f>
        <v>02M00</v>
      </c>
      <c r="C190" s="11" t="str">
        <f ca="1">IFERROR(Calc!AA193,"")</f>
        <v>FYLDE &amp; WYRE CCG</v>
      </c>
      <c r="D190" s="12" t="str">
        <f ca="1">IFERROR(Calc!AB193,"")</f>
        <v>Q47</v>
      </c>
      <c r="E190" s="13" t="str">
        <f ca="1">IFERROR(Calc!AC193,"")</f>
        <v>LANCASHIRE AREA</v>
      </c>
      <c r="F190" s="14">
        <f ca="1">IFERROR(Calc!AD193,"")</f>
        <v>719</v>
      </c>
      <c r="G190" s="15">
        <f ca="1">IFERROR(Calc!AE193,"")</f>
        <v>64</v>
      </c>
      <c r="H190" s="236">
        <f ca="1">IFERROR(Calc!AF193,"")</f>
        <v>8.9012517385257298E-2</v>
      </c>
    </row>
    <row r="191" spans="2:8" ht="24" customHeight="1" x14ac:dyDescent="0.2">
      <c r="B191" s="28" t="str">
        <f ca="1">IFERROR(Calc!Z194,"")</f>
        <v>09D00</v>
      </c>
      <c r="C191" s="29" t="str">
        <f ca="1">IFERROR(Calc!AA194,"")</f>
        <v>BRIGHTON &amp; HOVE CCG</v>
      </c>
      <c r="D191" s="30" t="str">
        <f ca="1">IFERROR(Calc!AB194,"")</f>
        <v>Q68</v>
      </c>
      <c r="E191" s="31" t="str">
        <f ca="1">IFERROR(Calc!AC194,"")</f>
        <v>SURREY AND SUSSEX AREA</v>
      </c>
      <c r="F191" s="32">
        <f ca="1">IFERROR(Calc!AD194,"")</f>
        <v>970</v>
      </c>
      <c r="G191" s="33">
        <f ca="1">IFERROR(Calc!AE194,"")</f>
        <v>86</v>
      </c>
      <c r="H191" s="237">
        <f ca="1">IFERROR(Calc!AF194,"")</f>
        <v>8.8659793814432897E-2</v>
      </c>
    </row>
    <row r="192" spans="2:8" ht="24" customHeight="1" x14ac:dyDescent="0.2">
      <c r="B192" s="10" t="str">
        <f ca="1">IFERROR(Calc!Z195,"")</f>
        <v>03E00</v>
      </c>
      <c r="C192" s="11" t="str">
        <f ca="1">IFERROR(Calc!AA195,"")</f>
        <v>HARROGATE AND RURAL DISTRICT CCG</v>
      </c>
      <c r="D192" s="12" t="str">
        <f ca="1">IFERROR(Calc!AB195,"")</f>
        <v>Q50</v>
      </c>
      <c r="E192" s="13" t="str">
        <f ca="1">IFERROR(Calc!AC195,"")</f>
        <v>NORTH YORKSHIRE AND HUMBER AREA</v>
      </c>
      <c r="F192" s="14">
        <f ca="1">IFERROR(Calc!AD195,"")</f>
        <v>476</v>
      </c>
      <c r="G192" s="15">
        <f ca="1">IFERROR(Calc!AE195,"")</f>
        <v>42</v>
      </c>
      <c r="H192" s="236">
        <f ca="1">IFERROR(Calc!AF195,"")</f>
        <v>8.8235294117646995E-2</v>
      </c>
    </row>
    <row r="193" spans="2:8" ht="24" customHeight="1" x14ac:dyDescent="0.2">
      <c r="B193" s="28" t="str">
        <f ca="1">IFERROR(Calc!Z196,"")</f>
        <v>09J00</v>
      </c>
      <c r="C193" s="29" t="str">
        <f ca="1">IFERROR(Calc!AA196,"")</f>
        <v>DARTFORD, GRAVESHAM AND SWANLEY CCG</v>
      </c>
      <c r="D193" s="30" t="str">
        <f ca="1">IFERROR(Calc!AB196,"")</f>
        <v>Q67</v>
      </c>
      <c r="E193" s="31" t="str">
        <f ca="1">IFERROR(Calc!AC196,"")</f>
        <v>KENT AND MEDWAY AREA</v>
      </c>
      <c r="F193" s="32">
        <f ca="1">IFERROR(Calc!AD196,"")</f>
        <v>743</v>
      </c>
      <c r="G193" s="33">
        <f ca="1">IFERROR(Calc!AE196,"")</f>
        <v>65</v>
      </c>
      <c r="H193" s="237">
        <f ca="1">IFERROR(Calc!AF196,"")</f>
        <v>8.7483176312247599E-2</v>
      </c>
    </row>
    <row r="194" spans="2:8" ht="24" customHeight="1" x14ac:dyDescent="0.2">
      <c r="B194" s="10" t="str">
        <f ca="1">IFERROR(Calc!Z197,"")</f>
        <v>08R00</v>
      </c>
      <c r="C194" s="11" t="str">
        <f ca="1">IFERROR(Calc!AA197,"")</f>
        <v>MERTON CCG</v>
      </c>
      <c r="D194" s="12" t="str">
        <f ca="1">IFERROR(Calc!AB197,"")</f>
        <v>Q63</v>
      </c>
      <c r="E194" s="13" t="str">
        <f ca="1">IFERROR(Calc!AC197,"")</f>
        <v>SOUTH LONDON AREA</v>
      </c>
      <c r="F194" s="14">
        <f ca="1">IFERROR(Calc!AD197,"")</f>
        <v>469</v>
      </c>
      <c r="G194" s="15">
        <f ca="1">IFERROR(Calc!AE197,"")</f>
        <v>41</v>
      </c>
      <c r="H194" s="236">
        <f ca="1">IFERROR(Calc!AF197,"")</f>
        <v>8.7420042643923196E-2</v>
      </c>
    </row>
    <row r="195" spans="2:8" ht="24" customHeight="1" x14ac:dyDescent="0.2">
      <c r="B195" s="28" t="str">
        <f ca="1">IFERROR(Calc!Z198,"")</f>
        <v>09Y00</v>
      </c>
      <c r="C195" s="29" t="str">
        <f ca="1">IFERROR(Calc!AA198,"")</f>
        <v>NORTH WEST SURREY CCG</v>
      </c>
      <c r="D195" s="30" t="str">
        <f ca="1">IFERROR(Calc!AB198,"")</f>
        <v>Q68</v>
      </c>
      <c r="E195" s="31" t="str">
        <f ca="1">IFERROR(Calc!AC198,"")</f>
        <v>SURREY AND SUSSEX AREA</v>
      </c>
      <c r="F195" s="32">
        <f ca="1">IFERROR(Calc!AD198,"")</f>
        <v>942</v>
      </c>
      <c r="G195" s="33">
        <f ca="1">IFERROR(Calc!AE198,"")</f>
        <v>82</v>
      </c>
      <c r="H195" s="237">
        <f ca="1">IFERROR(Calc!AF198,"")</f>
        <v>8.7048832271762203E-2</v>
      </c>
    </row>
    <row r="196" spans="2:8" ht="24" customHeight="1" x14ac:dyDescent="0.2">
      <c r="B196" s="10" t="str">
        <f ca="1">IFERROR(Calc!Z199,"")</f>
        <v>13T00</v>
      </c>
      <c r="C196" s="11" t="str">
        <f ca="1">IFERROR(Calc!AA199,"")</f>
        <v>NEWCASTLE GATESHEAD CCG</v>
      </c>
      <c r="D196" s="12" t="str">
        <f ca="1">IFERROR(Calc!AB199,"")</f>
        <v>Q49</v>
      </c>
      <c r="E196" s="13" t="str">
        <f ca="1">IFERROR(Calc!AC199,"")</f>
        <v>CUMBRIA,NORTHUMB,TYNE &amp; WEAR AREA</v>
      </c>
      <c r="F196" s="14">
        <f ca="1">IFERROR(Calc!AD199,"")</f>
        <v>2033</v>
      </c>
      <c r="G196" s="15">
        <f ca="1">IFERROR(Calc!AE199,"")</f>
        <v>175</v>
      </c>
      <c r="H196" s="236">
        <f ca="1">IFERROR(Calc!AF199,"")</f>
        <v>8.6079685194294098E-2</v>
      </c>
    </row>
    <row r="197" spans="2:8" ht="24" customHeight="1" x14ac:dyDescent="0.2">
      <c r="B197" s="28" t="str">
        <f ca="1">IFERROR(Calc!Z200,"")</f>
        <v>04M00</v>
      </c>
      <c r="C197" s="29" t="str">
        <f ca="1">IFERROR(Calc!AA200,"")</f>
        <v>NOTTINGHAM WEST CCG</v>
      </c>
      <c r="D197" s="30" t="str">
        <f ca="1">IFERROR(Calc!AB200,"")</f>
        <v>Q55</v>
      </c>
      <c r="E197" s="31" t="str">
        <f ca="1">IFERROR(Calc!AC200,"")</f>
        <v>DERBYSHIRE AND NOTTINGHAMSHIRE AREA</v>
      </c>
      <c r="F197" s="32">
        <f ca="1">IFERROR(Calc!AD200,"")</f>
        <v>279</v>
      </c>
      <c r="G197" s="33">
        <f ca="1">IFERROR(Calc!AE200,"")</f>
        <v>24</v>
      </c>
      <c r="H197" s="237">
        <f ca="1">IFERROR(Calc!AF200,"")</f>
        <v>8.6021505376343996E-2</v>
      </c>
    </row>
    <row r="198" spans="2:8" ht="24" customHeight="1" x14ac:dyDescent="0.2">
      <c r="B198" s="10" t="str">
        <f ca="1">IFERROR(Calc!Z201,"")</f>
        <v>02G00</v>
      </c>
      <c r="C198" s="11" t="str">
        <f ca="1">IFERROR(Calc!AA201,"")</f>
        <v>WEST LANCASHIRE CCG</v>
      </c>
      <c r="D198" s="12" t="str">
        <f ca="1">IFERROR(Calc!AB201,"")</f>
        <v>Q47</v>
      </c>
      <c r="E198" s="13" t="str">
        <f ca="1">IFERROR(Calc!AC201,"")</f>
        <v>LANCASHIRE AREA</v>
      </c>
      <c r="F198" s="14">
        <f ca="1">IFERROR(Calc!AD201,"")</f>
        <v>422</v>
      </c>
      <c r="G198" s="15">
        <f ca="1">IFERROR(Calc!AE201,"")</f>
        <v>36</v>
      </c>
      <c r="H198" s="236">
        <f ca="1">IFERROR(Calc!AF201,"")</f>
        <v>8.5308056872037893E-2</v>
      </c>
    </row>
    <row r="199" spans="2:8" ht="24" customHeight="1" x14ac:dyDescent="0.2">
      <c r="B199" s="28" t="str">
        <f ca="1">IFERROR(Calc!Z202,"")</f>
        <v>11X00</v>
      </c>
      <c r="C199" s="29" t="str">
        <f ca="1">IFERROR(Calc!AA202,"")</f>
        <v>SOMERSET CCG</v>
      </c>
      <c r="D199" s="30" t="str">
        <f ca="1">IFERROR(Calc!AB202,"")</f>
        <v>Q65</v>
      </c>
      <c r="E199" s="31" t="str">
        <f ca="1">IFERROR(Calc!AC202,"")</f>
        <v>BRISTOL, N SOM, SOM &amp; S GLOS AREA</v>
      </c>
      <c r="F199" s="32">
        <f ca="1">IFERROR(Calc!AD202,"")</f>
        <v>1800</v>
      </c>
      <c r="G199" s="33">
        <f ca="1">IFERROR(Calc!AE202,"")</f>
        <v>153</v>
      </c>
      <c r="H199" s="237">
        <f ca="1">IFERROR(Calc!AF202,"")</f>
        <v>8.5000000000000006E-2</v>
      </c>
    </row>
    <row r="200" spans="2:8" ht="24" customHeight="1" x14ac:dyDescent="0.2">
      <c r="B200" s="10" t="str">
        <f ca="1">IFERROR(Calc!Z203,"")</f>
        <v>05F00</v>
      </c>
      <c r="C200" s="11" t="str">
        <f ca="1">IFERROR(Calc!AA203,"")</f>
        <v>HEREFORDSHIRE CCG</v>
      </c>
      <c r="D200" s="12" t="str">
        <f ca="1">IFERROR(Calc!AB203,"")</f>
        <v>Q53</v>
      </c>
      <c r="E200" s="13" t="str">
        <f ca="1">IFERROR(Calc!AC203,"")</f>
        <v>ARDEN,HEREFORDS &amp; WORCESTER AREA</v>
      </c>
      <c r="F200" s="14">
        <f ca="1">IFERROR(Calc!AD203,"")</f>
        <v>676</v>
      </c>
      <c r="G200" s="15">
        <f ca="1">IFERROR(Calc!AE203,"")</f>
        <v>57</v>
      </c>
      <c r="H200" s="236">
        <f ca="1">IFERROR(Calc!AF203,"")</f>
        <v>8.4319526627218894E-2</v>
      </c>
    </row>
    <row r="201" spans="2:8" ht="24" customHeight="1" x14ac:dyDescent="0.2">
      <c r="B201" s="28" t="str">
        <f ca="1">IFERROR(Calc!Z204,"")</f>
        <v>99H00</v>
      </c>
      <c r="C201" s="29" t="str">
        <f ca="1">IFERROR(Calc!AA204,"")</f>
        <v>SURREY DOWNS CCG</v>
      </c>
      <c r="D201" s="30" t="str">
        <f ca="1">IFERROR(Calc!AB204,"")</f>
        <v>Q68</v>
      </c>
      <c r="E201" s="31" t="str">
        <f ca="1">IFERROR(Calc!AC204,"")</f>
        <v>SURREY AND SUSSEX AREA</v>
      </c>
      <c r="F201" s="32">
        <f ca="1">IFERROR(Calc!AD204,"")</f>
        <v>819</v>
      </c>
      <c r="G201" s="33">
        <f ca="1">IFERROR(Calc!AE204,"")</f>
        <v>69</v>
      </c>
      <c r="H201" s="237">
        <f ca="1">IFERROR(Calc!AF204,"")</f>
        <v>8.42490842490842E-2</v>
      </c>
    </row>
    <row r="202" spans="2:8" ht="24" customHeight="1" x14ac:dyDescent="0.2">
      <c r="B202" s="10" t="str">
        <f ca="1">IFERROR(Calc!Z205,"")</f>
        <v>05N00</v>
      </c>
      <c r="C202" s="11" t="str">
        <f ca="1">IFERROR(Calc!AA205,"")</f>
        <v>SHROPSHIRE CCG</v>
      </c>
      <c r="D202" s="12" t="str">
        <f ca="1">IFERROR(Calc!AB205,"")</f>
        <v>Q60</v>
      </c>
      <c r="E202" s="13" t="str">
        <f ca="1">IFERROR(Calc!AC205,"")</f>
        <v>SHROPSHIRE AND STAFFORDSHIRE AREA</v>
      </c>
      <c r="F202" s="14">
        <f ca="1">IFERROR(Calc!AD205,"")</f>
        <v>1035</v>
      </c>
      <c r="G202" s="15">
        <f ca="1">IFERROR(Calc!AE205,"")</f>
        <v>87</v>
      </c>
      <c r="H202" s="236">
        <f ca="1">IFERROR(Calc!AF205,"")</f>
        <v>8.4057971014492694E-2</v>
      </c>
    </row>
    <row r="203" spans="2:8" ht="24" customHeight="1" x14ac:dyDescent="0.2">
      <c r="B203" s="28" t="str">
        <f ca="1">IFERROR(Calc!Z206,"")</f>
        <v>10V00</v>
      </c>
      <c r="C203" s="29" t="str">
        <f ca="1">IFERROR(Calc!AA206,"")</f>
        <v>SOUTH EASTERN HAMPSHIRE CCG</v>
      </c>
      <c r="D203" s="30" t="str">
        <f ca="1">IFERROR(Calc!AB206,"")</f>
        <v>Q70</v>
      </c>
      <c r="E203" s="31" t="str">
        <f ca="1">IFERROR(Calc!AC206,"")</f>
        <v>WESSEX AREA</v>
      </c>
      <c r="F203" s="32">
        <f ca="1">IFERROR(Calc!AD206,"")</f>
        <v>728</v>
      </c>
      <c r="G203" s="33">
        <f ca="1">IFERROR(Calc!AE206,"")</f>
        <v>61</v>
      </c>
      <c r="H203" s="237">
        <f ca="1">IFERROR(Calc!AF206,"")</f>
        <v>8.3791208791208702E-2</v>
      </c>
    </row>
    <row r="204" spans="2:8" ht="24" customHeight="1" x14ac:dyDescent="0.2">
      <c r="B204" s="10" t="str">
        <f ca="1">IFERROR(Calc!Z207,"")</f>
        <v>11T00</v>
      </c>
      <c r="C204" s="11" t="str">
        <f ca="1">IFERROR(Calc!AA207,"")</f>
        <v>NORTH SOMERSET CCG</v>
      </c>
      <c r="D204" s="12" t="str">
        <f ca="1">IFERROR(Calc!AB207,"")</f>
        <v>Q65</v>
      </c>
      <c r="E204" s="13" t="str">
        <f ca="1">IFERROR(Calc!AC207,"")</f>
        <v>BRISTOL, N SOM, SOM &amp; S GLOS AREA</v>
      </c>
      <c r="F204" s="14">
        <f ca="1">IFERROR(Calc!AD207,"")</f>
        <v>836</v>
      </c>
      <c r="G204" s="15">
        <f ca="1">IFERROR(Calc!AE207,"")</f>
        <v>70</v>
      </c>
      <c r="H204" s="236">
        <f ca="1">IFERROR(Calc!AF207,"")</f>
        <v>8.3732057416267894E-2</v>
      </c>
    </row>
    <row r="205" spans="2:8" ht="24" customHeight="1" x14ac:dyDescent="0.2">
      <c r="B205" s="28" t="str">
        <f ca="1">IFERROR(Calc!Z208,"")</f>
        <v>11M00</v>
      </c>
      <c r="C205" s="29" t="str">
        <f ca="1">IFERROR(Calc!AA208,"")</f>
        <v>GLOUCESTERSHIRE CCG</v>
      </c>
      <c r="D205" s="30" t="str">
        <f ca="1">IFERROR(Calc!AB208,"")</f>
        <v>Q64</v>
      </c>
      <c r="E205" s="31" t="str">
        <f ca="1">IFERROR(Calc!AC208,"")</f>
        <v>BATH,GLOS,SWINDON &amp; WILTSHIRE AREA</v>
      </c>
      <c r="F205" s="32">
        <f ca="1">IFERROR(Calc!AD208,"")</f>
        <v>2357</v>
      </c>
      <c r="G205" s="33">
        <f ca="1">IFERROR(Calc!AE208,"")</f>
        <v>197</v>
      </c>
      <c r="H205" s="237">
        <f ca="1">IFERROR(Calc!AF208,"")</f>
        <v>8.3580823080186606E-2</v>
      </c>
    </row>
    <row r="206" spans="2:8" ht="24" customHeight="1" x14ac:dyDescent="0.2">
      <c r="B206" s="10" t="str">
        <f ca="1">IFERROR(Calc!Z209,"")</f>
        <v>01C00</v>
      </c>
      <c r="C206" s="11" t="str">
        <f ca="1">IFERROR(Calc!AA209,"")</f>
        <v>EASTERN CHESHIRE CCG</v>
      </c>
      <c r="D206" s="12" t="str">
        <f ca="1">IFERROR(Calc!AB209,"")</f>
        <v>Q44</v>
      </c>
      <c r="E206" s="13" t="str">
        <f ca="1">IFERROR(Calc!AC209,"")</f>
        <v>CHESHIRE, WARRINGTON &amp; WIRRAL AREA</v>
      </c>
      <c r="F206" s="14">
        <f ca="1">IFERROR(Calc!AD209,"")</f>
        <v>797</v>
      </c>
      <c r="G206" s="15">
        <f ca="1">IFERROR(Calc!AE209,"")</f>
        <v>66</v>
      </c>
      <c r="H206" s="236">
        <f ca="1">IFERROR(Calc!AF209,"")</f>
        <v>8.2810539523212004E-2</v>
      </c>
    </row>
    <row r="207" spans="2:8" ht="24" customHeight="1" x14ac:dyDescent="0.2">
      <c r="B207" s="28" t="str">
        <f ca="1">IFERROR(Calc!Z210,"")</f>
        <v>11J00</v>
      </c>
      <c r="C207" s="29" t="str">
        <f ca="1">IFERROR(Calc!AA210,"")</f>
        <v>DORSET CCG</v>
      </c>
      <c r="D207" s="30" t="str">
        <f ca="1">IFERROR(Calc!AB210,"")</f>
        <v>Q70</v>
      </c>
      <c r="E207" s="31" t="str">
        <f ca="1">IFERROR(Calc!AC210,"")</f>
        <v>WESSEX AREA</v>
      </c>
      <c r="F207" s="32">
        <f ca="1">IFERROR(Calc!AD210,"")</f>
        <v>2513</v>
      </c>
      <c r="G207" s="33">
        <f ca="1">IFERROR(Calc!AE210,"")</f>
        <v>206</v>
      </c>
      <c r="H207" s="237">
        <f ca="1">IFERROR(Calc!AF210,"")</f>
        <v>8.1973736569836794E-2</v>
      </c>
    </row>
    <row r="208" spans="2:8" ht="24" customHeight="1" x14ac:dyDescent="0.2">
      <c r="B208" s="10" t="str">
        <f ca="1">IFERROR(Calc!Z211,"")</f>
        <v>12F00</v>
      </c>
      <c r="C208" s="11" t="str">
        <f ca="1">IFERROR(Calc!AA211,"")</f>
        <v>WIRRAL CCG</v>
      </c>
      <c r="D208" s="12" t="str">
        <f ca="1">IFERROR(Calc!AB211,"")</f>
        <v>Q44</v>
      </c>
      <c r="E208" s="13" t="str">
        <f ca="1">IFERROR(Calc!AC211,"")</f>
        <v>CHESHIRE, WARRINGTON &amp; WIRRAL AREA</v>
      </c>
      <c r="F208" s="14">
        <f ca="1">IFERROR(Calc!AD211,"")</f>
        <v>1676</v>
      </c>
      <c r="G208" s="15">
        <f ca="1">IFERROR(Calc!AE211,"")</f>
        <v>137</v>
      </c>
      <c r="H208" s="236">
        <f ca="1">IFERROR(Calc!AF211,"")</f>
        <v>8.1742243436754097E-2</v>
      </c>
    </row>
    <row r="209" spans="2:8" ht="24" customHeight="1" x14ac:dyDescent="0.2">
      <c r="B209" s="28" t="str">
        <f ca="1">IFERROR(Calc!Z212,"")</f>
        <v>06V00</v>
      </c>
      <c r="C209" s="29" t="str">
        <f ca="1">IFERROR(Calc!AA212,"")</f>
        <v>NORTH NORFOLK CCG</v>
      </c>
      <c r="D209" s="30" t="str">
        <f ca="1">IFERROR(Calc!AB212,"")</f>
        <v>Q56</v>
      </c>
      <c r="E209" s="31" t="str">
        <f ca="1">IFERROR(Calc!AC212,"")</f>
        <v>EAST ANGLIA AREA</v>
      </c>
      <c r="F209" s="32">
        <f ca="1">IFERROR(Calc!AD212,"")</f>
        <v>763</v>
      </c>
      <c r="G209" s="33">
        <f ca="1">IFERROR(Calc!AE212,"")</f>
        <v>62</v>
      </c>
      <c r="H209" s="237">
        <f ca="1">IFERROR(Calc!AF212,"")</f>
        <v>8.1258191349934394E-2</v>
      </c>
    </row>
    <row r="210" spans="2:8" ht="24" customHeight="1" x14ac:dyDescent="0.2">
      <c r="B210" s="10" t="str">
        <f ca="1">IFERROR(Calc!Z213,"")</f>
        <v>03G00</v>
      </c>
      <c r="C210" s="11" t="str">
        <f ca="1">IFERROR(Calc!AA213,"")</f>
        <v>LEEDS SOUTH AND EAST CCG</v>
      </c>
      <c r="D210" s="12" t="str">
        <f ca="1">IFERROR(Calc!AB213,"")</f>
        <v>Q52</v>
      </c>
      <c r="E210" s="13" t="str">
        <f ca="1">IFERROR(Calc!AC213,"")</f>
        <v>WEST YORKSHIRE AREA</v>
      </c>
      <c r="F210" s="14">
        <f ca="1">IFERROR(Calc!AD213,"")</f>
        <v>979</v>
      </c>
      <c r="G210" s="15">
        <f ca="1">IFERROR(Calc!AE213,"")</f>
        <v>78</v>
      </c>
      <c r="H210" s="236">
        <f ca="1">IFERROR(Calc!AF213,"")</f>
        <v>7.9673135852911095E-2</v>
      </c>
    </row>
    <row r="211" spans="2:8" ht="24" customHeight="1" x14ac:dyDescent="0.2">
      <c r="B211" s="28" t="str">
        <f ca="1">IFERROR(Calc!Z214,"")</f>
        <v>05G00</v>
      </c>
      <c r="C211" s="29" t="str">
        <f ca="1">IFERROR(Calc!AA214,"")</f>
        <v>NORTH STAFFORDSHIRE CCG</v>
      </c>
      <c r="D211" s="30" t="str">
        <f ca="1">IFERROR(Calc!AB214,"")</f>
        <v>Q60</v>
      </c>
      <c r="E211" s="31" t="str">
        <f ca="1">IFERROR(Calc!AC214,"")</f>
        <v>SHROPSHIRE AND STAFFORDSHIRE AREA</v>
      </c>
      <c r="F211" s="32">
        <f ca="1">IFERROR(Calc!AD214,"")</f>
        <v>772</v>
      </c>
      <c r="G211" s="33">
        <f ca="1">IFERROR(Calc!AE214,"")</f>
        <v>60</v>
      </c>
      <c r="H211" s="237">
        <f ca="1">IFERROR(Calc!AF214,"")</f>
        <v>7.7720207253885995E-2</v>
      </c>
    </row>
    <row r="212" spans="2:8" ht="24" customHeight="1" x14ac:dyDescent="0.2">
      <c r="B212" s="10" t="str">
        <f ca="1">IFERROR(Calc!Z215,"")</f>
        <v>03W00</v>
      </c>
      <c r="C212" s="11" t="str">
        <f ca="1">IFERROR(Calc!AA215,"")</f>
        <v>EAST LEICESTERSHIRE AND RUTLAND CCG</v>
      </c>
      <c r="D212" s="12" t="str">
        <f ca="1">IFERROR(Calc!AB215,"")</f>
        <v>Q59</v>
      </c>
      <c r="E212" s="13" t="str">
        <f ca="1">IFERROR(Calc!AC215,"")</f>
        <v>LEICESTERSHIRE &amp; LINCOLNSHIRE AREA</v>
      </c>
      <c r="F212" s="14">
        <f ca="1">IFERROR(Calc!AD215,"")</f>
        <v>959</v>
      </c>
      <c r="G212" s="15">
        <f ca="1">IFERROR(Calc!AE215,"")</f>
        <v>73</v>
      </c>
      <c r="H212" s="236">
        <f ca="1">IFERROR(Calc!AF215,"")</f>
        <v>7.61209593326381E-2</v>
      </c>
    </row>
    <row r="213" spans="2:8" ht="24" customHeight="1" x14ac:dyDescent="0.2">
      <c r="B213" s="28" t="str">
        <f ca="1">IFERROR(Calc!Z216,"")</f>
        <v>02Y00</v>
      </c>
      <c r="C213" s="29" t="str">
        <f ca="1">IFERROR(Calc!AA216,"")</f>
        <v>EAST RIDING OF YORKSHIRE CCG</v>
      </c>
      <c r="D213" s="30" t="str">
        <f ca="1">IFERROR(Calc!AB216,"")</f>
        <v>Q50</v>
      </c>
      <c r="E213" s="31" t="str">
        <f ca="1">IFERROR(Calc!AC216,"")</f>
        <v>NORTH YORKSHIRE AND HUMBER AREA</v>
      </c>
      <c r="F213" s="32">
        <f ca="1">IFERROR(Calc!AD216,"")</f>
        <v>1091</v>
      </c>
      <c r="G213" s="33">
        <f ca="1">IFERROR(Calc!AE216,"")</f>
        <v>82</v>
      </c>
      <c r="H213" s="237">
        <f ca="1">IFERROR(Calc!AF216,"")</f>
        <v>7.5160403299724995E-2</v>
      </c>
    </row>
    <row r="214" spans="2:8" ht="24" customHeight="1" x14ac:dyDescent="0.2">
      <c r="B214" s="10" t="str">
        <f ca="1">IFERROR(Calc!Z217,"")</f>
        <v>10D00</v>
      </c>
      <c r="C214" s="11" t="str">
        <f ca="1">IFERROR(Calc!AA217,"")</f>
        <v>SWALE CCG</v>
      </c>
      <c r="D214" s="12" t="str">
        <f ca="1">IFERROR(Calc!AB217,"")</f>
        <v>Q67</v>
      </c>
      <c r="E214" s="13" t="str">
        <f ca="1">IFERROR(Calc!AC217,"")</f>
        <v>KENT AND MEDWAY AREA</v>
      </c>
      <c r="F214" s="14">
        <f ca="1">IFERROR(Calc!AD217,"")</f>
        <v>513</v>
      </c>
      <c r="G214" s="15">
        <f ca="1">IFERROR(Calc!AE217,"")</f>
        <v>38</v>
      </c>
      <c r="H214" s="236">
        <f ca="1">IFERROR(Calc!AF217,"")</f>
        <v>7.4074074074074001E-2</v>
      </c>
    </row>
    <row r="215" spans="2:8" ht="24" customHeight="1" x14ac:dyDescent="0.2">
      <c r="B215" s="28" t="str">
        <f ca="1">IFERROR(Calc!Z218,"")</f>
        <v>02D00</v>
      </c>
      <c r="C215" s="29" t="str">
        <f ca="1">IFERROR(Calc!AA218,"")</f>
        <v>VALE ROYAL CCG</v>
      </c>
      <c r="D215" s="30" t="str">
        <f ca="1">IFERROR(Calc!AB218,"")</f>
        <v>Q44</v>
      </c>
      <c r="E215" s="31" t="str">
        <f ca="1">IFERROR(Calc!AC218,"")</f>
        <v>CHESHIRE, WARRINGTON &amp; WIRRAL AREA</v>
      </c>
      <c r="F215" s="32">
        <f ca="1">IFERROR(Calc!AD218,"")</f>
        <v>465</v>
      </c>
      <c r="G215" s="33">
        <f ca="1">IFERROR(Calc!AE218,"")</f>
        <v>34</v>
      </c>
      <c r="H215" s="237">
        <f ca="1">IFERROR(Calc!AF218,"")</f>
        <v>7.3118279569892405E-2</v>
      </c>
    </row>
    <row r="216" spans="2:8" ht="24" customHeight="1" x14ac:dyDescent="0.2">
      <c r="B216" s="10" t="str">
        <f ca="1">IFERROR(Calc!Z219,"")</f>
        <v>08P00</v>
      </c>
      <c r="C216" s="11" t="str">
        <f ca="1">IFERROR(Calc!AA219,"")</f>
        <v>RICHMOND CCG</v>
      </c>
      <c r="D216" s="12" t="str">
        <f ca="1">IFERROR(Calc!AB219,"")</f>
        <v>Q63</v>
      </c>
      <c r="E216" s="13" t="str">
        <f ca="1">IFERROR(Calc!AC219,"")</f>
        <v>SOUTH LONDON AREA</v>
      </c>
      <c r="F216" s="14">
        <f ca="1">IFERROR(Calc!AD219,"")</f>
        <v>492</v>
      </c>
      <c r="G216" s="15">
        <f ca="1">IFERROR(Calc!AE219,"")</f>
        <v>34</v>
      </c>
      <c r="H216" s="236">
        <f ca="1">IFERROR(Calc!AF219,"")</f>
        <v>6.9105691056910501E-2</v>
      </c>
    </row>
    <row r="217" spans="2:8" ht="24" customHeight="1" x14ac:dyDescent="0.2">
      <c r="B217" s="28" t="str">
        <f ca="1">IFERROR(Calc!Z220,"")</f>
        <v>05R00</v>
      </c>
      <c r="C217" s="29" t="str">
        <f ca="1">IFERROR(Calc!AA220,"")</f>
        <v>SOUTH WARWICKSHIRE CCG</v>
      </c>
      <c r="D217" s="30" t="str">
        <f ca="1">IFERROR(Calc!AB220,"")</f>
        <v>Q53</v>
      </c>
      <c r="E217" s="31" t="str">
        <f ca="1">IFERROR(Calc!AC220,"")</f>
        <v>ARDEN,HEREFORDS &amp; WORCESTER AREA</v>
      </c>
      <c r="F217" s="32">
        <f ca="1">IFERROR(Calc!AD220,"")</f>
        <v>901</v>
      </c>
      <c r="G217" s="33">
        <f ca="1">IFERROR(Calc!AE220,"")</f>
        <v>59</v>
      </c>
      <c r="H217" s="237">
        <f ca="1">IFERROR(Calc!AF220,"")</f>
        <v>6.5482796892341794E-2</v>
      </c>
    </row>
    <row r="218" spans="2:8" ht="24" customHeight="1" x14ac:dyDescent="0.2">
      <c r="B218" s="10" t="str">
        <f ca="1">IFERROR(Calc!Z221,"")</f>
        <v/>
      </c>
      <c r="C218" s="11" t="str">
        <f ca="1">IFERROR(Calc!AA221,"")</f>
        <v/>
      </c>
      <c r="D218" s="12" t="str">
        <f ca="1">IFERROR(Calc!AB221,"")</f>
        <v/>
      </c>
      <c r="E218" s="13" t="str">
        <f ca="1">IFERROR(Calc!AC221,"")</f>
        <v/>
      </c>
      <c r="F218" s="14" t="str">
        <f ca="1">IFERROR(Calc!AD221,"")</f>
        <v/>
      </c>
      <c r="G218" s="15" t="str">
        <f ca="1">IFERROR(Calc!AE221,"")</f>
        <v/>
      </c>
      <c r="H218" s="236" t="str">
        <f ca="1">IFERROR(Calc!AF221,"")</f>
        <v/>
      </c>
    </row>
    <row r="219" spans="2:8" ht="24" customHeight="1" x14ac:dyDescent="0.2">
      <c r="B219" s="28" t="str">
        <f ca="1">IFERROR(Calc!Z222,"")</f>
        <v/>
      </c>
      <c r="C219" s="29" t="str">
        <f ca="1">IFERROR(Calc!AA222,"")</f>
        <v/>
      </c>
      <c r="D219" s="30" t="str">
        <f ca="1">IFERROR(Calc!AB222,"")</f>
        <v/>
      </c>
      <c r="E219" s="31" t="str">
        <f ca="1">IFERROR(Calc!AC222,"")</f>
        <v/>
      </c>
      <c r="F219" s="32" t="str">
        <f ca="1">IFERROR(Calc!AD222,"")</f>
        <v/>
      </c>
      <c r="G219" s="33" t="str">
        <f ca="1">IFERROR(Calc!AE222,"")</f>
        <v/>
      </c>
      <c r="H219" s="237" t="str">
        <f ca="1">IFERROR(Calc!AF222,"")</f>
        <v/>
      </c>
    </row>
    <row r="220" spans="2:8" ht="24" customHeight="1" x14ac:dyDescent="0.2">
      <c r="B220" s="10" t="str">
        <f ca="1">IFERROR(Calc!Z223,"")</f>
        <v/>
      </c>
      <c r="C220" s="11" t="str">
        <f ca="1">IFERROR(Calc!AA223,"")</f>
        <v/>
      </c>
      <c r="D220" s="12" t="str">
        <f ca="1">IFERROR(Calc!AB223,"")</f>
        <v/>
      </c>
      <c r="E220" s="13" t="str">
        <f ca="1">IFERROR(Calc!AC223,"")</f>
        <v/>
      </c>
      <c r="F220" s="14" t="str">
        <f ca="1">IFERROR(Calc!AD223,"")</f>
        <v/>
      </c>
      <c r="G220" s="15" t="str">
        <f ca="1">IFERROR(Calc!AE223,"")</f>
        <v/>
      </c>
      <c r="H220" s="236" t="str">
        <f ca="1">IFERROR(Calc!AF223,"")</f>
        <v/>
      </c>
    </row>
    <row r="221" spans="2:8" ht="24" customHeight="1" x14ac:dyDescent="0.2">
      <c r="B221" s="28" t="str">
        <f ca="1">IFERROR(Calc!Z224,"")</f>
        <v/>
      </c>
      <c r="C221" s="29" t="str">
        <f ca="1">IFERROR(Calc!AA224,"")</f>
        <v/>
      </c>
      <c r="D221" s="30" t="str">
        <f ca="1">IFERROR(Calc!AB224,"")</f>
        <v/>
      </c>
      <c r="E221" s="31" t="str">
        <f ca="1">IFERROR(Calc!AC224,"")</f>
        <v/>
      </c>
      <c r="F221" s="32" t="str">
        <f ca="1">IFERROR(Calc!AD224,"")</f>
        <v/>
      </c>
      <c r="G221" s="33" t="str">
        <f ca="1">IFERROR(Calc!AE224,"")</f>
        <v/>
      </c>
      <c r="H221" s="237" t="str">
        <f ca="1">IFERROR(Calc!AF224,"")</f>
        <v/>
      </c>
    </row>
    <row r="222" spans="2:8" ht="24" customHeight="1" x14ac:dyDescent="0.2">
      <c r="B222" s="10" t="str">
        <f ca="1">IFERROR(Calc!Z225,"")</f>
        <v/>
      </c>
      <c r="C222" s="11" t="str">
        <f ca="1">IFERROR(Calc!AA225,"")</f>
        <v/>
      </c>
      <c r="D222" s="12" t="str">
        <f ca="1">IFERROR(Calc!AB225,"")</f>
        <v/>
      </c>
      <c r="E222" s="13" t="str">
        <f ca="1">IFERROR(Calc!AC225,"")</f>
        <v/>
      </c>
      <c r="F222" s="14" t="str">
        <f ca="1">IFERROR(Calc!AD225,"")</f>
        <v/>
      </c>
      <c r="G222" s="15" t="str">
        <f ca="1">IFERROR(Calc!AE225,"")</f>
        <v/>
      </c>
      <c r="H222" s="236" t="str">
        <f ca="1">IFERROR(Calc!AF225,"")</f>
        <v/>
      </c>
    </row>
    <row r="223" spans="2:8" ht="24" customHeight="1" x14ac:dyDescent="0.2">
      <c r="B223" s="28" t="str">
        <f ca="1">IFERROR(Calc!Z226,"")</f>
        <v/>
      </c>
      <c r="C223" s="29" t="str">
        <f ca="1">IFERROR(Calc!AA226,"")</f>
        <v/>
      </c>
      <c r="D223" s="30" t="str">
        <f ca="1">IFERROR(Calc!AB226,"")</f>
        <v/>
      </c>
      <c r="E223" s="31" t="str">
        <f ca="1">IFERROR(Calc!AC226,"")</f>
        <v/>
      </c>
      <c r="F223" s="32" t="str">
        <f ca="1">IFERROR(Calc!AD226,"")</f>
        <v/>
      </c>
      <c r="G223" s="33" t="str">
        <f ca="1">IFERROR(Calc!AE226,"")</f>
        <v/>
      </c>
      <c r="H223" s="237" t="str">
        <f ca="1">IFERROR(Calc!AF226,"")</f>
        <v/>
      </c>
    </row>
    <row r="224" spans="2:8" ht="24" customHeight="1" x14ac:dyDescent="0.2">
      <c r="B224" s="10" t="str">
        <f ca="1">IFERROR(Calc!Z227,"")</f>
        <v/>
      </c>
      <c r="C224" s="11" t="str">
        <f ca="1">IFERROR(Calc!AA227,"")</f>
        <v/>
      </c>
      <c r="D224" s="12" t="str">
        <f ca="1">IFERROR(Calc!AB227,"")</f>
        <v/>
      </c>
      <c r="E224" s="13" t="str">
        <f ca="1">IFERROR(Calc!AC227,"")</f>
        <v/>
      </c>
      <c r="F224" s="14" t="str">
        <f ca="1">IFERROR(Calc!AD227,"")</f>
        <v/>
      </c>
      <c r="G224" s="15" t="str">
        <f ca="1">IFERROR(Calc!AE227,"")</f>
        <v/>
      </c>
      <c r="H224" s="236" t="str">
        <f ca="1">IFERROR(Calc!AF227,"")</f>
        <v/>
      </c>
    </row>
    <row r="225" spans="2:8" ht="24" customHeight="1" x14ac:dyDescent="0.2">
      <c r="B225" s="28" t="str">
        <f ca="1">IFERROR(Calc!Z228,"")</f>
        <v/>
      </c>
      <c r="C225" s="29" t="str">
        <f ca="1">IFERROR(Calc!AA228,"")</f>
        <v/>
      </c>
      <c r="D225" s="30" t="str">
        <f ca="1">IFERROR(Calc!AB228,"")</f>
        <v/>
      </c>
      <c r="E225" s="31" t="str">
        <f ca="1">IFERROR(Calc!AC228,"")</f>
        <v/>
      </c>
      <c r="F225" s="32" t="str">
        <f ca="1">IFERROR(Calc!AD228,"")</f>
        <v/>
      </c>
      <c r="G225" s="33" t="str">
        <f ca="1">IFERROR(Calc!AE228,"")</f>
        <v/>
      </c>
      <c r="H225" s="237" t="str">
        <f ca="1">IFERROR(Calc!AF228,"")</f>
        <v/>
      </c>
    </row>
    <row r="226" spans="2:8" ht="24" customHeight="1" x14ac:dyDescent="0.2">
      <c r="B226" s="10" t="str">
        <f ca="1">IFERROR(Calc!Z229,"")</f>
        <v/>
      </c>
      <c r="C226" s="11" t="str">
        <f ca="1">IFERROR(Calc!AA229,"")</f>
        <v/>
      </c>
      <c r="D226" s="12" t="str">
        <f ca="1">IFERROR(Calc!AB229,"")</f>
        <v/>
      </c>
      <c r="E226" s="13" t="str">
        <f ca="1">IFERROR(Calc!AC229,"")</f>
        <v/>
      </c>
      <c r="F226" s="14" t="str">
        <f ca="1">IFERROR(Calc!AD229,"")</f>
        <v/>
      </c>
      <c r="G226" s="15" t="str">
        <f ca="1">IFERROR(Calc!AE229,"")</f>
        <v/>
      </c>
      <c r="H226" s="236" t="str">
        <f ca="1">IFERROR(Calc!AF229,"")</f>
        <v/>
      </c>
    </row>
    <row r="227" spans="2:8" ht="24" customHeight="1" x14ac:dyDescent="0.2">
      <c r="B227" s="28" t="str">
        <f ca="1">IFERROR(Calc!Z230,"")</f>
        <v/>
      </c>
      <c r="C227" s="29" t="str">
        <f ca="1">IFERROR(Calc!AA230,"")</f>
        <v/>
      </c>
      <c r="D227" s="30" t="str">
        <f ca="1">IFERROR(Calc!AB230,"")</f>
        <v/>
      </c>
      <c r="E227" s="31" t="str">
        <f ca="1">IFERROR(Calc!AC230,"")</f>
        <v/>
      </c>
      <c r="F227" s="32" t="str">
        <f ca="1">IFERROR(Calc!AD230,"")</f>
        <v/>
      </c>
      <c r="G227" s="33" t="str">
        <f ca="1">IFERROR(Calc!AE230,"")</f>
        <v/>
      </c>
      <c r="H227" s="237" t="str">
        <f ca="1">IFERROR(Calc!AF230,"")</f>
        <v/>
      </c>
    </row>
    <row r="228" spans="2:8" ht="24" customHeight="1" x14ac:dyDescent="0.2">
      <c r="B228" s="10" t="str">
        <f ca="1">IFERROR(Calc!Z231,"")</f>
        <v/>
      </c>
      <c r="C228" s="11" t="str">
        <f ca="1">IFERROR(Calc!AA231,"")</f>
        <v/>
      </c>
      <c r="D228" s="12" t="str">
        <f ca="1">IFERROR(Calc!AB231,"")</f>
        <v/>
      </c>
      <c r="E228" s="13" t="str">
        <f ca="1">IFERROR(Calc!AC231,"")</f>
        <v/>
      </c>
      <c r="F228" s="14" t="str">
        <f ca="1">IFERROR(Calc!AD231,"")</f>
        <v/>
      </c>
      <c r="G228" s="15" t="str">
        <f ca="1">IFERROR(Calc!AE231,"")</f>
        <v/>
      </c>
      <c r="H228" s="236" t="str">
        <f ca="1">IFERROR(Calc!AF231,"")</f>
        <v/>
      </c>
    </row>
    <row r="229" spans="2:8" ht="24" customHeight="1" x14ac:dyDescent="0.2">
      <c r="B229" s="28" t="str">
        <f ca="1">IFERROR(Calc!Z232,"")</f>
        <v/>
      </c>
      <c r="C229" s="29" t="str">
        <f ca="1">IFERROR(Calc!AA232,"")</f>
        <v/>
      </c>
      <c r="D229" s="30" t="str">
        <f ca="1">IFERROR(Calc!AB232,"")</f>
        <v/>
      </c>
      <c r="E229" s="31" t="str">
        <f ca="1">IFERROR(Calc!AC232,"")</f>
        <v/>
      </c>
      <c r="F229" s="32" t="str">
        <f ca="1">IFERROR(Calc!AD232,"")</f>
        <v/>
      </c>
      <c r="G229" s="33" t="str">
        <f ca="1">IFERROR(Calc!AE232,"")</f>
        <v/>
      </c>
      <c r="H229" s="237" t="str">
        <f ca="1">IFERROR(Calc!AF232,"")</f>
        <v/>
      </c>
    </row>
    <row r="230" spans="2:8" ht="24" customHeight="1" x14ac:dyDescent="0.2">
      <c r="B230" s="10" t="str">
        <f ca="1">IFERROR(Calc!Z233,"")</f>
        <v/>
      </c>
      <c r="C230" s="11" t="str">
        <f ca="1">IFERROR(Calc!AA233,"")</f>
        <v/>
      </c>
      <c r="D230" s="12" t="str">
        <f ca="1">IFERROR(Calc!AB233,"")</f>
        <v/>
      </c>
      <c r="E230" s="13" t="str">
        <f ca="1">IFERROR(Calc!AC233,"")</f>
        <v/>
      </c>
      <c r="F230" s="14" t="str">
        <f ca="1">IFERROR(Calc!AD233,"")</f>
        <v/>
      </c>
      <c r="G230" s="15" t="str">
        <f ca="1">IFERROR(Calc!AE233,"")</f>
        <v/>
      </c>
      <c r="H230" s="236" t="str">
        <f ca="1">IFERROR(Calc!AF233,"")</f>
        <v/>
      </c>
    </row>
    <row r="231" spans="2:8" ht="24" customHeight="1" x14ac:dyDescent="0.2">
      <c r="B231" s="28" t="str">
        <f ca="1">IFERROR(Calc!Z234,"")</f>
        <v/>
      </c>
      <c r="C231" s="29" t="str">
        <f ca="1">IFERROR(Calc!AA234,"")</f>
        <v/>
      </c>
      <c r="D231" s="30" t="str">
        <f ca="1">IFERROR(Calc!AB234,"")</f>
        <v/>
      </c>
      <c r="E231" s="31" t="str">
        <f ca="1">IFERROR(Calc!AC234,"")</f>
        <v/>
      </c>
      <c r="F231" s="32" t="str">
        <f ca="1">IFERROR(Calc!AD234,"")</f>
        <v/>
      </c>
      <c r="G231" s="33" t="str">
        <f ca="1">IFERROR(Calc!AE234,"")</f>
        <v/>
      </c>
      <c r="H231" s="237" t="str">
        <f ca="1">IFERROR(Calc!AF234,"")</f>
        <v/>
      </c>
    </row>
    <row r="232" spans="2:8" ht="24" customHeight="1" x14ac:dyDescent="0.2">
      <c r="B232" s="10" t="str">
        <f ca="1">IFERROR(Calc!Z235,"")</f>
        <v/>
      </c>
      <c r="C232" s="11" t="str">
        <f ca="1">IFERROR(Calc!AA235,"")</f>
        <v/>
      </c>
      <c r="D232" s="12" t="str">
        <f ca="1">IFERROR(Calc!AB235,"")</f>
        <v/>
      </c>
      <c r="E232" s="13" t="str">
        <f ca="1">IFERROR(Calc!AC235,"")</f>
        <v/>
      </c>
      <c r="F232" s="14" t="str">
        <f ca="1">IFERROR(Calc!AD235,"")</f>
        <v/>
      </c>
      <c r="G232" s="15" t="str">
        <f ca="1">IFERROR(Calc!AE235,"")</f>
        <v/>
      </c>
      <c r="H232" s="236" t="str">
        <f ca="1">IFERROR(Calc!AF235,"")</f>
        <v/>
      </c>
    </row>
    <row r="233" spans="2:8" ht="24" customHeight="1" x14ac:dyDescent="0.2">
      <c r="B233" s="28" t="str">
        <f ca="1">IFERROR(Calc!Z236,"")</f>
        <v/>
      </c>
      <c r="C233" s="29" t="str">
        <f ca="1">IFERROR(Calc!AA236,"")</f>
        <v/>
      </c>
      <c r="D233" s="30" t="str">
        <f ca="1">IFERROR(Calc!AB236,"")</f>
        <v/>
      </c>
      <c r="E233" s="31" t="str">
        <f ca="1">IFERROR(Calc!AC236,"")</f>
        <v/>
      </c>
      <c r="F233" s="32" t="str">
        <f ca="1">IFERROR(Calc!AD236,"")</f>
        <v/>
      </c>
      <c r="G233" s="33" t="str">
        <f ca="1">IFERROR(Calc!AE236,"")</f>
        <v/>
      </c>
      <c r="H233" s="237" t="str">
        <f ca="1">IFERROR(Calc!AF236,"")</f>
        <v/>
      </c>
    </row>
    <row r="234" spans="2:8" ht="24" customHeight="1" x14ac:dyDescent="0.2">
      <c r="B234" s="10" t="str">
        <f ca="1">IFERROR(Calc!Z237,"")</f>
        <v/>
      </c>
      <c r="C234" s="11" t="str">
        <f ca="1">IFERROR(Calc!AA237,"")</f>
        <v/>
      </c>
      <c r="D234" s="12" t="str">
        <f ca="1">IFERROR(Calc!AB237,"")</f>
        <v/>
      </c>
      <c r="E234" s="13" t="str">
        <f ca="1">IFERROR(Calc!AC237,"")</f>
        <v/>
      </c>
      <c r="F234" s="14" t="str">
        <f ca="1">IFERROR(Calc!AD237,"")</f>
        <v/>
      </c>
      <c r="G234" s="15" t="str">
        <f ca="1">IFERROR(Calc!AE237,"")</f>
        <v/>
      </c>
      <c r="H234" s="236" t="str">
        <f ca="1">IFERROR(Calc!AF237,"")</f>
        <v/>
      </c>
    </row>
    <row r="235" spans="2:8" ht="24" customHeight="1" x14ac:dyDescent="0.2">
      <c r="B235" s="28" t="str">
        <f ca="1">IFERROR(Calc!Z238,"")</f>
        <v/>
      </c>
      <c r="C235" s="29" t="str">
        <f ca="1">IFERROR(Calc!AA238,"")</f>
        <v/>
      </c>
      <c r="D235" s="30" t="str">
        <f ca="1">IFERROR(Calc!AB238,"")</f>
        <v/>
      </c>
      <c r="E235" s="31" t="str">
        <f ca="1">IFERROR(Calc!AC238,"")</f>
        <v/>
      </c>
      <c r="F235" s="32" t="str">
        <f ca="1">IFERROR(Calc!AD238,"")</f>
        <v/>
      </c>
      <c r="G235" s="33" t="str">
        <f ca="1">IFERROR(Calc!AE238,"")</f>
        <v/>
      </c>
      <c r="H235" s="237" t="str">
        <f ca="1">IFERROR(Calc!AF238,"")</f>
        <v/>
      </c>
    </row>
    <row r="236" spans="2:8" ht="24" customHeight="1" x14ac:dyDescent="0.2">
      <c r="B236" s="10" t="str">
        <f ca="1">IFERROR(Calc!Z239,"")</f>
        <v/>
      </c>
      <c r="C236" s="11" t="str">
        <f ca="1">IFERROR(Calc!AA239,"")</f>
        <v/>
      </c>
      <c r="D236" s="12" t="str">
        <f ca="1">IFERROR(Calc!AB239,"")</f>
        <v/>
      </c>
      <c r="E236" s="13" t="str">
        <f ca="1">IFERROR(Calc!AC239,"")</f>
        <v/>
      </c>
      <c r="F236" s="14" t="str">
        <f ca="1">IFERROR(Calc!AD239,"")</f>
        <v/>
      </c>
      <c r="G236" s="15" t="str">
        <f ca="1">IFERROR(Calc!AE239,"")</f>
        <v/>
      </c>
      <c r="H236" s="236" t="str">
        <f ca="1">IFERROR(Calc!AF239,"")</f>
        <v/>
      </c>
    </row>
    <row r="237" spans="2:8" x14ac:dyDescent="0.2"/>
    <row r="238" spans="2:8" hidden="1" x14ac:dyDescent="0.2"/>
    <row r="239" spans="2:8" hidden="1" x14ac:dyDescent="0.2">
      <c r="F239" s="2"/>
    </row>
    <row r="240" spans="2:8" hidden="1" x14ac:dyDescent="0.2"/>
    <row r="241" spans="4:4" hidden="1" x14ac:dyDescent="0.2"/>
    <row r="242" spans="4:4" hidden="1" x14ac:dyDescent="0.2">
      <c r="D242" s="3"/>
    </row>
    <row r="243" spans="4:4" hidden="1" x14ac:dyDescent="0.2"/>
    <row r="244" spans="4:4" hidden="1" x14ac:dyDescent="0.2"/>
    <row r="245" spans="4:4" hidden="1" x14ac:dyDescent="0.2"/>
    <row r="246" spans="4:4" hidden="1" x14ac:dyDescent="0.2"/>
    <row r="247" spans="4:4" hidden="1" x14ac:dyDescent="0.2"/>
    <row r="248" spans="4:4" hidden="1" x14ac:dyDescent="0.2"/>
    <row r="249" spans="4:4" hidden="1" x14ac:dyDescent="0.2"/>
    <row r="250" spans="4:4" hidden="1" x14ac:dyDescent="0.2"/>
    <row r="251" spans="4:4" hidden="1" x14ac:dyDescent="0.2"/>
    <row r="252" spans="4:4" hidden="1" x14ac:dyDescent="0.2"/>
    <row r="253" spans="4:4" hidden="1" x14ac:dyDescent="0.2"/>
    <row r="254" spans="4:4" hidden="1" x14ac:dyDescent="0.2"/>
    <row r="255" spans="4:4" hidden="1" x14ac:dyDescent="0.2"/>
    <row r="256" spans="4:4" hidden="1" x14ac:dyDescent="0.2"/>
    <row r="257" spans="4:6" hidden="1" x14ac:dyDescent="0.2"/>
    <row r="258" spans="4:6" hidden="1" x14ac:dyDescent="0.2"/>
    <row r="259" spans="4:6" hidden="1" x14ac:dyDescent="0.2"/>
    <row r="260" spans="4:6" hidden="1" x14ac:dyDescent="0.2"/>
    <row r="261" spans="4:6" hidden="1" x14ac:dyDescent="0.2"/>
    <row r="262" spans="4:6" hidden="1" x14ac:dyDescent="0.2"/>
    <row r="263" spans="4:6" hidden="1" x14ac:dyDescent="0.2"/>
    <row r="264" spans="4:6" hidden="1" x14ac:dyDescent="0.2"/>
    <row r="265" spans="4:6" hidden="1" x14ac:dyDescent="0.2"/>
    <row r="266" spans="4:6" hidden="1" x14ac:dyDescent="0.2"/>
    <row r="267" spans="4:6" hidden="1" x14ac:dyDescent="0.2"/>
    <row r="268" spans="4:6" hidden="1" x14ac:dyDescent="0.2">
      <c r="D268" s="3"/>
    </row>
    <row r="269" spans="4:6" hidden="1" x14ac:dyDescent="0.2">
      <c r="F269" s="2"/>
    </row>
    <row r="270" spans="4:6" hidden="1" x14ac:dyDescent="0.2"/>
    <row r="271" spans="4:6" hidden="1" x14ac:dyDescent="0.2">
      <c r="F271" s="2"/>
    </row>
    <row r="272" spans="4:6" hidden="1" x14ac:dyDescent="0.2"/>
    <row r="273" spans="6:6" hidden="1" x14ac:dyDescent="0.2"/>
    <row r="274" spans="6:6" hidden="1" x14ac:dyDescent="0.2"/>
    <row r="275" spans="6:6" hidden="1" x14ac:dyDescent="0.2"/>
    <row r="276" spans="6:6" hidden="1" x14ac:dyDescent="0.2">
      <c r="F276" s="2"/>
    </row>
    <row r="277" spans="6:6" hidden="1" x14ac:dyDescent="0.2"/>
    <row r="278" spans="6:6" hidden="1" x14ac:dyDescent="0.2">
      <c r="F278" s="2"/>
    </row>
    <row r="279" spans="6:6" hidden="1" x14ac:dyDescent="0.2"/>
    <row r="280" spans="6:6" hidden="1" x14ac:dyDescent="0.2"/>
    <row r="281" spans="6:6" hidden="1" x14ac:dyDescent="0.2"/>
    <row r="282" spans="6:6" hidden="1" x14ac:dyDescent="0.2"/>
    <row r="283" spans="6:6" hidden="1" x14ac:dyDescent="0.2">
      <c r="F283" s="2"/>
    </row>
    <row r="284" spans="6:6" hidden="1" x14ac:dyDescent="0.2">
      <c r="F284" s="2"/>
    </row>
    <row r="285" spans="6:6" hidden="1" x14ac:dyDescent="0.2">
      <c r="F285" s="2"/>
    </row>
    <row r="286" spans="6:6" hidden="1" x14ac:dyDescent="0.2"/>
    <row r="287" spans="6:6" hidden="1" x14ac:dyDescent="0.2"/>
    <row r="288" spans="6:6" hidden="1" x14ac:dyDescent="0.2"/>
    <row r="289" spans="4:6" hidden="1" x14ac:dyDescent="0.2"/>
    <row r="290" spans="4:6" hidden="1" x14ac:dyDescent="0.2"/>
    <row r="291" spans="4:6" hidden="1" x14ac:dyDescent="0.2"/>
    <row r="292" spans="4:6" hidden="1" x14ac:dyDescent="0.2"/>
    <row r="293" spans="4:6" hidden="1" x14ac:dyDescent="0.2"/>
    <row r="294" spans="4:6" hidden="1" x14ac:dyDescent="0.2"/>
    <row r="295" spans="4:6" hidden="1" x14ac:dyDescent="0.2">
      <c r="D295" s="3"/>
    </row>
    <row r="296" spans="4:6" hidden="1" x14ac:dyDescent="0.2"/>
    <row r="297" spans="4:6" hidden="1" x14ac:dyDescent="0.2">
      <c r="F297" s="2"/>
    </row>
    <row r="298" spans="4:6" hidden="1" x14ac:dyDescent="0.2"/>
    <row r="299" spans="4:6" hidden="1" x14ac:dyDescent="0.2"/>
    <row r="300" spans="4:6" hidden="1" x14ac:dyDescent="0.2">
      <c r="D300" s="3"/>
    </row>
    <row r="301" spans="4:6" hidden="1" x14ac:dyDescent="0.2">
      <c r="F301" s="2"/>
    </row>
    <row r="302" spans="4:6" hidden="1" x14ac:dyDescent="0.2"/>
    <row r="303" spans="4:6" hidden="1" x14ac:dyDescent="0.2"/>
    <row r="304" spans="4:6" hidden="1" x14ac:dyDescent="0.2"/>
    <row r="305" spans="6:6" hidden="1" x14ac:dyDescent="0.2"/>
    <row r="306" spans="6:6" hidden="1" x14ac:dyDescent="0.2"/>
    <row r="307" spans="6:6" hidden="1" x14ac:dyDescent="0.2"/>
    <row r="308" spans="6:6" hidden="1" x14ac:dyDescent="0.2">
      <c r="F308" s="2"/>
    </row>
    <row r="309" spans="6:6" hidden="1" x14ac:dyDescent="0.2"/>
    <row r="310" spans="6:6" hidden="1" x14ac:dyDescent="0.2">
      <c r="F310" s="2"/>
    </row>
    <row r="311" spans="6:6" hidden="1" x14ac:dyDescent="0.2"/>
    <row r="312" spans="6:6" hidden="1" x14ac:dyDescent="0.2"/>
    <row r="313" spans="6:6" hidden="1" x14ac:dyDescent="0.2"/>
    <row r="314" spans="6:6" hidden="1" x14ac:dyDescent="0.2"/>
    <row r="315" spans="6:6" hidden="1" x14ac:dyDescent="0.2"/>
    <row r="316" spans="6:6" hidden="1" x14ac:dyDescent="0.2"/>
    <row r="317" spans="6:6" hidden="1" x14ac:dyDescent="0.2"/>
    <row r="318" spans="6:6" hidden="1" x14ac:dyDescent="0.2"/>
    <row r="319" spans="6:6" hidden="1" x14ac:dyDescent="0.2"/>
    <row r="320" spans="6:6" hidden="1" x14ac:dyDescent="0.2"/>
    <row r="321" spans="6:6" hidden="1" x14ac:dyDescent="0.2"/>
    <row r="322" spans="6:6" hidden="1" x14ac:dyDescent="0.2"/>
    <row r="323" spans="6:6" hidden="1" x14ac:dyDescent="0.2"/>
    <row r="324" spans="6:6" hidden="1" x14ac:dyDescent="0.2"/>
    <row r="325" spans="6:6" hidden="1" x14ac:dyDescent="0.2"/>
    <row r="326" spans="6:6" hidden="1" x14ac:dyDescent="0.2"/>
    <row r="327" spans="6:6" hidden="1" x14ac:dyDescent="0.2"/>
    <row r="328" spans="6:6" hidden="1" x14ac:dyDescent="0.2"/>
    <row r="329" spans="6:6" hidden="1" x14ac:dyDescent="0.2"/>
    <row r="330" spans="6:6" hidden="1" x14ac:dyDescent="0.2"/>
    <row r="331" spans="6:6" hidden="1" x14ac:dyDescent="0.2">
      <c r="F331" s="2"/>
    </row>
    <row r="332" spans="6:6" hidden="1" x14ac:dyDescent="0.2"/>
    <row r="333" spans="6:6" hidden="1" x14ac:dyDescent="0.2"/>
    <row r="334" spans="6:6" hidden="1" x14ac:dyDescent="0.2"/>
    <row r="335" spans="6:6" hidden="1" x14ac:dyDescent="0.2"/>
    <row r="336" spans="6:6" hidden="1" x14ac:dyDescent="0.2"/>
    <row r="337" spans="6:6" hidden="1" x14ac:dyDescent="0.2"/>
    <row r="338" spans="6:6" hidden="1" x14ac:dyDescent="0.2"/>
    <row r="339" spans="6:6" hidden="1" x14ac:dyDescent="0.2"/>
    <row r="340" spans="6:6" hidden="1" x14ac:dyDescent="0.2"/>
    <row r="341" spans="6:6" hidden="1" x14ac:dyDescent="0.2"/>
    <row r="342" spans="6:6" hidden="1" x14ac:dyDescent="0.2"/>
    <row r="343" spans="6:6" hidden="1" x14ac:dyDescent="0.2"/>
    <row r="344" spans="6:6" hidden="1" x14ac:dyDescent="0.2"/>
    <row r="345" spans="6:6" hidden="1" x14ac:dyDescent="0.2"/>
    <row r="346" spans="6:6" hidden="1" x14ac:dyDescent="0.2"/>
    <row r="347" spans="6:6" hidden="1" x14ac:dyDescent="0.2"/>
    <row r="348" spans="6:6" hidden="1" x14ac:dyDescent="0.2">
      <c r="F348" s="2"/>
    </row>
    <row r="349" spans="6:6" hidden="1" x14ac:dyDescent="0.2">
      <c r="F349" s="2"/>
    </row>
    <row r="350" spans="6:6" hidden="1" x14ac:dyDescent="0.2"/>
    <row r="351" spans="6:6" hidden="1" x14ac:dyDescent="0.2"/>
  </sheetData>
  <sheetProtection autoFilter="0"/>
  <autoFilter ref="B10:E236"/>
  <mergeCells count="1">
    <mergeCell ref="F8:H8"/>
  </mergeCells>
  <conditionalFormatting sqref="B218:H236">
    <cfRule type="containsBlanks" dxfId="0" priority="1">
      <formula>LEN(TRIM(B218))=0</formula>
    </cfRule>
  </conditionalFormatting>
  <dataValidations count="2">
    <dataValidation type="list" allowBlank="1" showInputMessage="1" showErrorMessage="1" sqref="C4">
      <formula1>VList_Quarter</formula1>
    </dataValidation>
    <dataValidation type="list" allowBlank="1" showInputMessage="1" showErrorMessage="1" sqref="C2">
      <formula1>VList_AgeGroup</formula1>
    </dataValidation>
  </dataValidations>
  <pageMargins left="0.39370078740157483" right="0.39370078740157483" top="0.39370078740157483" bottom="0.39370078740157483" header="0" footer="0"/>
  <pageSetup paperSize="9"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68"/>
  <sheetViews>
    <sheetView zoomScaleNormal="100" workbookViewId="0">
      <pane xSplit="3" ySplit="2" topLeftCell="D3" activePane="bottomRight" state="frozen"/>
      <selection pane="topRight" activeCell="D1" sqref="D1"/>
      <selection pane="bottomLeft" activeCell="A3" sqref="A3"/>
      <selection pane="bottomRight" activeCell="C3" sqref="C3"/>
    </sheetView>
  </sheetViews>
  <sheetFormatPr defaultColWidth="0" defaultRowHeight="15" x14ac:dyDescent="0.25"/>
  <cols>
    <col min="1" max="1" width="17.28515625" bestFit="1" customWidth="1"/>
    <col min="2" max="2" width="13.28515625" style="242" bestFit="1" customWidth="1"/>
    <col min="3" max="3" width="28.5703125" customWidth="1"/>
    <col min="4" max="4" width="9" bestFit="1" customWidth="1"/>
    <col min="5" max="5" width="28.5703125" customWidth="1"/>
    <col min="6" max="27" width="17.140625" customWidth="1"/>
    <col min="28" max="28" width="9.140625" customWidth="1"/>
    <col min="29" max="30" width="0" hidden="1" customWidth="1"/>
    <col min="31" max="16384" width="9.140625" hidden="1"/>
  </cols>
  <sheetData>
    <row r="1" spans="1:27" ht="54" customHeight="1" thickBot="1" x14ac:dyDescent="0.3">
      <c r="A1" s="197" t="s">
        <v>468</v>
      </c>
      <c r="B1" s="259" t="s">
        <v>487</v>
      </c>
      <c r="C1" s="260"/>
      <c r="D1" s="260"/>
      <c r="E1" s="261"/>
      <c r="F1" s="259" t="s">
        <v>451</v>
      </c>
      <c r="G1" s="260"/>
      <c r="H1" s="260"/>
      <c r="I1" s="260"/>
      <c r="J1" s="261"/>
      <c r="K1" s="102" t="s">
        <v>452</v>
      </c>
      <c r="L1" s="259" t="s">
        <v>496</v>
      </c>
      <c r="M1" s="260"/>
      <c r="N1" s="260"/>
      <c r="O1" s="261"/>
      <c r="P1" s="259" t="s">
        <v>497</v>
      </c>
      <c r="Q1" s="260"/>
      <c r="R1" s="260"/>
      <c r="S1" s="261"/>
      <c r="T1" s="259" t="s">
        <v>498</v>
      </c>
      <c r="U1" s="260"/>
      <c r="V1" s="260"/>
      <c r="W1" s="261"/>
      <c r="X1" s="259" t="s">
        <v>499</v>
      </c>
      <c r="Y1" s="260"/>
      <c r="Z1" s="260"/>
      <c r="AA1" s="261"/>
    </row>
    <row r="2" spans="1:27" ht="90" thickBot="1" x14ac:dyDescent="0.3">
      <c r="A2" s="128" t="s">
        <v>511</v>
      </c>
      <c r="B2" s="241" t="s">
        <v>448</v>
      </c>
      <c r="C2" s="5" t="s">
        <v>449</v>
      </c>
      <c r="D2" s="5" t="s">
        <v>446</v>
      </c>
      <c r="E2" s="9" t="s">
        <v>447</v>
      </c>
      <c r="F2" s="6" t="s">
        <v>450</v>
      </c>
      <c r="G2" s="24" t="s">
        <v>587</v>
      </c>
      <c r="H2" s="24" t="s">
        <v>588</v>
      </c>
      <c r="I2" s="24" t="s">
        <v>589</v>
      </c>
      <c r="J2" s="143" t="s">
        <v>590</v>
      </c>
      <c r="K2" s="6" t="s">
        <v>585</v>
      </c>
      <c r="L2" s="6" t="s">
        <v>461</v>
      </c>
      <c r="M2" s="25" t="s">
        <v>595</v>
      </c>
      <c r="N2" s="4" t="s">
        <v>462</v>
      </c>
      <c r="O2" s="7" t="s">
        <v>596</v>
      </c>
      <c r="P2" s="6" t="s">
        <v>461</v>
      </c>
      <c r="Q2" s="25" t="s">
        <v>595</v>
      </c>
      <c r="R2" s="4" t="s">
        <v>462</v>
      </c>
      <c r="S2" s="7" t="s">
        <v>596</v>
      </c>
      <c r="T2" s="6" t="s">
        <v>461</v>
      </c>
      <c r="U2" s="25" t="s">
        <v>595</v>
      </c>
      <c r="V2" s="4" t="s">
        <v>462</v>
      </c>
      <c r="W2" s="7" t="s">
        <v>596</v>
      </c>
      <c r="X2" s="6" t="s">
        <v>461</v>
      </c>
      <c r="Y2" s="25" t="s">
        <v>595</v>
      </c>
      <c r="Z2" s="4" t="s">
        <v>462</v>
      </c>
      <c r="AA2" s="7" t="s">
        <v>596</v>
      </c>
    </row>
    <row r="3" spans="1:27" ht="24" x14ac:dyDescent="0.25">
      <c r="A3" s="129" t="s">
        <v>622</v>
      </c>
      <c r="B3" s="217" t="s">
        <v>39</v>
      </c>
      <c r="C3" s="112" t="s">
        <v>40</v>
      </c>
      <c r="D3" s="113" t="s">
        <v>2</v>
      </c>
      <c r="E3" s="135" t="s">
        <v>538</v>
      </c>
      <c r="F3" s="139">
        <v>2267</v>
      </c>
      <c r="G3" s="114">
        <v>2205</v>
      </c>
      <c r="H3" s="115">
        <f t="shared" ref="H3:H66" si="0">G3/F3</f>
        <v>0.97265108072342299</v>
      </c>
      <c r="I3" s="114">
        <f t="shared" ref="I3:I66" si="1">F3-G3</f>
        <v>62</v>
      </c>
      <c r="J3" s="144">
        <f t="shared" ref="J3:J66" si="2">I3/F3</f>
        <v>2.7348919276576972E-2</v>
      </c>
      <c r="K3" s="139">
        <v>482</v>
      </c>
      <c r="L3" s="139">
        <v>10</v>
      </c>
      <c r="M3" s="115">
        <f>L3/K3</f>
        <v>2.0746887966804978E-2</v>
      </c>
      <c r="N3" s="114">
        <v>29</v>
      </c>
      <c r="O3" s="144">
        <f>N3/F3</f>
        <v>1.2792236435818262E-2</v>
      </c>
      <c r="P3" s="139">
        <v>5</v>
      </c>
      <c r="Q3" s="115">
        <f>P3/K3</f>
        <v>1.0373443983402489E-2</v>
      </c>
      <c r="R3" s="114">
        <v>8</v>
      </c>
      <c r="S3" s="144">
        <f>R3/F3</f>
        <v>3.5288928098808998E-3</v>
      </c>
      <c r="T3" s="139">
        <v>61</v>
      </c>
      <c r="U3" s="115">
        <f>T3/K3</f>
        <v>0.12655601659751037</v>
      </c>
      <c r="V3" s="114">
        <v>330</v>
      </c>
      <c r="W3" s="144">
        <f>V3/F3</f>
        <v>0.14556682840758711</v>
      </c>
      <c r="X3" s="139">
        <v>65</v>
      </c>
      <c r="Y3" s="115">
        <f>X3/K3</f>
        <v>0.13485477178423236</v>
      </c>
      <c r="Z3" s="114">
        <v>337</v>
      </c>
      <c r="AA3" s="144">
        <f>Z3/F3</f>
        <v>0.14865460961623292</v>
      </c>
    </row>
    <row r="4" spans="1:27" ht="24" x14ac:dyDescent="0.25">
      <c r="A4" s="130" t="s">
        <v>622</v>
      </c>
      <c r="B4" s="221" t="s">
        <v>41</v>
      </c>
      <c r="C4" s="116" t="s">
        <v>42</v>
      </c>
      <c r="D4" s="117" t="s">
        <v>2</v>
      </c>
      <c r="E4" s="136" t="s">
        <v>538</v>
      </c>
      <c r="F4" s="140">
        <v>6697</v>
      </c>
      <c r="G4" s="118">
        <v>6511</v>
      </c>
      <c r="H4" s="119">
        <f t="shared" si="0"/>
        <v>0.97222637001642531</v>
      </c>
      <c r="I4" s="118">
        <f t="shared" si="1"/>
        <v>186</v>
      </c>
      <c r="J4" s="145">
        <f t="shared" si="2"/>
        <v>2.7773629983574737E-2</v>
      </c>
      <c r="K4" s="140">
        <v>1513</v>
      </c>
      <c r="L4" s="140">
        <v>32</v>
      </c>
      <c r="M4" s="119">
        <f t="shared" ref="M4:M67" si="3">L4/K4</f>
        <v>2.1150033046926635E-2</v>
      </c>
      <c r="N4" s="118">
        <v>76</v>
      </c>
      <c r="O4" s="145">
        <f t="shared" ref="O4:O67" si="4">N4/F4</f>
        <v>1.134836493952516E-2</v>
      </c>
      <c r="P4" s="140">
        <v>13</v>
      </c>
      <c r="Q4" s="119">
        <f t="shared" ref="Q4:Q67" si="5">P4/K4</f>
        <v>8.5922009253139465E-3</v>
      </c>
      <c r="R4" s="118">
        <v>31</v>
      </c>
      <c r="S4" s="145">
        <f t="shared" ref="S4:S67" si="6">R4/F4</f>
        <v>4.6289383305957894E-3</v>
      </c>
      <c r="T4" s="140">
        <v>171</v>
      </c>
      <c r="U4" s="119">
        <f t="shared" ref="U4:U67" si="7">T4/K4</f>
        <v>0.1130204890945142</v>
      </c>
      <c r="V4" s="118">
        <v>767</v>
      </c>
      <c r="W4" s="145">
        <f t="shared" ref="W4:W67" si="8">V4/F4</f>
        <v>0.11452889353441839</v>
      </c>
      <c r="X4" s="140">
        <v>182</v>
      </c>
      <c r="Y4" s="119">
        <f t="shared" ref="Y4:Y67" si="9">X4/K4</f>
        <v>0.12029081295439524</v>
      </c>
      <c r="Z4" s="118">
        <v>793</v>
      </c>
      <c r="AA4" s="145">
        <f t="shared" ref="AA4:AA67" si="10">Z4/F4</f>
        <v>0.11841122890846648</v>
      </c>
    </row>
    <row r="5" spans="1:27" ht="24" x14ac:dyDescent="0.25">
      <c r="A5" s="131" t="s">
        <v>622</v>
      </c>
      <c r="B5" s="222" t="s">
        <v>43</v>
      </c>
      <c r="C5" s="120" t="s">
        <v>44</v>
      </c>
      <c r="D5" s="121" t="s">
        <v>2</v>
      </c>
      <c r="E5" s="137" t="s">
        <v>538</v>
      </c>
      <c r="F5" s="141">
        <v>4478</v>
      </c>
      <c r="G5" s="122">
        <v>4357</v>
      </c>
      <c r="H5" s="123">
        <f t="shared" si="0"/>
        <v>0.97297900848593122</v>
      </c>
      <c r="I5" s="122">
        <f t="shared" si="1"/>
        <v>121</v>
      </c>
      <c r="J5" s="146">
        <f t="shared" si="2"/>
        <v>2.7020991514068782E-2</v>
      </c>
      <c r="K5" s="141">
        <v>1025</v>
      </c>
      <c r="L5" s="141">
        <v>25</v>
      </c>
      <c r="M5" s="123">
        <f t="shared" si="3"/>
        <v>2.4390243902439025E-2</v>
      </c>
      <c r="N5" s="122">
        <v>80</v>
      </c>
      <c r="O5" s="146">
        <f t="shared" si="4"/>
        <v>1.786511835640911E-2</v>
      </c>
      <c r="P5" s="141">
        <v>6</v>
      </c>
      <c r="Q5" s="123">
        <f t="shared" si="5"/>
        <v>5.8536585365853658E-3</v>
      </c>
      <c r="R5" s="122">
        <v>17</v>
      </c>
      <c r="S5" s="146">
        <f t="shared" si="6"/>
        <v>3.796337650736936E-3</v>
      </c>
      <c r="T5" s="141">
        <v>119</v>
      </c>
      <c r="U5" s="123">
        <f t="shared" si="7"/>
        <v>0.11609756097560976</v>
      </c>
      <c r="V5" s="122">
        <v>429</v>
      </c>
      <c r="W5" s="146">
        <f t="shared" si="8"/>
        <v>9.5801697186243859E-2</v>
      </c>
      <c r="X5" s="141">
        <v>121</v>
      </c>
      <c r="Y5" s="123">
        <f t="shared" si="9"/>
        <v>0.11804878048780487</v>
      </c>
      <c r="Z5" s="122">
        <v>434</v>
      </c>
      <c r="AA5" s="146">
        <f t="shared" si="10"/>
        <v>9.691826708351943E-2</v>
      </c>
    </row>
    <row r="6" spans="1:27" ht="24" x14ac:dyDescent="0.25">
      <c r="A6" s="130" t="s">
        <v>622</v>
      </c>
      <c r="B6" s="221" t="s">
        <v>45</v>
      </c>
      <c r="C6" s="116" t="s">
        <v>46</v>
      </c>
      <c r="D6" s="117" t="s">
        <v>2</v>
      </c>
      <c r="E6" s="136" t="s">
        <v>538</v>
      </c>
      <c r="F6" s="140">
        <v>3548</v>
      </c>
      <c r="G6" s="118">
        <v>3447</v>
      </c>
      <c r="H6" s="119">
        <f t="shared" si="0"/>
        <v>0.97153325817361891</v>
      </c>
      <c r="I6" s="118">
        <f t="shared" si="1"/>
        <v>101</v>
      </c>
      <c r="J6" s="145">
        <f t="shared" si="2"/>
        <v>2.8466741826381061E-2</v>
      </c>
      <c r="K6" s="140">
        <v>1159</v>
      </c>
      <c r="L6" s="140">
        <v>24</v>
      </c>
      <c r="M6" s="119">
        <f t="shared" si="3"/>
        <v>2.0707506471095771E-2</v>
      </c>
      <c r="N6" s="118">
        <v>59</v>
      </c>
      <c r="O6" s="145">
        <f t="shared" si="4"/>
        <v>1.6629086809470124E-2</v>
      </c>
      <c r="P6" s="140">
        <v>10</v>
      </c>
      <c r="Q6" s="119">
        <f t="shared" si="5"/>
        <v>8.6281276962899053E-3</v>
      </c>
      <c r="R6" s="118">
        <v>31</v>
      </c>
      <c r="S6" s="145">
        <f t="shared" si="6"/>
        <v>8.7373167981961673E-3</v>
      </c>
      <c r="T6" s="140">
        <v>127</v>
      </c>
      <c r="U6" s="119">
        <f t="shared" si="7"/>
        <v>0.1095772217428818</v>
      </c>
      <c r="V6" s="118">
        <v>353</v>
      </c>
      <c r="W6" s="145">
        <f t="shared" si="8"/>
        <v>9.9492671927846679E-2</v>
      </c>
      <c r="X6" s="140">
        <v>134</v>
      </c>
      <c r="Y6" s="119">
        <f t="shared" si="9"/>
        <v>0.11561691113028473</v>
      </c>
      <c r="Z6" s="118">
        <v>379</v>
      </c>
      <c r="AA6" s="145">
        <f t="shared" si="10"/>
        <v>0.10682074408117249</v>
      </c>
    </row>
    <row r="7" spans="1:27" ht="24" x14ac:dyDescent="0.25">
      <c r="A7" s="131" t="s">
        <v>622</v>
      </c>
      <c r="B7" s="222" t="s">
        <v>100</v>
      </c>
      <c r="C7" s="120" t="s">
        <v>101</v>
      </c>
      <c r="D7" s="121" t="s">
        <v>6</v>
      </c>
      <c r="E7" s="137" t="s">
        <v>539</v>
      </c>
      <c r="F7" s="141">
        <v>5270</v>
      </c>
      <c r="G7" s="122">
        <v>4980</v>
      </c>
      <c r="H7" s="123">
        <f t="shared" si="0"/>
        <v>0.94497153700189751</v>
      </c>
      <c r="I7" s="122">
        <f t="shared" si="1"/>
        <v>290</v>
      </c>
      <c r="J7" s="146">
        <f t="shared" si="2"/>
        <v>5.5028462998102469E-2</v>
      </c>
      <c r="K7" s="141">
        <v>1295</v>
      </c>
      <c r="L7" s="141">
        <v>27</v>
      </c>
      <c r="M7" s="123">
        <f t="shared" si="3"/>
        <v>2.084942084942085E-2</v>
      </c>
      <c r="N7" s="122">
        <v>70</v>
      </c>
      <c r="O7" s="146">
        <f t="shared" si="4"/>
        <v>1.3282732447817837E-2</v>
      </c>
      <c r="P7" s="141">
        <v>10</v>
      </c>
      <c r="Q7" s="123">
        <f t="shared" si="5"/>
        <v>7.7220077220077222E-3</v>
      </c>
      <c r="R7" s="122">
        <v>21</v>
      </c>
      <c r="S7" s="146">
        <f t="shared" si="6"/>
        <v>3.9848197343453507E-3</v>
      </c>
      <c r="T7" s="141">
        <v>144</v>
      </c>
      <c r="U7" s="123">
        <f t="shared" si="7"/>
        <v>0.11119691119691119</v>
      </c>
      <c r="V7" s="122">
        <v>472</v>
      </c>
      <c r="W7" s="146">
        <f t="shared" si="8"/>
        <v>8.9563567362428848E-2</v>
      </c>
      <c r="X7" s="141">
        <v>151</v>
      </c>
      <c r="Y7" s="123">
        <f t="shared" si="9"/>
        <v>0.1166023166023166</v>
      </c>
      <c r="Z7" s="122">
        <v>490</v>
      </c>
      <c r="AA7" s="146">
        <f t="shared" si="10"/>
        <v>9.2979127134724851E-2</v>
      </c>
    </row>
    <row r="8" spans="1:27" ht="24" x14ac:dyDescent="0.25">
      <c r="A8" s="130" t="s">
        <v>622</v>
      </c>
      <c r="B8" s="221" t="s">
        <v>47</v>
      </c>
      <c r="C8" s="116" t="s">
        <v>48</v>
      </c>
      <c r="D8" s="117" t="s">
        <v>2</v>
      </c>
      <c r="E8" s="136" t="s">
        <v>538</v>
      </c>
      <c r="F8" s="140">
        <v>5116</v>
      </c>
      <c r="G8" s="118">
        <v>4998</v>
      </c>
      <c r="H8" s="119">
        <f t="shared" si="0"/>
        <v>0.97693510555121188</v>
      </c>
      <c r="I8" s="118">
        <f t="shared" si="1"/>
        <v>118</v>
      </c>
      <c r="J8" s="145">
        <f t="shared" si="2"/>
        <v>2.3064894448788117E-2</v>
      </c>
      <c r="K8" s="140">
        <v>1343</v>
      </c>
      <c r="L8" s="140">
        <v>28</v>
      </c>
      <c r="M8" s="119">
        <f t="shared" si="3"/>
        <v>2.084884586746091E-2</v>
      </c>
      <c r="N8" s="118">
        <v>72</v>
      </c>
      <c r="O8" s="145">
        <f t="shared" si="4"/>
        <v>1.4073494917904612E-2</v>
      </c>
      <c r="P8" s="140">
        <v>24</v>
      </c>
      <c r="Q8" s="119">
        <f t="shared" si="5"/>
        <v>1.7870439314966492E-2</v>
      </c>
      <c r="R8" s="118">
        <v>78</v>
      </c>
      <c r="S8" s="145">
        <f t="shared" si="6"/>
        <v>1.5246286161063331E-2</v>
      </c>
      <c r="T8" s="140">
        <v>151</v>
      </c>
      <c r="U8" s="119">
        <f t="shared" si="7"/>
        <v>0.11243484735666419</v>
      </c>
      <c r="V8" s="118">
        <v>491</v>
      </c>
      <c r="W8" s="145">
        <f t="shared" si="8"/>
        <v>9.5973416731821734E-2</v>
      </c>
      <c r="X8" s="140">
        <v>167</v>
      </c>
      <c r="Y8" s="119">
        <f t="shared" si="9"/>
        <v>0.12434847356664185</v>
      </c>
      <c r="Z8" s="118">
        <v>546</v>
      </c>
      <c r="AA8" s="145">
        <f t="shared" si="10"/>
        <v>0.10672400312744332</v>
      </c>
    </row>
    <row r="9" spans="1:27" ht="24" x14ac:dyDescent="0.25">
      <c r="A9" s="131" t="s">
        <v>622</v>
      </c>
      <c r="B9" s="222" t="s">
        <v>102</v>
      </c>
      <c r="C9" s="120" t="s">
        <v>103</v>
      </c>
      <c r="D9" s="121" t="s">
        <v>6</v>
      </c>
      <c r="E9" s="137" t="s">
        <v>539</v>
      </c>
      <c r="F9" s="141">
        <v>3638</v>
      </c>
      <c r="G9" s="122">
        <v>3558</v>
      </c>
      <c r="H9" s="123">
        <f t="shared" si="0"/>
        <v>0.97800989554700379</v>
      </c>
      <c r="I9" s="122">
        <f t="shared" si="1"/>
        <v>80</v>
      </c>
      <c r="J9" s="146">
        <f t="shared" si="2"/>
        <v>2.1990104452996151E-2</v>
      </c>
      <c r="K9" s="141">
        <v>802</v>
      </c>
      <c r="L9" s="141">
        <v>9</v>
      </c>
      <c r="M9" s="123">
        <f t="shared" si="3"/>
        <v>1.1221945137157107E-2</v>
      </c>
      <c r="N9" s="122">
        <v>18</v>
      </c>
      <c r="O9" s="146">
        <f t="shared" si="4"/>
        <v>4.9477735019241341E-3</v>
      </c>
      <c r="P9" s="141">
        <v>5</v>
      </c>
      <c r="Q9" s="123">
        <f t="shared" si="5"/>
        <v>6.2344139650872821E-3</v>
      </c>
      <c r="R9" s="122">
        <v>10</v>
      </c>
      <c r="S9" s="146">
        <f t="shared" si="6"/>
        <v>2.7487630566245189E-3</v>
      </c>
      <c r="T9" s="141">
        <v>84</v>
      </c>
      <c r="U9" s="123">
        <f t="shared" si="7"/>
        <v>0.10473815461346633</v>
      </c>
      <c r="V9" s="122">
        <v>362</v>
      </c>
      <c r="W9" s="146">
        <f t="shared" si="8"/>
        <v>9.9505222649807587E-2</v>
      </c>
      <c r="X9" s="141">
        <v>87</v>
      </c>
      <c r="Y9" s="123">
        <f t="shared" si="9"/>
        <v>0.10847880299251871</v>
      </c>
      <c r="Z9" s="122">
        <v>369</v>
      </c>
      <c r="AA9" s="146">
        <f t="shared" si="10"/>
        <v>0.10142935678944474</v>
      </c>
    </row>
    <row r="10" spans="1:27" ht="24" x14ac:dyDescent="0.25">
      <c r="A10" s="130" t="s">
        <v>622</v>
      </c>
      <c r="B10" s="221" t="s">
        <v>104</v>
      </c>
      <c r="C10" s="116" t="s">
        <v>105</v>
      </c>
      <c r="D10" s="117" t="s">
        <v>6</v>
      </c>
      <c r="E10" s="136" t="s">
        <v>539</v>
      </c>
      <c r="F10" s="140">
        <v>7374</v>
      </c>
      <c r="G10" s="118">
        <v>6983</v>
      </c>
      <c r="H10" s="119">
        <f t="shared" si="0"/>
        <v>0.94697586113371301</v>
      </c>
      <c r="I10" s="118">
        <f t="shared" si="1"/>
        <v>391</v>
      </c>
      <c r="J10" s="145">
        <f t="shared" si="2"/>
        <v>5.3024138866286957E-2</v>
      </c>
      <c r="K10" s="140">
        <v>1507</v>
      </c>
      <c r="L10" s="140">
        <v>22</v>
      </c>
      <c r="M10" s="119">
        <f t="shared" si="3"/>
        <v>1.4598540145985401E-2</v>
      </c>
      <c r="N10" s="118">
        <v>69</v>
      </c>
      <c r="O10" s="145">
        <f t="shared" si="4"/>
        <v>9.3572009764035808E-3</v>
      </c>
      <c r="P10" s="140">
        <v>4</v>
      </c>
      <c r="Q10" s="119">
        <f t="shared" si="5"/>
        <v>2.6542800265428003E-3</v>
      </c>
      <c r="R10" s="118">
        <v>16</v>
      </c>
      <c r="S10" s="145">
        <f t="shared" si="6"/>
        <v>2.1697857336588013E-3</v>
      </c>
      <c r="T10" s="140">
        <v>152</v>
      </c>
      <c r="U10" s="119">
        <f t="shared" si="7"/>
        <v>0.10086264100862641</v>
      </c>
      <c r="V10" s="118">
        <v>595</v>
      </c>
      <c r="W10" s="145">
        <f t="shared" si="8"/>
        <v>8.0688906970436666E-2</v>
      </c>
      <c r="X10" s="140">
        <v>155</v>
      </c>
      <c r="Y10" s="119">
        <f t="shared" si="9"/>
        <v>0.1028533510285335</v>
      </c>
      <c r="Z10" s="118">
        <v>608</v>
      </c>
      <c r="AA10" s="145">
        <f t="shared" si="10"/>
        <v>8.2451857879034446E-2</v>
      </c>
    </row>
    <row r="11" spans="1:27" ht="24" x14ac:dyDescent="0.25">
      <c r="A11" s="131" t="s">
        <v>622</v>
      </c>
      <c r="B11" s="222" t="s">
        <v>73</v>
      </c>
      <c r="C11" s="120" t="s">
        <v>74</v>
      </c>
      <c r="D11" s="121" t="s">
        <v>4</v>
      </c>
      <c r="E11" s="137" t="s">
        <v>540</v>
      </c>
      <c r="F11" s="141">
        <v>2643</v>
      </c>
      <c r="G11" s="122">
        <v>2589</v>
      </c>
      <c r="H11" s="123">
        <f t="shared" si="0"/>
        <v>0.97956867196367758</v>
      </c>
      <c r="I11" s="122">
        <f t="shared" si="1"/>
        <v>54</v>
      </c>
      <c r="J11" s="146">
        <f t="shared" si="2"/>
        <v>2.043132803632236E-2</v>
      </c>
      <c r="K11" s="141">
        <v>813</v>
      </c>
      <c r="L11" s="141">
        <v>21</v>
      </c>
      <c r="M11" s="123">
        <f t="shared" si="3"/>
        <v>2.5830258302583026E-2</v>
      </c>
      <c r="N11" s="122">
        <v>52</v>
      </c>
      <c r="O11" s="146">
        <f t="shared" si="4"/>
        <v>1.9674612183125235E-2</v>
      </c>
      <c r="P11" s="141">
        <v>9</v>
      </c>
      <c r="Q11" s="123">
        <f t="shared" si="5"/>
        <v>1.107011070110701E-2</v>
      </c>
      <c r="R11" s="122">
        <v>24</v>
      </c>
      <c r="S11" s="146">
        <f t="shared" si="6"/>
        <v>9.0805902383654935E-3</v>
      </c>
      <c r="T11" s="141">
        <v>105</v>
      </c>
      <c r="U11" s="123">
        <f t="shared" si="7"/>
        <v>0.12915129151291513</v>
      </c>
      <c r="V11" s="122">
        <v>328</v>
      </c>
      <c r="W11" s="146">
        <f t="shared" si="8"/>
        <v>0.12410139992432842</v>
      </c>
      <c r="X11" s="141">
        <v>113</v>
      </c>
      <c r="Y11" s="123">
        <f t="shared" si="9"/>
        <v>0.13899138991389914</v>
      </c>
      <c r="Z11" s="122">
        <v>349</v>
      </c>
      <c r="AA11" s="146">
        <f t="shared" si="10"/>
        <v>0.13204691638289823</v>
      </c>
    </row>
    <row r="12" spans="1:27" x14ac:dyDescent="0.25">
      <c r="A12" s="130" t="s">
        <v>622</v>
      </c>
      <c r="B12" s="221" t="s">
        <v>75</v>
      </c>
      <c r="C12" s="116" t="s">
        <v>76</v>
      </c>
      <c r="D12" s="117" t="s">
        <v>4</v>
      </c>
      <c r="E12" s="136" t="s">
        <v>540</v>
      </c>
      <c r="F12" s="140">
        <v>4341</v>
      </c>
      <c r="G12" s="118">
        <v>3960</v>
      </c>
      <c r="H12" s="119">
        <f t="shared" si="0"/>
        <v>0.91223220456116105</v>
      </c>
      <c r="I12" s="118">
        <f t="shared" si="1"/>
        <v>381</v>
      </c>
      <c r="J12" s="145">
        <f t="shared" si="2"/>
        <v>8.7767795438838975E-2</v>
      </c>
      <c r="K12" s="140">
        <v>1082</v>
      </c>
      <c r="L12" s="140">
        <v>18</v>
      </c>
      <c r="M12" s="119">
        <f t="shared" si="3"/>
        <v>1.6635859519408502E-2</v>
      </c>
      <c r="N12" s="118">
        <v>38</v>
      </c>
      <c r="O12" s="145">
        <f t="shared" si="4"/>
        <v>8.7537433771020506E-3</v>
      </c>
      <c r="P12" s="140">
        <v>4</v>
      </c>
      <c r="Q12" s="119">
        <f t="shared" si="5"/>
        <v>3.6968576709796672E-3</v>
      </c>
      <c r="R12" s="118">
        <v>9</v>
      </c>
      <c r="S12" s="145">
        <f t="shared" si="6"/>
        <v>2.0732550103662751E-3</v>
      </c>
      <c r="T12" s="140">
        <v>134</v>
      </c>
      <c r="U12" s="119">
        <f t="shared" si="7"/>
        <v>0.12384473197781885</v>
      </c>
      <c r="V12" s="118">
        <v>472</v>
      </c>
      <c r="W12" s="145">
        <f t="shared" si="8"/>
        <v>0.1087307072103202</v>
      </c>
      <c r="X12" s="140">
        <v>136</v>
      </c>
      <c r="Y12" s="119">
        <f t="shared" si="9"/>
        <v>0.1256931608133087</v>
      </c>
      <c r="Z12" s="118">
        <v>475</v>
      </c>
      <c r="AA12" s="145">
        <f t="shared" si="10"/>
        <v>0.10942179221377563</v>
      </c>
    </row>
    <row r="13" spans="1:27" x14ac:dyDescent="0.25">
      <c r="A13" s="131" t="s">
        <v>622</v>
      </c>
      <c r="B13" s="222" t="s">
        <v>49</v>
      </c>
      <c r="C13" s="120" t="s">
        <v>50</v>
      </c>
      <c r="D13" s="121" t="s">
        <v>3</v>
      </c>
      <c r="E13" s="137" t="s">
        <v>541</v>
      </c>
      <c r="F13" s="141">
        <v>4251</v>
      </c>
      <c r="G13" s="122">
        <v>4068</v>
      </c>
      <c r="H13" s="123">
        <f t="shared" si="0"/>
        <v>0.95695130557515884</v>
      </c>
      <c r="I13" s="122">
        <f t="shared" si="1"/>
        <v>183</v>
      </c>
      <c r="J13" s="146">
        <f t="shared" si="2"/>
        <v>4.3048694424841216E-2</v>
      </c>
      <c r="K13" s="141">
        <v>1179</v>
      </c>
      <c r="L13" s="141">
        <v>31</v>
      </c>
      <c r="M13" s="123">
        <f t="shared" si="3"/>
        <v>2.6293469041560644E-2</v>
      </c>
      <c r="N13" s="122">
        <v>76</v>
      </c>
      <c r="O13" s="146">
        <f t="shared" si="4"/>
        <v>1.787814631851329E-2</v>
      </c>
      <c r="P13" s="141">
        <v>10</v>
      </c>
      <c r="Q13" s="123">
        <f t="shared" si="5"/>
        <v>8.4817642069550461E-3</v>
      </c>
      <c r="R13" s="122">
        <v>24</v>
      </c>
      <c r="S13" s="146">
        <f t="shared" si="6"/>
        <v>5.6457304163726185E-3</v>
      </c>
      <c r="T13" s="141">
        <v>111</v>
      </c>
      <c r="U13" s="123">
        <f t="shared" si="7"/>
        <v>9.4147582697201013E-2</v>
      </c>
      <c r="V13" s="122">
        <v>330</v>
      </c>
      <c r="W13" s="146">
        <f t="shared" si="8"/>
        <v>7.7628793225123505E-2</v>
      </c>
      <c r="X13" s="141">
        <v>119</v>
      </c>
      <c r="Y13" s="123">
        <f t="shared" si="9"/>
        <v>0.10093299406276506</v>
      </c>
      <c r="Z13" s="122">
        <v>352</v>
      </c>
      <c r="AA13" s="146">
        <f t="shared" si="10"/>
        <v>8.2804046106798396E-2</v>
      </c>
    </row>
    <row r="14" spans="1:27" x14ac:dyDescent="0.25">
      <c r="A14" s="130" t="s">
        <v>622</v>
      </c>
      <c r="B14" s="221" t="s">
        <v>51</v>
      </c>
      <c r="C14" s="116" t="s">
        <v>52</v>
      </c>
      <c r="D14" s="117" t="s">
        <v>3</v>
      </c>
      <c r="E14" s="136" t="s">
        <v>541</v>
      </c>
      <c r="F14" s="140">
        <v>3067</v>
      </c>
      <c r="G14" s="118">
        <v>2985</v>
      </c>
      <c r="H14" s="119">
        <f t="shared" si="0"/>
        <v>0.97326377567655686</v>
      </c>
      <c r="I14" s="118">
        <f t="shared" si="1"/>
        <v>82</v>
      </c>
      <c r="J14" s="145">
        <f t="shared" si="2"/>
        <v>2.6736224323443105E-2</v>
      </c>
      <c r="K14" s="140">
        <v>1033</v>
      </c>
      <c r="L14" s="140">
        <v>19</v>
      </c>
      <c r="M14" s="119">
        <f t="shared" si="3"/>
        <v>1.8393030009680542E-2</v>
      </c>
      <c r="N14" s="118">
        <v>57</v>
      </c>
      <c r="O14" s="145">
        <f t="shared" si="4"/>
        <v>1.8584936419954352E-2</v>
      </c>
      <c r="P14" s="140">
        <v>8</v>
      </c>
      <c r="Q14" s="119">
        <f t="shared" si="5"/>
        <v>7.7444336882865443E-3</v>
      </c>
      <c r="R14" s="118">
        <v>19</v>
      </c>
      <c r="S14" s="145">
        <f t="shared" si="6"/>
        <v>6.1949788066514508E-3</v>
      </c>
      <c r="T14" s="140">
        <v>103</v>
      </c>
      <c r="U14" s="119">
        <f t="shared" si="7"/>
        <v>9.9709583736689256E-2</v>
      </c>
      <c r="V14" s="118">
        <v>301</v>
      </c>
      <c r="W14" s="145">
        <f t="shared" si="8"/>
        <v>9.814150635800456E-2</v>
      </c>
      <c r="X14" s="140">
        <v>109</v>
      </c>
      <c r="Y14" s="119">
        <f t="shared" si="9"/>
        <v>0.10551790900290416</v>
      </c>
      <c r="Z14" s="118">
        <v>313</v>
      </c>
      <c r="AA14" s="145">
        <f t="shared" si="10"/>
        <v>0.10205412455167917</v>
      </c>
    </row>
    <row r="15" spans="1:27" x14ac:dyDescent="0.25">
      <c r="A15" s="131" t="s">
        <v>622</v>
      </c>
      <c r="B15" s="222" t="s">
        <v>53</v>
      </c>
      <c r="C15" s="120" t="s">
        <v>54</v>
      </c>
      <c r="D15" s="121" t="s">
        <v>3</v>
      </c>
      <c r="E15" s="137" t="s">
        <v>541</v>
      </c>
      <c r="F15" s="141">
        <v>3140</v>
      </c>
      <c r="G15" s="122">
        <v>3018</v>
      </c>
      <c r="H15" s="123">
        <f t="shared" si="0"/>
        <v>0.96114649681528663</v>
      </c>
      <c r="I15" s="122">
        <f t="shared" si="1"/>
        <v>122</v>
      </c>
      <c r="J15" s="146">
        <f t="shared" si="2"/>
        <v>3.8853503184713374E-2</v>
      </c>
      <c r="K15" s="141">
        <v>898</v>
      </c>
      <c r="L15" s="141">
        <v>15</v>
      </c>
      <c r="M15" s="123">
        <f t="shared" si="3"/>
        <v>1.670378619153675E-2</v>
      </c>
      <c r="N15" s="122">
        <v>44</v>
      </c>
      <c r="O15" s="146">
        <f t="shared" si="4"/>
        <v>1.4012738853503185E-2</v>
      </c>
      <c r="P15" s="141">
        <v>8</v>
      </c>
      <c r="Q15" s="123">
        <f t="shared" si="5"/>
        <v>8.9086859688195987E-3</v>
      </c>
      <c r="R15" s="122">
        <v>15</v>
      </c>
      <c r="S15" s="146">
        <f t="shared" si="6"/>
        <v>4.7770700636942673E-3</v>
      </c>
      <c r="T15" s="141">
        <v>114</v>
      </c>
      <c r="U15" s="123">
        <f t="shared" si="7"/>
        <v>0.12694877505567928</v>
      </c>
      <c r="V15" s="122">
        <v>377</v>
      </c>
      <c r="W15" s="146">
        <f t="shared" si="8"/>
        <v>0.12006369426751592</v>
      </c>
      <c r="X15" s="141">
        <v>118</v>
      </c>
      <c r="Y15" s="123">
        <f t="shared" si="9"/>
        <v>0.13140311804008908</v>
      </c>
      <c r="Z15" s="122">
        <v>384</v>
      </c>
      <c r="AA15" s="146">
        <f t="shared" si="10"/>
        <v>0.12229299363057325</v>
      </c>
    </row>
    <row r="16" spans="1:27" ht="24" x14ac:dyDescent="0.25">
      <c r="A16" s="130" t="s">
        <v>622</v>
      </c>
      <c r="B16" s="221" t="s">
        <v>77</v>
      </c>
      <c r="C16" s="116" t="s">
        <v>78</v>
      </c>
      <c r="D16" s="117" t="s">
        <v>4</v>
      </c>
      <c r="E16" s="136" t="s">
        <v>540</v>
      </c>
      <c r="F16" s="140">
        <v>2047</v>
      </c>
      <c r="G16" s="118">
        <v>2007</v>
      </c>
      <c r="H16" s="119">
        <f t="shared" si="0"/>
        <v>0.98045920859794822</v>
      </c>
      <c r="I16" s="118">
        <f t="shared" si="1"/>
        <v>40</v>
      </c>
      <c r="J16" s="145">
        <f t="shared" si="2"/>
        <v>1.9540791402051783E-2</v>
      </c>
      <c r="K16" s="140">
        <v>682</v>
      </c>
      <c r="L16" s="140">
        <v>19</v>
      </c>
      <c r="M16" s="119">
        <f t="shared" si="3"/>
        <v>2.7859237536656891E-2</v>
      </c>
      <c r="N16" s="118">
        <v>48</v>
      </c>
      <c r="O16" s="145">
        <f t="shared" si="4"/>
        <v>2.3448949682462139E-2</v>
      </c>
      <c r="P16" s="140">
        <v>6</v>
      </c>
      <c r="Q16" s="119">
        <f t="shared" si="5"/>
        <v>8.7976539589442824E-3</v>
      </c>
      <c r="R16" s="118">
        <v>15</v>
      </c>
      <c r="S16" s="145">
        <f t="shared" si="6"/>
        <v>7.3277967757694185E-3</v>
      </c>
      <c r="T16" s="140">
        <v>77</v>
      </c>
      <c r="U16" s="119">
        <f t="shared" si="7"/>
        <v>0.11290322580645161</v>
      </c>
      <c r="V16" s="118">
        <v>194</v>
      </c>
      <c r="W16" s="145">
        <f t="shared" si="8"/>
        <v>9.4772838299951145E-2</v>
      </c>
      <c r="X16" s="140">
        <v>79</v>
      </c>
      <c r="Y16" s="119">
        <f t="shared" si="9"/>
        <v>0.1158357771260997</v>
      </c>
      <c r="Z16" s="118">
        <v>200</v>
      </c>
      <c r="AA16" s="145">
        <f t="shared" si="10"/>
        <v>9.7703957010258913E-2</v>
      </c>
    </row>
    <row r="17" spans="1:27" x14ac:dyDescent="0.25">
      <c r="A17" s="131" t="s">
        <v>622</v>
      </c>
      <c r="B17" s="222" t="s">
        <v>55</v>
      </c>
      <c r="C17" s="120" t="s">
        <v>56</v>
      </c>
      <c r="D17" s="121" t="s">
        <v>3</v>
      </c>
      <c r="E17" s="137" t="s">
        <v>541</v>
      </c>
      <c r="F17" s="141">
        <v>4518</v>
      </c>
      <c r="G17" s="122">
        <v>4287</v>
      </c>
      <c r="H17" s="123">
        <f t="shared" si="0"/>
        <v>0.94887118193891107</v>
      </c>
      <c r="I17" s="122">
        <f t="shared" si="1"/>
        <v>231</v>
      </c>
      <c r="J17" s="146">
        <f t="shared" si="2"/>
        <v>5.1128818061088981E-2</v>
      </c>
      <c r="K17" s="141">
        <v>1378</v>
      </c>
      <c r="L17" s="141">
        <v>23</v>
      </c>
      <c r="M17" s="123">
        <f t="shared" si="3"/>
        <v>1.6690856313497822E-2</v>
      </c>
      <c r="N17" s="122">
        <v>58</v>
      </c>
      <c r="O17" s="146">
        <f t="shared" si="4"/>
        <v>1.2837538733953076E-2</v>
      </c>
      <c r="P17" s="141">
        <v>12</v>
      </c>
      <c r="Q17" s="123">
        <f t="shared" si="5"/>
        <v>8.708272859216255E-3</v>
      </c>
      <c r="R17" s="122">
        <v>30</v>
      </c>
      <c r="S17" s="146">
        <f t="shared" si="6"/>
        <v>6.6401062416998674E-3</v>
      </c>
      <c r="T17" s="141">
        <v>153</v>
      </c>
      <c r="U17" s="123">
        <f t="shared" si="7"/>
        <v>0.11103047895500726</v>
      </c>
      <c r="V17" s="122">
        <v>476</v>
      </c>
      <c r="W17" s="146">
        <f t="shared" si="8"/>
        <v>0.10535635236830455</v>
      </c>
      <c r="X17" s="141">
        <v>162</v>
      </c>
      <c r="Y17" s="123">
        <f t="shared" si="9"/>
        <v>0.11756168359941944</v>
      </c>
      <c r="Z17" s="122">
        <v>497</v>
      </c>
      <c r="AA17" s="146">
        <f t="shared" si="10"/>
        <v>0.11000442673749447</v>
      </c>
    </row>
    <row r="18" spans="1:27" x14ac:dyDescent="0.25">
      <c r="A18" s="130" t="s">
        <v>622</v>
      </c>
      <c r="B18" s="221" t="s">
        <v>79</v>
      </c>
      <c r="C18" s="116" t="s">
        <v>80</v>
      </c>
      <c r="D18" s="117" t="s">
        <v>4</v>
      </c>
      <c r="E18" s="136" t="s">
        <v>540</v>
      </c>
      <c r="F18" s="140">
        <v>6075</v>
      </c>
      <c r="G18" s="118">
        <v>5880</v>
      </c>
      <c r="H18" s="119">
        <f t="shared" si="0"/>
        <v>0.96790123456790123</v>
      </c>
      <c r="I18" s="118">
        <f t="shared" si="1"/>
        <v>195</v>
      </c>
      <c r="J18" s="145">
        <f t="shared" si="2"/>
        <v>3.2098765432098768E-2</v>
      </c>
      <c r="K18" s="140">
        <v>1898</v>
      </c>
      <c r="L18" s="140">
        <v>39</v>
      </c>
      <c r="M18" s="119">
        <f t="shared" si="3"/>
        <v>2.0547945205479451E-2</v>
      </c>
      <c r="N18" s="118">
        <v>115</v>
      </c>
      <c r="O18" s="145">
        <f t="shared" si="4"/>
        <v>1.8930041152263374E-2</v>
      </c>
      <c r="P18" s="140">
        <v>14</v>
      </c>
      <c r="Q18" s="119">
        <f t="shared" si="5"/>
        <v>7.3761854583772393E-3</v>
      </c>
      <c r="R18" s="118">
        <v>40</v>
      </c>
      <c r="S18" s="145">
        <f t="shared" si="6"/>
        <v>6.5843621399176953E-3</v>
      </c>
      <c r="T18" s="140">
        <v>213</v>
      </c>
      <c r="U18" s="119">
        <f t="shared" si="7"/>
        <v>0.11222339304531086</v>
      </c>
      <c r="V18" s="118">
        <v>654</v>
      </c>
      <c r="W18" s="145">
        <f t="shared" si="8"/>
        <v>0.10765432098765432</v>
      </c>
      <c r="X18" s="140">
        <v>221</v>
      </c>
      <c r="Y18" s="119">
        <f t="shared" si="9"/>
        <v>0.11643835616438356</v>
      </c>
      <c r="Z18" s="118">
        <v>680</v>
      </c>
      <c r="AA18" s="145">
        <f t="shared" si="10"/>
        <v>0.11193415637860082</v>
      </c>
    </row>
    <row r="19" spans="1:27" ht="24" x14ac:dyDescent="0.25">
      <c r="A19" s="131" t="s">
        <v>622</v>
      </c>
      <c r="B19" s="222" t="s">
        <v>28</v>
      </c>
      <c r="C19" s="120" t="s">
        <v>29</v>
      </c>
      <c r="D19" s="121" t="s">
        <v>1</v>
      </c>
      <c r="E19" s="137" t="s">
        <v>542</v>
      </c>
      <c r="F19" s="141">
        <v>3085</v>
      </c>
      <c r="G19" s="122">
        <v>2952</v>
      </c>
      <c r="H19" s="123">
        <f t="shared" si="0"/>
        <v>0.95688816855753644</v>
      </c>
      <c r="I19" s="122">
        <f t="shared" si="1"/>
        <v>133</v>
      </c>
      <c r="J19" s="146">
        <f t="shared" si="2"/>
        <v>4.3111831442463534E-2</v>
      </c>
      <c r="K19" s="141">
        <v>848</v>
      </c>
      <c r="L19" s="141">
        <v>18</v>
      </c>
      <c r="M19" s="123">
        <f t="shared" si="3"/>
        <v>2.1226415094339621E-2</v>
      </c>
      <c r="N19" s="122">
        <v>54</v>
      </c>
      <c r="O19" s="146">
        <f t="shared" si="4"/>
        <v>1.7504051863857374E-2</v>
      </c>
      <c r="P19" s="141">
        <v>9</v>
      </c>
      <c r="Q19" s="123">
        <f t="shared" si="5"/>
        <v>1.0613207547169811E-2</v>
      </c>
      <c r="R19" s="122">
        <v>24</v>
      </c>
      <c r="S19" s="146">
        <f t="shared" si="6"/>
        <v>7.7795786061588329E-3</v>
      </c>
      <c r="T19" s="141">
        <v>85</v>
      </c>
      <c r="U19" s="123">
        <f t="shared" si="7"/>
        <v>0.10023584905660378</v>
      </c>
      <c r="V19" s="122">
        <v>309</v>
      </c>
      <c r="W19" s="146">
        <f t="shared" si="8"/>
        <v>0.10016207455429497</v>
      </c>
      <c r="X19" s="141">
        <v>89</v>
      </c>
      <c r="Y19" s="123">
        <f t="shared" si="9"/>
        <v>0.10495283018867925</v>
      </c>
      <c r="Z19" s="122">
        <v>322</v>
      </c>
      <c r="AA19" s="146">
        <f t="shared" si="10"/>
        <v>0.10437601296596434</v>
      </c>
    </row>
    <row r="20" spans="1:27" ht="24" x14ac:dyDescent="0.25">
      <c r="A20" s="132" t="s">
        <v>622</v>
      </c>
      <c r="B20" s="219" t="s">
        <v>57</v>
      </c>
      <c r="C20" s="116" t="s">
        <v>58</v>
      </c>
      <c r="D20" s="117" t="s">
        <v>3</v>
      </c>
      <c r="E20" s="136" t="s">
        <v>541</v>
      </c>
      <c r="F20" s="140">
        <v>3660</v>
      </c>
      <c r="G20" s="118">
        <v>3451</v>
      </c>
      <c r="H20" s="119">
        <f t="shared" si="0"/>
        <v>0.94289617486338795</v>
      </c>
      <c r="I20" s="118">
        <f t="shared" si="1"/>
        <v>209</v>
      </c>
      <c r="J20" s="145">
        <f t="shared" si="2"/>
        <v>5.7103825136612024E-2</v>
      </c>
      <c r="K20" s="140">
        <v>1107</v>
      </c>
      <c r="L20" s="140">
        <v>20</v>
      </c>
      <c r="M20" s="119">
        <f t="shared" si="3"/>
        <v>1.8066847335140017E-2</v>
      </c>
      <c r="N20" s="118">
        <v>57</v>
      </c>
      <c r="O20" s="145">
        <f t="shared" si="4"/>
        <v>1.5573770491803279E-2</v>
      </c>
      <c r="P20" s="140">
        <v>10</v>
      </c>
      <c r="Q20" s="119">
        <f t="shared" si="5"/>
        <v>9.0334236675700084E-3</v>
      </c>
      <c r="R20" s="118">
        <v>36</v>
      </c>
      <c r="S20" s="145">
        <f t="shared" si="6"/>
        <v>9.8360655737704927E-3</v>
      </c>
      <c r="T20" s="140">
        <v>127</v>
      </c>
      <c r="U20" s="119">
        <f t="shared" si="7"/>
        <v>0.11472448057813911</v>
      </c>
      <c r="V20" s="118">
        <v>414</v>
      </c>
      <c r="W20" s="145">
        <f t="shared" si="8"/>
        <v>0.11311475409836065</v>
      </c>
      <c r="X20" s="140">
        <v>133</v>
      </c>
      <c r="Y20" s="119">
        <f t="shared" si="9"/>
        <v>0.12014453477868112</v>
      </c>
      <c r="Z20" s="118">
        <v>434</v>
      </c>
      <c r="AA20" s="145">
        <f t="shared" si="10"/>
        <v>0.1185792349726776</v>
      </c>
    </row>
    <row r="21" spans="1:27" x14ac:dyDescent="0.25">
      <c r="A21" s="133" t="s">
        <v>622</v>
      </c>
      <c r="B21" s="227" t="s">
        <v>438</v>
      </c>
      <c r="C21" s="120" t="s">
        <v>81</v>
      </c>
      <c r="D21" s="121" t="s">
        <v>4</v>
      </c>
      <c r="E21" s="137" t="s">
        <v>540</v>
      </c>
      <c r="F21" s="141">
        <v>3040</v>
      </c>
      <c r="G21" s="122">
        <v>2941</v>
      </c>
      <c r="H21" s="123">
        <f t="shared" si="0"/>
        <v>0.96743421052631584</v>
      </c>
      <c r="I21" s="122">
        <f t="shared" si="1"/>
        <v>99</v>
      </c>
      <c r="J21" s="146">
        <f t="shared" si="2"/>
        <v>3.2565789473684208E-2</v>
      </c>
      <c r="K21" s="141">
        <v>846</v>
      </c>
      <c r="L21" s="141">
        <v>12</v>
      </c>
      <c r="M21" s="123">
        <f t="shared" si="3"/>
        <v>1.4184397163120567E-2</v>
      </c>
      <c r="N21" s="122">
        <v>26</v>
      </c>
      <c r="O21" s="146">
        <f t="shared" si="4"/>
        <v>8.552631578947369E-3</v>
      </c>
      <c r="P21" s="141">
        <v>9</v>
      </c>
      <c r="Q21" s="123">
        <f t="shared" si="5"/>
        <v>1.0638297872340425E-2</v>
      </c>
      <c r="R21" s="122">
        <v>24</v>
      </c>
      <c r="S21" s="146">
        <f t="shared" si="6"/>
        <v>7.8947368421052634E-3</v>
      </c>
      <c r="T21" s="141">
        <v>107</v>
      </c>
      <c r="U21" s="123">
        <f t="shared" si="7"/>
        <v>0.12647754137115838</v>
      </c>
      <c r="V21" s="122">
        <v>334</v>
      </c>
      <c r="W21" s="146">
        <f t="shared" si="8"/>
        <v>0.10986842105263157</v>
      </c>
      <c r="X21" s="141">
        <v>112</v>
      </c>
      <c r="Y21" s="123">
        <f t="shared" si="9"/>
        <v>0.13238770685579196</v>
      </c>
      <c r="Z21" s="122">
        <v>346</v>
      </c>
      <c r="AA21" s="146">
        <f t="shared" si="10"/>
        <v>0.11381578947368422</v>
      </c>
    </row>
    <row r="22" spans="1:27" x14ac:dyDescent="0.25">
      <c r="A22" s="130" t="s">
        <v>622</v>
      </c>
      <c r="B22" s="221" t="s">
        <v>88</v>
      </c>
      <c r="C22" s="116" t="s">
        <v>89</v>
      </c>
      <c r="D22" s="117" t="s">
        <v>5</v>
      </c>
      <c r="E22" s="136" t="s">
        <v>543</v>
      </c>
      <c r="F22" s="140">
        <v>2085</v>
      </c>
      <c r="G22" s="118">
        <v>1958</v>
      </c>
      <c r="H22" s="119">
        <f t="shared" si="0"/>
        <v>0.93908872901678653</v>
      </c>
      <c r="I22" s="118">
        <f t="shared" si="1"/>
        <v>127</v>
      </c>
      <c r="J22" s="145">
        <f t="shared" si="2"/>
        <v>6.0911270983213431E-2</v>
      </c>
      <c r="K22" s="140">
        <v>640</v>
      </c>
      <c r="L22" s="140">
        <v>11</v>
      </c>
      <c r="M22" s="119">
        <f t="shared" si="3"/>
        <v>1.7187500000000001E-2</v>
      </c>
      <c r="N22" s="118">
        <v>29</v>
      </c>
      <c r="O22" s="145">
        <f t="shared" si="4"/>
        <v>1.3908872901678656E-2</v>
      </c>
      <c r="P22" s="140">
        <v>4</v>
      </c>
      <c r="Q22" s="119">
        <f t="shared" si="5"/>
        <v>6.2500000000000003E-3</v>
      </c>
      <c r="R22" s="118">
        <v>9</v>
      </c>
      <c r="S22" s="145">
        <f t="shared" si="6"/>
        <v>4.3165467625899279E-3</v>
      </c>
      <c r="T22" s="140">
        <v>82</v>
      </c>
      <c r="U22" s="119">
        <f t="shared" si="7"/>
        <v>0.12812499999999999</v>
      </c>
      <c r="V22" s="118">
        <v>246</v>
      </c>
      <c r="W22" s="145">
        <f t="shared" si="8"/>
        <v>0.11798561151079137</v>
      </c>
      <c r="X22" s="140">
        <v>85</v>
      </c>
      <c r="Y22" s="119">
        <f t="shared" si="9"/>
        <v>0.1328125</v>
      </c>
      <c r="Z22" s="118">
        <v>251</v>
      </c>
      <c r="AA22" s="145">
        <f t="shared" si="10"/>
        <v>0.12038369304556355</v>
      </c>
    </row>
    <row r="23" spans="1:27" x14ac:dyDescent="0.25">
      <c r="A23" s="131" t="s">
        <v>622</v>
      </c>
      <c r="B23" s="222" t="s">
        <v>59</v>
      </c>
      <c r="C23" s="120" t="s">
        <v>60</v>
      </c>
      <c r="D23" s="121" t="s">
        <v>3</v>
      </c>
      <c r="E23" s="137" t="s">
        <v>541</v>
      </c>
      <c r="F23" s="141">
        <v>4778</v>
      </c>
      <c r="G23" s="122">
        <v>4434</v>
      </c>
      <c r="H23" s="123">
        <f t="shared" si="0"/>
        <v>0.92800334868145673</v>
      </c>
      <c r="I23" s="122">
        <f t="shared" si="1"/>
        <v>344</v>
      </c>
      <c r="J23" s="146">
        <f t="shared" si="2"/>
        <v>7.1996651318543325E-2</v>
      </c>
      <c r="K23" s="141">
        <v>1028</v>
      </c>
      <c r="L23" s="141">
        <v>22</v>
      </c>
      <c r="M23" s="123">
        <f t="shared" si="3"/>
        <v>2.1400778210116732E-2</v>
      </c>
      <c r="N23" s="122">
        <v>51</v>
      </c>
      <c r="O23" s="146">
        <f t="shared" si="4"/>
        <v>1.0673922143156132E-2</v>
      </c>
      <c r="P23" s="141">
        <v>5</v>
      </c>
      <c r="Q23" s="123">
        <f t="shared" si="5"/>
        <v>4.8638132295719845E-3</v>
      </c>
      <c r="R23" s="122">
        <v>10</v>
      </c>
      <c r="S23" s="146">
        <f t="shared" si="6"/>
        <v>2.0929259104227708E-3</v>
      </c>
      <c r="T23" s="141">
        <v>126</v>
      </c>
      <c r="U23" s="123">
        <f t="shared" si="7"/>
        <v>0.122568093385214</v>
      </c>
      <c r="V23" s="122">
        <v>508</v>
      </c>
      <c r="W23" s="146">
        <f t="shared" si="8"/>
        <v>0.10632063624947677</v>
      </c>
      <c r="X23" s="141">
        <v>128</v>
      </c>
      <c r="Y23" s="123">
        <f t="shared" si="9"/>
        <v>0.1245136186770428</v>
      </c>
      <c r="Z23" s="122">
        <v>512</v>
      </c>
      <c r="AA23" s="146">
        <f t="shared" si="10"/>
        <v>0.10715780661364588</v>
      </c>
    </row>
    <row r="24" spans="1:27" ht="24" x14ac:dyDescent="0.25">
      <c r="A24" s="130" t="s">
        <v>622</v>
      </c>
      <c r="B24" s="221" t="s">
        <v>106</v>
      </c>
      <c r="C24" s="116" t="s">
        <v>107</v>
      </c>
      <c r="D24" s="117" t="s">
        <v>6</v>
      </c>
      <c r="E24" s="136" t="s">
        <v>539</v>
      </c>
      <c r="F24" s="140">
        <v>8272</v>
      </c>
      <c r="G24" s="118">
        <v>7974</v>
      </c>
      <c r="H24" s="119">
        <f t="shared" si="0"/>
        <v>0.96397485493230173</v>
      </c>
      <c r="I24" s="118">
        <f t="shared" si="1"/>
        <v>298</v>
      </c>
      <c r="J24" s="145">
        <f t="shared" si="2"/>
        <v>3.6025145067698258E-2</v>
      </c>
      <c r="K24" s="140">
        <v>2391</v>
      </c>
      <c r="L24" s="140">
        <v>40</v>
      </c>
      <c r="M24" s="119">
        <f t="shared" si="3"/>
        <v>1.6729401923881223E-2</v>
      </c>
      <c r="N24" s="118">
        <v>102</v>
      </c>
      <c r="O24" s="145">
        <f t="shared" si="4"/>
        <v>1.2330754352030947E-2</v>
      </c>
      <c r="P24" s="140">
        <v>23</v>
      </c>
      <c r="Q24" s="119">
        <f t="shared" si="5"/>
        <v>9.6194061062317027E-3</v>
      </c>
      <c r="R24" s="118">
        <v>57</v>
      </c>
      <c r="S24" s="145">
        <f t="shared" si="6"/>
        <v>6.8907156673114122E-3</v>
      </c>
      <c r="T24" s="140">
        <v>248</v>
      </c>
      <c r="U24" s="119">
        <f t="shared" si="7"/>
        <v>0.10372229192806358</v>
      </c>
      <c r="V24" s="118">
        <v>812</v>
      </c>
      <c r="W24" s="145">
        <f t="shared" si="8"/>
        <v>9.8162475822050288E-2</v>
      </c>
      <c r="X24" s="140">
        <v>264</v>
      </c>
      <c r="Y24" s="119">
        <f t="shared" si="9"/>
        <v>0.11041405269761606</v>
      </c>
      <c r="Z24" s="118">
        <v>856</v>
      </c>
      <c r="AA24" s="145">
        <f t="shared" si="10"/>
        <v>0.10348162475822051</v>
      </c>
    </row>
    <row r="25" spans="1:27" x14ac:dyDescent="0.25">
      <c r="A25" s="131" t="s">
        <v>622</v>
      </c>
      <c r="B25" s="222" t="s">
        <v>90</v>
      </c>
      <c r="C25" s="120" t="s">
        <v>91</v>
      </c>
      <c r="D25" s="121" t="s">
        <v>5</v>
      </c>
      <c r="E25" s="137" t="s">
        <v>543</v>
      </c>
      <c r="F25" s="141">
        <v>2800</v>
      </c>
      <c r="G25" s="122">
        <v>2734</v>
      </c>
      <c r="H25" s="123">
        <f t="shared" si="0"/>
        <v>0.97642857142857142</v>
      </c>
      <c r="I25" s="122">
        <f t="shared" si="1"/>
        <v>66</v>
      </c>
      <c r="J25" s="146">
        <f t="shared" si="2"/>
        <v>2.3571428571428573E-2</v>
      </c>
      <c r="K25" s="141">
        <v>840</v>
      </c>
      <c r="L25" s="141">
        <v>13</v>
      </c>
      <c r="M25" s="123">
        <f t="shared" si="3"/>
        <v>1.5476190476190477E-2</v>
      </c>
      <c r="N25" s="122">
        <v>39</v>
      </c>
      <c r="O25" s="146">
        <f t="shared" si="4"/>
        <v>1.3928571428571429E-2</v>
      </c>
      <c r="P25" s="141">
        <v>8</v>
      </c>
      <c r="Q25" s="123">
        <f t="shared" si="5"/>
        <v>9.5238095238095247E-3</v>
      </c>
      <c r="R25" s="122">
        <v>14</v>
      </c>
      <c r="S25" s="146">
        <f t="shared" si="6"/>
        <v>5.0000000000000001E-3</v>
      </c>
      <c r="T25" s="141">
        <v>117</v>
      </c>
      <c r="U25" s="123">
        <f t="shared" si="7"/>
        <v>0.13928571428571429</v>
      </c>
      <c r="V25" s="122">
        <v>341</v>
      </c>
      <c r="W25" s="146">
        <f t="shared" si="8"/>
        <v>0.12178571428571429</v>
      </c>
      <c r="X25" s="141">
        <v>120</v>
      </c>
      <c r="Y25" s="123">
        <f t="shared" si="9"/>
        <v>0.14285714285714285</v>
      </c>
      <c r="Z25" s="122">
        <v>345</v>
      </c>
      <c r="AA25" s="146">
        <f t="shared" si="10"/>
        <v>0.12321428571428572</v>
      </c>
    </row>
    <row r="26" spans="1:27" x14ac:dyDescent="0.25">
      <c r="A26" s="130" t="s">
        <v>622</v>
      </c>
      <c r="B26" s="221" t="s">
        <v>82</v>
      </c>
      <c r="C26" s="116" t="s">
        <v>83</v>
      </c>
      <c r="D26" s="117" t="s">
        <v>4</v>
      </c>
      <c r="E26" s="136" t="s">
        <v>540</v>
      </c>
      <c r="F26" s="140">
        <v>2169</v>
      </c>
      <c r="G26" s="118">
        <v>2111</v>
      </c>
      <c r="H26" s="119">
        <f t="shared" si="0"/>
        <v>0.97325956662056246</v>
      </c>
      <c r="I26" s="118">
        <f t="shared" si="1"/>
        <v>58</v>
      </c>
      <c r="J26" s="145">
        <f t="shared" si="2"/>
        <v>2.6740433379437527E-2</v>
      </c>
      <c r="K26" s="140">
        <v>680</v>
      </c>
      <c r="L26" s="140">
        <v>11</v>
      </c>
      <c r="M26" s="119">
        <f t="shared" si="3"/>
        <v>1.6176470588235296E-2</v>
      </c>
      <c r="N26" s="118">
        <v>26</v>
      </c>
      <c r="O26" s="145">
        <f t="shared" si="4"/>
        <v>1.19870908252651E-2</v>
      </c>
      <c r="P26" s="140">
        <v>7</v>
      </c>
      <c r="Q26" s="119">
        <f t="shared" si="5"/>
        <v>1.0294117647058823E-2</v>
      </c>
      <c r="R26" s="118">
        <v>19</v>
      </c>
      <c r="S26" s="145">
        <f t="shared" si="6"/>
        <v>8.7597971415398802E-3</v>
      </c>
      <c r="T26" s="140">
        <v>68</v>
      </c>
      <c r="U26" s="119">
        <f t="shared" si="7"/>
        <v>0.1</v>
      </c>
      <c r="V26" s="118">
        <v>263</v>
      </c>
      <c r="W26" s="145">
        <f t="shared" si="8"/>
        <v>0.12125403411710466</v>
      </c>
      <c r="X26" s="140">
        <v>70</v>
      </c>
      <c r="Y26" s="119">
        <f t="shared" si="9"/>
        <v>0.10294117647058823</v>
      </c>
      <c r="Z26" s="118">
        <v>268</v>
      </c>
      <c r="AA26" s="145">
        <f t="shared" si="10"/>
        <v>0.1235592438911941</v>
      </c>
    </row>
    <row r="27" spans="1:27" x14ac:dyDescent="0.25">
      <c r="A27" s="131" t="s">
        <v>622</v>
      </c>
      <c r="B27" s="222" t="s">
        <v>61</v>
      </c>
      <c r="C27" s="120" t="s">
        <v>62</v>
      </c>
      <c r="D27" s="121" t="s">
        <v>3</v>
      </c>
      <c r="E27" s="137" t="s">
        <v>541</v>
      </c>
      <c r="F27" s="141">
        <v>3753</v>
      </c>
      <c r="G27" s="122">
        <v>3422</v>
      </c>
      <c r="H27" s="123">
        <f t="shared" si="0"/>
        <v>0.91180389022115638</v>
      </c>
      <c r="I27" s="122">
        <f t="shared" si="1"/>
        <v>331</v>
      </c>
      <c r="J27" s="146">
        <f t="shared" si="2"/>
        <v>8.8196109778843595E-2</v>
      </c>
      <c r="K27" s="141">
        <v>1007</v>
      </c>
      <c r="L27" s="141">
        <v>27</v>
      </c>
      <c r="M27" s="123">
        <f t="shared" si="3"/>
        <v>2.6812313803376366E-2</v>
      </c>
      <c r="N27" s="122">
        <v>81</v>
      </c>
      <c r="O27" s="146">
        <f t="shared" si="4"/>
        <v>2.1582733812949641E-2</v>
      </c>
      <c r="P27" s="141">
        <v>2</v>
      </c>
      <c r="Q27" s="123">
        <f t="shared" si="5"/>
        <v>1.9860973187686196E-3</v>
      </c>
      <c r="R27" s="122">
        <v>7</v>
      </c>
      <c r="S27" s="146">
        <f t="shared" si="6"/>
        <v>1.8651745270450307E-3</v>
      </c>
      <c r="T27" s="141">
        <v>92</v>
      </c>
      <c r="U27" s="123">
        <f t="shared" si="7"/>
        <v>9.1360476663356505E-2</v>
      </c>
      <c r="V27" s="122">
        <v>281</v>
      </c>
      <c r="W27" s="146">
        <f t="shared" si="8"/>
        <v>7.4873434585664797E-2</v>
      </c>
      <c r="X27" s="141">
        <v>93</v>
      </c>
      <c r="Y27" s="123">
        <f t="shared" si="9"/>
        <v>9.2353525322740812E-2</v>
      </c>
      <c r="Z27" s="122">
        <v>284</v>
      </c>
      <c r="AA27" s="146">
        <f t="shared" si="10"/>
        <v>7.5672795097255524E-2</v>
      </c>
    </row>
    <row r="28" spans="1:27" x14ac:dyDescent="0.25">
      <c r="A28" s="130" t="s">
        <v>622</v>
      </c>
      <c r="B28" s="221" t="s">
        <v>63</v>
      </c>
      <c r="C28" s="116" t="s">
        <v>64</v>
      </c>
      <c r="D28" s="117" t="s">
        <v>3</v>
      </c>
      <c r="E28" s="136" t="s">
        <v>541</v>
      </c>
      <c r="F28" s="140">
        <v>3430</v>
      </c>
      <c r="G28" s="118">
        <v>3327</v>
      </c>
      <c r="H28" s="119">
        <f t="shared" si="0"/>
        <v>0.96997084548104961</v>
      </c>
      <c r="I28" s="118">
        <f t="shared" si="1"/>
        <v>103</v>
      </c>
      <c r="J28" s="145">
        <f t="shared" si="2"/>
        <v>3.0029154518950437E-2</v>
      </c>
      <c r="K28" s="140">
        <v>796</v>
      </c>
      <c r="L28" s="140">
        <v>13</v>
      </c>
      <c r="M28" s="119">
        <f t="shared" si="3"/>
        <v>1.6331658291457288E-2</v>
      </c>
      <c r="N28" s="118">
        <v>39</v>
      </c>
      <c r="O28" s="145">
        <f t="shared" si="4"/>
        <v>1.1370262390670554E-2</v>
      </c>
      <c r="P28" s="140">
        <v>7</v>
      </c>
      <c r="Q28" s="119">
        <f t="shared" si="5"/>
        <v>8.7939698492462311E-3</v>
      </c>
      <c r="R28" s="118">
        <v>23</v>
      </c>
      <c r="S28" s="145">
        <f t="shared" si="6"/>
        <v>6.7055393586005832E-3</v>
      </c>
      <c r="T28" s="140">
        <v>93</v>
      </c>
      <c r="U28" s="119">
        <f t="shared" si="7"/>
        <v>0.11683417085427136</v>
      </c>
      <c r="V28" s="118">
        <v>336</v>
      </c>
      <c r="W28" s="145">
        <f t="shared" si="8"/>
        <v>9.7959183673469383E-2</v>
      </c>
      <c r="X28" s="140">
        <v>98</v>
      </c>
      <c r="Y28" s="119">
        <f t="shared" si="9"/>
        <v>0.12311557788944724</v>
      </c>
      <c r="Z28" s="118">
        <v>350</v>
      </c>
      <c r="AA28" s="145">
        <f t="shared" si="10"/>
        <v>0.10204081632653061</v>
      </c>
    </row>
    <row r="29" spans="1:27" ht="24" x14ac:dyDescent="0.25">
      <c r="A29" s="131" t="s">
        <v>622</v>
      </c>
      <c r="B29" s="222" t="s">
        <v>30</v>
      </c>
      <c r="C29" s="120" t="s">
        <v>31</v>
      </c>
      <c r="D29" s="121" t="s">
        <v>1</v>
      </c>
      <c r="E29" s="137" t="s">
        <v>542</v>
      </c>
      <c r="F29" s="141">
        <v>2374</v>
      </c>
      <c r="G29" s="122">
        <v>2299</v>
      </c>
      <c r="H29" s="123">
        <f t="shared" si="0"/>
        <v>0.96840775063184503</v>
      </c>
      <c r="I29" s="122">
        <f t="shared" si="1"/>
        <v>75</v>
      </c>
      <c r="J29" s="146">
        <f t="shared" si="2"/>
        <v>3.1592249368155009E-2</v>
      </c>
      <c r="K29" s="141">
        <v>717</v>
      </c>
      <c r="L29" s="141">
        <v>8</v>
      </c>
      <c r="M29" s="123">
        <f t="shared" si="3"/>
        <v>1.1157601115760111E-2</v>
      </c>
      <c r="N29" s="122">
        <v>25</v>
      </c>
      <c r="O29" s="146">
        <f t="shared" si="4"/>
        <v>1.0530749789385004E-2</v>
      </c>
      <c r="P29" s="141">
        <v>3</v>
      </c>
      <c r="Q29" s="123">
        <f t="shared" si="5"/>
        <v>4.1841004184100415E-3</v>
      </c>
      <c r="R29" s="122">
        <v>11</v>
      </c>
      <c r="S29" s="146">
        <f t="shared" si="6"/>
        <v>4.6335299073294017E-3</v>
      </c>
      <c r="T29" s="141">
        <v>90</v>
      </c>
      <c r="U29" s="123">
        <f t="shared" si="7"/>
        <v>0.12552301255230125</v>
      </c>
      <c r="V29" s="122">
        <v>323</v>
      </c>
      <c r="W29" s="146">
        <f t="shared" si="8"/>
        <v>0.13605728727885424</v>
      </c>
      <c r="X29" s="141">
        <v>92</v>
      </c>
      <c r="Y29" s="123">
        <f t="shared" si="9"/>
        <v>0.12831241283124128</v>
      </c>
      <c r="Z29" s="122">
        <v>331</v>
      </c>
      <c r="AA29" s="146">
        <f t="shared" si="10"/>
        <v>0.13942712721145745</v>
      </c>
    </row>
    <row r="30" spans="1:27" x14ac:dyDescent="0.25">
      <c r="A30" s="130" t="s">
        <v>622</v>
      </c>
      <c r="B30" s="221" t="s">
        <v>92</v>
      </c>
      <c r="C30" s="116" t="s">
        <v>93</v>
      </c>
      <c r="D30" s="117" t="s">
        <v>5</v>
      </c>
      <c r="E30" s="136" t="s">
        <v>543</v>
      </c>
      <c r="F30" s="140">
        <v>2534</v>
      </c>
      <c r="G30" s="118">
        <v>2439</v>
      </c>
      <c r="H30" s="119">
        <f t="shared" si="0"/>
        <v>0.96250986582478293</v>
      </c>
      <c r="I30" s="118">
        <f t="shared" si="1"/>
        <v>95</v>
      </c>
      <c r="J30" s="145">
        <f t="shared" si="2"/>
        <v>3.7490134175217051E-2</v>
      </c>
      <c r="K30" s="140">
        <v>722</v>
      </c>
      <c r="L30" s="140">
        <v>5</v>
      </c>
      <c r="M30" s="119">
        <f t="shared" si="3"/>
        <v>6.9252077562326868E-3</v>
      </c>
      <c r="N30" s="118">
        <v>10</v>
      </c>
      <c r="O30" s="145">
        <f t="shared" si="4"/>
        <v>3.9463299131807421E-3</v>
      </c>
      <c r="P30" s="140">
        <v>5</v>
      </c>
      <c r="Q30" s="119">
        <f t="shared" si="5"/>
        <v>6.9252077562326868E-3</v>
      </c>
      <c r="R30" s="118">
        <v>14</v>
      </c>
      <c r="S30" s="145">
        <f t="shared" si="6"/>
        <v>5.5248618784530384E-3</v>
      </c>
      <c r="T30" s="140">
        <v>99</v>
      </c>
      <c r="U30" s="119">
        <f t="shared" si="7"/>
        <v>0.1371191135734072</v>
      </c>
      <c r="V30" s="118">
        <v>355</v>
      </c>
      <c r="W30" s="145">
        <f t="shared" si="8"/>
        <v>0.14009471191791634</v>
      </c>
      <c r="X30" s="140">
        <v>102</v>
      </c>
      <c r="Y30" s="119">
        <f t="shared" si="9"/>
        <v>0.14127423822714683</v>
      </c>
      <c r="Z30" s="118">
        <v>365</v>
      </c>
      <c r="AA30" s="145">
        <f t="shared" si="10"/>
        <v>0.14404104183109709</v>
      </c>
    </row>
    <row r="31" spans="1:27" x14ac:dyDescent="0.25">
      <c r="A31" s="131" t="s">
        <v>622</v>
      </c>
      <c r="B31" s="222" t="s">
        <v>94</v>
      </c>
      <c r="C31" s="120" t="s">
        <v>95</v>
      </c>
      <c r="D31" s="121" t="s">
        <v>5</v>
      </c>
      <c r="E31" s="137" t="s">
        <v>543</v>
      </c>
      <c r="F31" s="141">
        <v>1820</v>
      </c>
      <c r="G31" s="122">
        <v>1738</v>
      </c>
      <c r="H31" s="123">
        <f t="shared" si="0"/>
        <v>0.95494505494505499</v>
      </c>
      <c r="I31" s="122">
        <f t="shared" si="1"/>
        <v>82</v>
      </c>
      <c r="J31" s="146">
        <f t="shared" si="2"/>
        <v>4.5054945054945054E-2</v>
      </c>
      <c r="K31" s="141">
        <v>498</v>
      </c>
      <c r="L31" s="141">
        <v>11</v>
      </c>
      <c r="M31" s="123">
        <f t="shared" si="3"/>
        <v>2.2088353413654619E-2</v>
      </c>
      <c r="N31" s="122">
        <v>30</v>
      </c>
      <c r="O31" s="146">
        <f t="shared" si="4"/>
        <v>1.6483516483516484E-2</v>
      </c>
      <c r="P31" s="141">
        <v>9</v>
      </c>
      <c r="Q31" s="123">
        <f t="shared" si="5"/>
        <v>1.8072289156626505E-2</v>
      </c>
      <c r="R31" s="122">
        <v>16</v>
      </c>
      <c r="S31" s="146">
        <f t="shared" si="6"/>
        <v>8.7912087912087912E-3</v>
      </c>
      <c r="T31" s="141">
        <v>62</v>
      </c>
      <c r="U31" s="123">
        <f t="shared" si="7"/>
        <v>0.12449799196787148</v>
      </c>
      <c r="V31" s="122">
        <v>249</v>
      </c>
      <c r="W31" s="146">
        <f t="shared" si="8"/>
        <v>0.13681318681318683</v>
      </c>
      <c r="X31" s="141">
        <v>71</v>
      </c>
      <c r="Y31" s="123">
        <f t="shared" si="9"/>
        <v>0.14257028112449799</v>
      </c>
      <c r="Z31" s="122">
        <v>265</v>
      </c>
      <c r="AA31" s="146">
        <f t="shared" si="10"/>
        <v>0.14560439560439561</v>
      </c>
    </row>
    <row r="32" spans="1:27" x14ac:dyDescent="0.25">
      <c r="A32" s="130" t="s">
        <v>622</v>
      </c>
      <c r="B32" s="221" t="s">
        <v>65</v>
      </c>
      <c r="C32" s="116" t="s">
        <v>66</v>
      </c>
      <c r="D32" s="117" t="s">
        <v>3</v>
      </c>
      <c r="E32" s="136" t="s">
        <v>541</v>
      </c>
      <c r="F32" s="140">
        <v>5690</v>
      </c>
      <c r="G32" s="118">
        <v>5258</v>
      </c>
      <c r="H32" s="119">
        <f t="shared" si="0"/>
        <v>0.92407732864674863</v>
      </c>
      <c r="I32" s="118">
        <f t="shared" si="1"/>
        <v>432</v>
      </c>
      <c r="J32" s="145">
        <f t="shared" si="2"/>
        <v>7.5922671353251314E-2</v>
      </c>
      <c r="K32" s="140">
        <v>1486</v>
      </c>
      <c r="L32" s="140">
        <v>29</v>
      </c>
      <c r="M32" s="119">
        <f t="shared" si="3"/>
        <v>1.9515477792732168E-2</v>
      </c>
      <c r="N32" s="118">
        <v>65</v>
      </c>
      <c r="O32" s="145">
        <f t="shared" si="4"/>
        <v>1.1423550087873463E-2</v>
      </c>
      <c r="P32" s="140">
        <v>18</v>
      </c>
      <c r="Q32" s="119">
        <f t="shared" si="5"/>
        <v>1.2113055181695828E-2</v>
      </c>
      <c r="R32" s="118">
        <v>42</v>
      </c>
      <c r="S32" s="145">
        <f t="shared" si="6"/>
        <v>7.3813708260105446E-3</v>
      </c>
      <c r="T32" s="140">
        <v>136</v>
      </c>
      <c r="U32" s="119">
        <f t="shared" si="7"/>
        <v>9.1520861372812914E-2</v>
      </c>
      <c r="V32" s="118">
        <v>500</v>
      </c>
      <c r="W32" s="145">
        <f t="shared" si="8"/>
        <v>8.7873462214411252E-2</v>
      </c>
      <c r="X32" s="140">
        <v>151</v>
      </c>
      <c r="Y32" s="119">
        <f t="shared" si="9"/>
        <v>0.10161507402422611</v>
      </c>
      <c r="Z32" s="118">
        <v>533</v>
      </c>
      <c r="AA32" s="145">
        <f t="shared" si="10"/>
        <v>9.3673110720562391E-2</v>
      </c>
    </row>
    <row r="33" spans="1:27" x14ac:dyDescent="0.25">
      <c r="A33" s="131" t="s">
        <v>622</v>
      </c>
      <c r="B33" s="222" t="s">
        <v>96</v>
      </c>
      <c r="C33" s="120" t="s">
        <v>97</v>
      </c>
      <c r="D33" s="121" t="s">
        <v>5</v>
      </c>
      <c r="E33" s="137" t="s">
        <v>543</v>
      </c>
      <c r="F33" s="141">
        <v>3259</v>
      </c>
      <c r="G33" s="122">
        <v>3205</v>
      </c>
      <c r="H33" s="123">
        <f t="shared" si="0"/>
        <v>0.98343050015342126</v>
      </c>
      <c r="I33" s="122">
        <f t="shared" si="1"/>
        <v>54</v>
      </c>
      <c r="J33" s="146">
        <f t="shared" si="2"/>
        <v>1.6569499846578704E-2</v>
      </c>
      <c r="K33" s="141">
        <v>993</v>
      </c>
      <c r="L33" s="141">
        <v>9</v>
      </c>
      <c r="M33" s="123">
        <f t="shared" si="3"/>
        <v>9.0634441087613302E-3</v>
      </c>
      <c r="N33" s="122">
        <v>29</v>
      </c>
      <c r="O33" s="146">
        <f t="shared" si="4"/>
        <v>8.8984351027922674E-3</v>
      </c>
      <c r="P33" s="141">
        <v>10</v>
      </c>
      <c r="Q33" s="123">
        <f t="shared" si="5"/>
        <v>1.0070493454179255E-2</v>
      </c>
      <c r="R33" s="122">
        <v>32</v>
      </c>
      <c r="S33" s="146">
        <f t="shared" si="6"/>
        <v>9.8189628720466403E-3</v>
      </c>
      <c r="T33" s="141">
        <v>143</v>
      </c>
      <c r="U33" s="123">
        <f t="shared" si="7"/>
        <v>0.14400805639476336</v>
      </c>
      <c r="V33" s="122">
        <v>440</v>
      </c>
      <c r="W33" s="146">
        <f t="shared" si="8"/>
        <v>0.1350107394906413</v>
      </c>
      <c r="X33" s="141">
        <v>150</v>
      </c>
      <c r="Y33" s="123">
        <f t="shared" si="9"/>
        <v>0.15105740181268881</v>
      </c>
      <c r="Z33" s="122">
        <v>459</v>
      </c>
      <c r="AA33" s="146">
        <f t="shared" si="10"/>
        <v>0.140840748695919</v>
      </c>
    </row>
    <row r="34" spans="1:27" x14ac:dyDescent="0.25">
      <c r="A34" s="132" t="s">
        <v>622</v>
      </c>
      <c r="B34" s="219" t="s">
        <v>67</v>
      </c>
      <c r="C34" s="116" t="s">
        <v>68</v>
      </c>
      <c r="D34" s="117" t="s">
        <v>3</v>
      </c>
      <c r="E34" s="136" t="s">
        <v>541</v>
      </c>
      <c r="F34" s="140">
        <v>4924</v>
      </c>
      <c r="G34" s="118">
        <v>4720</v>
      </c>
      <c r="H34" s="119">
        <f t="shared" si="0"/>
        <v>0.958570268074736</v>
      </c>
      <c r="I34" s="118">
        <f t="shared" si="1"/>
        <v>204</v>
      </c>
      <c r="J34" s="145">
        <f t="shared" si="2"/>
        <v>4.1429731925264016E-2</v>
      </c>
      <c r="K34" s="140">
        <v>1399</v>
      </c>
      <c r="L34" s="140">
        <v>21</v>
      </c>
      <c r="M34" s="119">
        <f t="shared" si="3"/>
        <v>1.5010721944245889E-2</v>
      </c>
      <c r="N34" s="118">
        <v>55</v>
      </c>
      <c r="O34" s="145">
        <f t="shared" si="4"/>
        <v>1.1169780666125102E-2</v>
      </c>
      <c r="P34" s="140">
        <v>15</v>
      </c>
      <c r="Q34" s="119">
        <f t="shared" si="5"/>
        <v>1.0721944245889922E-2</v>
      </c>
      <c r="R34" s="118">
        <v>41</v>
      </c>
      <c r="S34" s="145">
        <f t="shared" si="6"/>
        <v>8.3265637692932579E-3</v>
      </c>
      <c r="T34" s="140">
        <v>144</v>
      </c>
      <c r="U34" s="119">
        <f t="shared" si="7"/>
        <v>0.10293066476054324</v>
      </c>
      <c r="V34" s="118">
        <v>464</v>
      </c>
      <c r="W34" s="145">
        <f t="shared" si="8"/>
        <v>9.4232331437855407E-2</v>
      </c>
      <c r="X34" s="140">
        <v>154</v>
      </c>
      <c r="Y34" s="119">
        <f t="shared" si="9"/>
        <v>0.11007862759113653</v>
      </c>
      <c r="Z34" s="118">
        <v>492</v>
      </c>
      <c r="AA34" s="145">
        <f t="shared" si="10"/>
        <v>9.9918765231519088E-2</v>
      </c>
    </row>
    <row r="35" spans="1:27" x14ac:dyDescent="0.25">
      <c r="A35" s="133" t="s">
        <v>622</v>
      </c>
      <c r="B35" s="227" t="s">
        <v>69</v>
      </c>
      <c r="C35" s="120" t="s">
        <v>70</v>
      </c>
      <c r="D35" s="121" t="s">
        <v>3</v>
      </c>
      <c r="E35" s="137" t="s">
        <v>541</v>
      </c>
      <c r="F35" s="141">
        <v>3625</v>
      </c>
      <c r="G35" s="122">
        <v>3500</v>
      </c>
      <c r="H35" s="123">
        <f t="shared" si="0"/>
        <v>0.96551724137931039</v>
      </c>
      <c r="I35" s="122">
        <f t="shared" si="1"/>
        <v>125</v>
      </c>
      <c r="J35" s="146">
        <f t="shared" si="2"/>
        <v>3.4482758620689655E-2</v>
      </c>
      <c r="K35" s="141">
        <v>887</v>
      </c>
      <c r="L35" s="141">
        <v>15</v>
      </c>
      <c r="M35" s="123">
        <f t="shared" si="3"/>
        <v>1.6910935738444193E-2</v>
      </c>
      <c r="N35" s="122">
        <v>32</v>
      </c>
      <c r="O35" s="146">
        <f t="shared" si="4"/>
        <v>8.8275862068965521E-3</v>
      </c>
      <c r="P35" s="141">
        <v>10</v>
      </c>
      <c r="Q35" s="123">
        <f t="shared" si="5"/>
        <v>1.1273957158962795E-2</v>
      </c>
      <c r="R35" s="122">
        <v>27</v>
      </c>
      <c r="S35" s="146">
        <f t="shared" si="6"/>
        <v>7.4482758620689656E-3</v>
      </c>
      <c r="T35" s="141">
        <v>90</v>
      </c>
      <c r="U35" s="123">
        <f t="shared" si="7"/>
        <v>0.10146561443066517</v>
      </c>
      <c r="V35" s="122">
        <v>372</v>
      </c>
      <c r="W35" s="146">
        <f t="shared" si="8"/>
        <v>0.10262068965517242</v>
      </c>
      <c r="X35" s="141">
        <v>97</v>
      </c>
      <c r="Y35" s="123">
        <f t="shared" si="9"/>
        <v>0.10935738444193913</v>
      </c>
      <c r="Z35" s="122">
        <v>389</v>
      </c>
      <c r="AA35" s="146">
        <f t="shared" si="10"/>
        <v>0.10731034482758621</v>
      </c>
    </row>
    <row r="36" spans="1:27" ht="24" x14ac:dyDescent="0.25">
      <c r="A36" s="130" t="s">
        <v>622</v>
      </c>
      <c r="B36" s="221" t="s">
        <v>32</v>
      </c>
      <c r="C36" s="116" t="s">
        <v>33</v>
      </c>
      <c r="D36" s="117" t="s">
        <v>1</v>
      </c>
      <c r="E36" s="136" t="s">
        <v>542</v>
      </c>
      <c r="F36" s="140">
        <v>1886</v>
      </c>
      <c r="G36" s="118">
        <v>1836</v>
      </c>
      <c r="H36" s="119">
        <f t="shared" si="0"/>
        <v>0.97348886532343581</v>
      </c>
      <c r="I36" s="118">
        <f t="shared" si="1"/>
        <v>50</v>
      </c>
      <c r="J36" s="145">
        <f t="shared" si="2"/>
        <v>2.6511134676564158E-2</v>
      </c>
      <c r="K36" s="140">
        <v>480</v>
      </c>
      <c r="L36" s="140">
        <v>9</v>
      </c>
      <c r="M36" s="119">
        <f t="shared" si="3"/>
        <v>1.8749999999999999E-2</v>
      </c>
      <c r="N36" s="118">
        <v>27</v>
      </c>
      <c r="O36" s="145">
        <f t="shared" si="4"/>
        <v>1.4316012725344645E-2</v>
      </c>
      <c r="P36" s="140">
        <v>4</v>
      </c>
      <c r="Q36" s="119">
        <f t="shared" si="5"/>
        <v>8.3333333333333332E-3</v>
      </c>
      <c r="R36" s="118">
        <v>9</v>
      </c>
      <c r="S36" s="145">
        <f t="shared" si="6"/>
        <v>4.7720042417815486E-3</v>
      </c>
      <c r="T36" s="140">
        <v>41</v>
      </c>
      <c r="U36" s="119">
        <f t="shared" si="7"/>
        <v>8.5416666666666669E-2</v>
      </c>
      <c r="V36" s="118">
        <v>162</v>
      </c>
      <c r="W36" s="145">
        <f t="shared" si="8"/>
        <v>8.5896076352067863E-2</v>
      </c>
      <c r="X36" s="140">
        <v>44</v>
      </c>
      <c r="Y36" s="119">
        <f t="shared" si="9"/>
        <v>9.166666666666666E-2</v>
      </c>
      <c r="Z36" s="118">
        <v>170</v>
      </c>
      <c r="AA36" s="145">
        <f t="shared" si="10"/>
        <v>9.0137857900318127E-2</v>
      </c>
    </row>
    <row r="37" spans="1:27" ht="24" x14ac:dyDescent="0.25">
      <c r="A37" s="133" t="s">
        <v>622</v>
      </c>
      <c r="B37" s="227" t="s">
        <v>437</v>
      </c>
      <c r="C37" s="120" t="s">
        <v>34</v>
      </c>
      <c r="D37" s="121" t="s">
        <v>1</v>
      </c>
      <c r="E37" s="137" t="s">
        <v>542</v>
      </c>
      <c r="F37" s="141">
        <v>2365</v>
      </c>
      <c r="G37" s="122">
        <v>2304</v>
      </c>
      <c r="H37" s="123">
        <f t="shared" si="0"/>
        <v>0.97420718816067653</v>
      </c>
      <c r="I37" s="122">
        <f t="shared" si="1"/>
        <v>61</v>
      </c>
      <c r="J37" s="146">
        <f t="shared" si="2"/>
        <v>2.5792811839323467E-2</v>
      </c>
      <c r="K37" s="141">
        <v>820</v>
      </c>
      <c r="L37" s="141">
        <v>16</v>
      </c>
      <c r="M37" s="123">
        <f t="shared" si="3"/>
        <v>1.9512195121951219E-2</v>
      </c>
      <c r="N37" s="122">
        <v>43</v>
      </c>
      <c r="O37" s="146">
        <f t="shared" si="4"/>
        <v>1.8181818181818181E-2</v>
      </c>
      <c r="P37" s="141">
        <v>7</v>
      </c>
      <c r="Q37" s="123">
        <f t="shared" si="5"/>
        <v>8.5365853658536592E-3</v>
      </c>
      <c r="R37" s="122">
        <v>15</v>
      </c>
      <c r="S37" s="146">
        <f t="shared" si="6"/>
        <v>6.3424947145877377E-3</v>
      </c>
      <c r="T37" s="141">
        <v>98</v>
      </c>
      <c r="U37" s="123">
        <f t="shared" si="7"/>
        <v>0.11951219512195121</v>
      </c>
      <c r="V37" s="122">
        <v>234</v>
      </c>
      <c r="W37" s="146">
        <f t="shared" si="8"/>
        <v>9.8942917547568704E-2</v>
      </c>
      <c r="X37" s="141">
        <v>99</v>
      </c>
      <c r="Y37" s="123">
        <f t="shared" si="9"/>
        <v>0.12073170731707317</v>
      </c>
      <c r="Z37" s="122">
        <v>237</v>
      </c>
      <c r="AA37" s="146">
        <f t="shared" si="10"/>
        <v>0.10021141649048626</v>
      </c>
    </row>
    <row r="38" spans="1:27" ht="24" x14ac:dyDescent="0.25">
      <c r="A38" s="130" t="s">
        <v>622</v>
      </c>
      <c r="B38" s="221" t="s">
        <v>35</v>
      </c>
      <c r="C38" s="116" t="s">
        <v>36</v>
      </c>
      <c r="D38" s="117" t="s">
        <v>1</v>
      </c>
      <c r="E38" s="136" t="s">
        <v>542</v>
      </c>
      <c r="F38" s="140">
        <v>2820</v>
      </c>
      <c r="G38" s="118">
        <v>2692</v>
      </c>
      <c r="H38" s="119">
        <f t="shared" si="0"/>
        <v>0.95460992907801423</v>
      </c>
      <c r="I38" s="118">
        <f t="shared" si="1"/>
        <v>128</v>
      </c>
      <c r="J38" s="145">
        <f t="shared" si="2"/>
        <v>4.5390070921985819E-2</v>
      </c>
      <c r="K38" s="140">
        <v>881</v>
      </c>
      <c r="L38" s="140">
        <v>12</v>
      </c>
      <c r="M38" s="119">
        <f t="shared" si="3"/>
        <v>1.362088535754824E-2</v>
      </c>
      <c r="N38" s="118">
        <v>30</v>
      </c>
      <c r="O38" s="145">
        <f t="shared" si="4"/>
        <v>1.0638297872340425E-2</v>
      </c>
      <c r="P38" s="140">
        <v>8</v>
      </c>
      <c r="Q38" s="119">
        <f t="shared" si="5"/>
        <v>9.0805902383654935E-3</v>
      </c>
      <c r="R38" s="118">
        <v>19</v>
      </c>
      <c r="S38" s="145">
        <f t="shared" si="6"/>
        <v>6.7375886524822697E-3</v>
      </c>
      <c r="T38" s="140">
        <v>79</v>
      </c>
      <c r="U38" s="119">
        <f t="shared" si="7"/>
        <v>8.9670828603859248E-2</v>
      </c>
      <c r="V38" s="118">
        <v>238</v>
      </c>
      <c r="W38" s="145">
        <f t="shared" si="8"/>
        <v>8.4397163120567373E-2</v>
      </c>
      <c r="X38" s="140">
        <v>81</v>
      </c>
      <c r="Y38" s="119">
        <f t="shared" si="9"/>
        <v>9.1940976163450622E-2</v>
      </c>
      <c r="Z38" s="118">
        <v>244</v>
      </c>
      <c r="AA38" s="145">
        <f t="shared" si="10"/>
        <v>8.6524822695035461E-2</v>
      </c>
    </row>
    <row r="39" spans="1:27" x14ac:dyDescent="0.25">
      <c r="A39" s="131" t="s">
        <v>622</v>
      </c>
      <c r="B39" s="222" t="s">
        <v>84</v>
      </c>
      <c r="C39" s="120" t="s">
        <v>85</v>
      </c>
      <c r="D39" s="121" t="s">
        <v>4</v>
      </c>
      <c r="E39" s="137" t="s">
        <v>540</v>
      </c>
      <c r="F39" s="141">
        <v>1499</v>
      </c>
      <c r="G39" s="122">
        <v>1367</v>
      </c>
      <c r="H39" s="123">
        <f t="shared" si="0"/>
        <v>0.91194129419613079</v>
      </c>
      <c r="I39" s="122">
        <f t="shared" si="1"/>
        <v>132</v>
      </c>
      <c r="J39" s="146">
        <f t="shared" si="2"/>
        <v>8.805870580386925E-2</v>
      </c>
      <c r="K39" s="141">
        <v>408</v>
      </c>
      <c r="L39" s="141">
        <v>8</v>
      </c>
      <c r="M39" s="123">
        <f t="shared" si="3"/>
        <v>1.9607843137254902E-2</v>
      </c>
      <c r="N39" s="122">
        <v>20</v>
      </c>
      <c r="O39" s="146">
        <f t="shared" si="4"/>
        <v>1.33422281521014E-2</v>
      </c>
      <c r="P39" s="141">
        <v>5</v>
      </c>
      <c r="Q39" s="123">
        <f t="shared" si="5"/>
        <v>1.2254901960784314E-2</v>
      </c>
      <c r="R39" s="122">
        <v>11</v>
      </c>
      <c r="S39" s="146">
        <f t="shared" si="6"/>
        <v>7.3382254836557703E-3</v>
      </c>
      <c r="T39" s="141">
        <v>45</v>
      </c>
      <c r="U39" s="123">
        <f t="shared" si="7"/>
        <v>0.11029411764705882</v>
      </c>
      <c r="V39" s="122">
        <v>151</v>
      </c>
      <c r="W39" s="146">
        <f t="shared" si="8"/>
        <v>0.10073382254836558</v>
      </c>
      <c r="X39" s="141">
        <v>48</v>
      </c>
      <c r="Y39" s="123">
        <f t="shared" si="9"/>
        <v>0.11764705882352941</v>
      </c>
      <c r="Z39" s="122">
        <v>158</v>
      </c>
      <c r="AA39" s="146">
        <f t="shared" si="10"/>
        <v>0.10540360240160107</v>
      </c>
    </row>
    <row r="40" spans="1:27" x14ac:dyDescent="0.25">
      <c r="A40" s="130" t="s">
        <v>622</v>
      </c>
      <c r="B40" s="221" t="s">
        <v>71</v>
      </c>
      <c r="C40" s="116" t="s">
        <v>72</v>
      </c>
      <c r="D40" s="117" t="s">
        <v>3</v>
      </c>
      <c r="E40" s="136" t="s">
        <v>541</v>
      </c>
      <c r="F40" s="140">
        <v>4124</v>
      </c>
      <c r="G40" s="118">
        <v>3884</v>
      </c>
      <c r="H40" s="119">
        <f t="shared" si="0"/>
        <v>0.94180407371483998</v>
      </c>
      <c r="I40" s="118">
        <f t="shared" si="1"/>
        <v>240</v>
      </c>
      <c r="J40" s="145">
        <f t="shared" si="2"/>
        <v>5.8195926285160036E-2</v>
      </c>
      <c r="K40" s="140">
        <v>1453</v>
      </c>
      <c r="L40" s="140">
        <v>23</v>
      </c>
      <c r="M40" s="119">
        <f t="shared" si="3"/>
        <v>1.5829318651066758E-2</v>
      </c>
      <c r="N40" s="118">
        <v>57</v>
      </c>
      <c r="O40" s="145">
        <f t="shared" si="4"/>
        <v>1.3821532492725509E-2</v>
      </c>
      <c r="P40" s="140">
        <v>8</v>
      </c>
      <c r="Q40" s="119">
        <f t="shared" si="5"/>
        <v>5.5058499655884375E-3</v>
      </c>
      <c r="R40" s="118">
        <v>18</v>
      </c>
      <c r="S40" s="145">
        <f t="shared" si="6"/>
        <v>4.3646944713870029E-3</v>
      </c>
      <c r="T40" s="140">
        <v>167</v>
      </c>
      <c r="U40" s="119">
        <f t="shared" si="7"/>
        <v>0.11493461803165864</v>
      </c>
      <c r="V40" s="118">
        <v>456</v>
      </c>
      <c r="W40" s="145">
        <f t="shared" si="8"/>
        <v>0.11057225994180407</v>
      </c>
      <c r="X40" s="140">
        <v>172</v>
      </c>
      <c r="Y40" s="119">
        <f t="shared" si="9"/>
        <v>0.11837577426015142</v>
      </c>
      <c r="Z40" s="118">
        <v>469</v>
      </c>
      <c r="AA40" s="145">
        <f t="shared" si="10"/>
        <v>0.11372453928225024</v>
      </c>
    </row>
    <row r="41" spans="1:27" x14ac:dyDescent="0.25">
      <c r="A41" s="131" t="s">
        <v>622</v>
      </c>
      <c r="B41" s="222" t="s">
        <v>86</v>
      </c>
      <c r="C41" s="120" t="s">
        <v>87</v>
      </c>
      <c r="D41" s="121" t="s">
        <v>4</v>
      </c>
      <c r="E41" s="137" t="s">
        <v>540</v>
      </c>
      <c r="F41" s="141">
        <v>2788</v>
      </c>
      <c r="G41" s="122">
        <v>2738</v>
      </c>
      <c r="H41" s="123">
        <f t="shared" si="0"/>
        <v>0.98206599713055953</v>
      </c>
      <c r="I41" s="122">
        <f t="shared" si="1"/>
        <v>50</v>
      </c>
      <c r="J41" s="146">
        <f t="shared" si="2"/>
        <v>1.7934002869440458E-2</v>
      </c>
      <c r="K41" s="141">
        <v>798</v>
      </c>
      <c r="L41" s="141">
        <v>9</v>
      </c>
      <c r="M41" s="123">
        <f t="shared" si="3"/>
        <v>1.1278195488721804E-2</v>
      </c>
      <c r="N41" s="122">
        <v>24</v>
      </c>
      <c r="O41" s="146">
        <f t="shared" si="4"/>
        <v>8.60832137733142E-3</v>
      </c>
      <c r="P41" s="141">
        <v>4</v>
      </c>
      <c r="Q41" s="123">
        <f t="shared" si="5"/>
        <v>5.0125313283208017E-3</v>
      </c>
      <c r="R41" s="122">
        <v>7</v>
      </c>
      <c r="S41" s="146">
        <f t="shared" si="6"/>
        <v>2.5107604017216641E-3</v>
      </c>
      <c r="T41" s="141">
        <v>83</v>
      </c>
      <c r="U41" s="123">
        <f t="shared" si="7"/>
        <v>0.10401002506265664</v>
      </c>
      <c r="V41" s="122">
        <v>287</v>
      </c>
      <c r="W41" s="146">
        <f t="shared" si="8"/>
        <v>0.10294117647058823</v>
      </c>
      <c r="X41" s="141">
        <v>85</v>
      </c>
      <c r="Y41" s="123">
        <f t="shared" si="9"/>
        <v>0.10651629072681704</v>
      </c>
      <c r="Z41" s="122">
        <v>291</v>
      </c>
      <c r="AA41" s="146">
        <f t="shared" si="10"/>
        <v>0.10437589670014347</v>
      </c>
    </row>
    <row r="42" spans="1:27" ht="24" x14ac:dyDescent="0.25">
      <c r="A42" s="130" t="s">
        <v>622</v>
      </c>
      <c r="B42" s="221" t="s">
        <v>137</v>
      </c>
      <c r="C42" s="116" t="s">
        <v>138</v>
      </c>
      <c r="D42" s="117" t="s">
        <v>9</v>
      </c>
      <c r="E42" s="136" t="s">
        <v>546</v>
      </c>
      <c r="F42" s="140">
        <v>1939</v>
      </c>
      <c r="G42" s="118">
        <v>1908</v>
      </c>
      <c r="H42" s="119">
        <f t="shared" si="0"/>
        <v>0.98401237751418258</v>
      </c>
      <c r="I42" s="118">
        <f t="shared" si="1"/>
        <v>31</v>
      </c>
      <c r="J42" s="145">
        <f t="shared" si="2"/>
        <v>1.5987622485817431E-2</v>
      </c>
      <c r="K42" s="140">
        <v>619</v>
      </c>
      <c r="L42" s="140">
        <v>12</v>
      </c>
      <c r="M42" s="119">
        <f t="shared" si="3"/>
        <v>1.9386106623586429E-2</v>
      </c>
      <c r="N42" s="118">
        <v>25</v>
      </c>
      <c r="O42" s="145">
        <f t="shared" si="4"/>
        <v>1.2893243940175348E-2</v>
      </c>
      <c r="P42" s="140">
        <v>7</v>
      </c>
      <c r="Q42" s="119">
        <f t="shared" si="5"/>
        <v>1.1308562197092083E-2</v>
      </c>
      <c r="R42" s="118">
        <v>16</v>
      </c>
      <c r="S42" s="145">
        <f t="shared" si="6"/>
        <v>8.2516761217122231E-3</v>
      </c>
      <c r="T42" s="140">
        <v>62</v>
      </c>
      <c r="U42" s="119">
        <f t="shared" si="7"/>
        <v>0.10016155088852989</v>
      </c>
      <c r="V42" s="118">
        <v>192</v>
      </c>
      <c r="W42" s="145">
        <f t="shared" si="8"/>
        <v>9.9020113460546677E-2</v>
      </c>
      <c r="X42" s="140">
        <v>66</v>
      </c>
      <c r="Y42" s="119">
        <f t="shared" si="9"/>
        <v>0.10662358642972536</v>
      </c>
      <c r="Z42" s="118">
        <v>201</v>
      </c>
      <c r="AA42" s="145">
        <f t="shared" si="10"/>
        <v>0.10366168127900979</v>
      </c>
    </row>
    <row r="43" spans="1:27" ht="24" x14ac:dyDescent="0.25">
      <c r="A43" s="131" t="s">
        <v>622</v>
      </c>
      <c r="B43" s="222" t="s">
        <v>127</v>
      </c>
      <c r="C43" s="120" t="s">
        <v>128</v>
      </c>
      <c r="D43" s="121" t="s">
        <v>8</v>
      </c>
      <c r="E43" s="137" t="s">
        <v>547</v>
      </c>
      <c r="F43" s="141">
        <v>2746</v>
      </c>
      <c r="G43" s="122">
        <v>2650</v>
      </c>
      <c r="H43" s="123">
        <f t="shared" si="0"/>
        <v>0.96504005826656958</v>
      </c>
      <c r="I43" s="122">
        <f t="shared" si="1"/>
        <v>96</v>
      </c>
      <c r="J43" s="146">
        <f t="shared" si="2"/>
        <v>3.4959941733430443E-2</v>
      </c>
      <c r="K43" s="141">
        <v>738</v>
      </c>
      <c r="L43" s="141">
        <v>17</v>
      </c>
      <c r="M43" s="123">
        <f t="shared" si="3"/>
        <v>2.3035230352303523E-2</v>
      </c>
      <c r="N43" s="122">
        <v>50</v>
      </c>
      <c r="O43" s="146">
        <f t="shared" si="4"/>
        <v>1.820830298616169E-2</v>
      </c>
      <c r="P43" s="141">
        <v>4</v>
      </c>
      <c r="Q43" s="123">
        <f t="shared" si="5"/>
        <v>5.4200542005420054E-3</v>
      </c>
      <c r="R43" s="122">
        <v>16</v>
      </c>
      <c r="S43" s="146">
        <f t="shared" si="6"/>
        <v>5.826656955571741E-3</v>
      </c>
      <c r="T43" s="141">
        <v>81</v>
      </c>
      <c r="U43" s="123">
        <f t="shared" si="7"/>
        <v>0.10975609756097561</v>
      </c>
      <c r="V43" s="122">
        <v>305</v>
      </c>
      <c r="W43" s="146">
        <f t="shared" si="8"/>
        <v>0.11107064821558631</v>
      </c>
      <c r="X43" s="141">
        <v>83</v>
      </c>
      <c r="Y43" s="123">
        <f t="shared" si="9"/>
        <v>0.11246612466124661</v>
      </c>
      <c r="Z43" s="122">
        <v>314</v>
      </c>
      <c r="AA43" s="146">
        <f t="shared" si="10"/>
        <v>0.11434814275309541</v>
      </c>
    </row>
    <row r="44" spans="1:27" ht="24" x14ac:dyDescent="0.25">
      <c r="A44" s="130" t="s">
        <v>622</v>
      </c>
      <c r="B44" s="221" t="s">
        <v>129</v>
      </c>
      <c r="C44" s="116" t="s">
        <v>130</v>
      </c>
      <c r="D44" s="117" t="s">
        <v>8</v>
      </c>
      <c r="E44" s="136" t="s">
        <v>547</v>
      </c>
      <c r="F44" s="140">
        <v>1283</v>
      </c>
      <c r="G44" s="118">
        <v>1222</v>
      </c>
      <c r="H44" s="119">
        <f t="shared" si="0"/>
        <v>0.95245518316445832</v>
      </c>
      <c r="I44" s="118">
        <f t="shared" si="1"/>
        <v>61</v>
      </c>
      <c r="J44" s="145">
        <f t="shared" si="2"/>
        <v>4.7544816835541702E-2</v>
      </c>
      <c r="K44" s="140">
        <v>437</v>
      </c>
      <c r="L44" s="140">
        <v>18</v>
      </c>
      <c r="M44" s="119">
        <f t="shared" si="3"/>
        <v>4.1189931350114416E-2</v>
      </c>
      <c r="N44" s="118">
        <v>52</v>
      </c>
      <c r="O44" s="145">
        <f t="shared" si="4"/>
        <v>4.053000779423227E-2</v>
      </c>
      <c r="P44" s="140">
        <v>3</v>
      </c>
      <c r="Q44" s="119">
        <f t="shared" si="5"/>
        <v>6.8649885583524023E-3</v>
      </c>
      <c r="R44" s="118">
        <v>9</v>
      </c>
      <c r="S44" s="145">
        <f t="shared" si="6"/>
        <v>7.014809041309431E-3</v>
      </c>
      <c r="T44" s="140">
        <v>57</v>
      </c>
      <c r="U44" s="119">
        <f t="shared" si="7"/>
        <v>0.13043478260869565</v>
      </c>
      <c r="V44" s="118">
        <v>185</v>
      </c>
      <c r="W44" s="145">
        <f t="shared" si="8"/>
        <v>0.14419329696024941</v>
      </c>
      <c r="X44" s="140">
        <v>58</v>
      </c>
      <c r="Y44" s="119">
        <f t="shared" si="9"/>
        <v>0.13272311212814644</v>
      </c>
      <c r="Z44" s="118">
        <v>187</v>
      </c>
      <c r="AA44" s="145">
        <f t="shared" si="10"/>
        <v>0.14575214341387374</v>
      </c>
    </row>
    <row r="45" spans="1:27" x14ac:dyDescent="0.25">
      <c r="A45" s="131" t="s">
        <v>622</v>
      </c>
      <c r="B45" s="222" t="s">
        <v>139</v>
      </c>
      <c r="C45" s="120" t="s">
        <v>140</v>
      </c>
      <c r="D45" s="121" t="s">
        <v>9</v>
      </c>
      <c r="E45" s="137" t="s">
        <v>546</v>
      </c>
      <c r="F45" s="141">
        <v>5810</v>
      </c>
      <c r="G45" s="122">
        <v>5616</v>
      </c>
      <c r="H45" s="123">
        <f t="shared" si="0"/>
        <v>0.96660929432013765</v>
      </c>
      <c r="I45" s="122">
        <f t="shared" si="1"/>
        <v>194</v>
      </c>
      <c r="J45" s="146">
        <f t="shared" si="2"/>
        <v>3.3390705679862305E-2</v>
      </c>
      <c r="K45" s="141">
        <v>1520</v>
      </c>
      <c r="L45" s="141">
        <v>44</v>
      </c>
      <c r="M45" s="123">
        <f t="shared" si="3"/>
        <v>2.8947368421052631E-2</v>
      </c>
      <c r="N45" s="122">
        <v>101</v>
      </c>
      <c r="O45" s="146">
        <f t="shared" si="4"/>
        <v>1.7383820998278829E-2</v>
      </c>
      <c r="P45" s="141">
        <v>17</v>
      </c>
      <c r="Q45" s="123">
        <f t="shared" si="5"/>
        <v>1.118421052631579E-2</v>
      </c>
      <c r="R45" s="122">
        <v>44</v>
      </c>
      <c r="S45" s="146">
        <f t="shared" si="6"/>
        <v>7.5731497418244408E-3</v>
      </c>
      <c r="T45" s="141">
        <v>168</v>
      </c>
      <c r="U45" s="123">
        <f t="shared" si="7"/>
        <v>0.11052631578947368</v>
      </c>
      <c r="V45" s="122">
        <v>602</v>
      </c>
      <c r="W45" s="146">
        <f t="shared" si="8"/>
        <v>0.10361445783132531</v>
      </c>
      <c r="X45" s="141">
        <v>179</v>
      </c>
      <c r="Y45" s="123">
        <f t="shared" si="9"/>
        <v>0.11776315789473685</v>
      </c>
      <c r="Z45" s="122">
        <v>626</v>
      </c>
      <c r="AA45" s="146">
        <f t="shared" si="10"/>
        <v>0.10774526678141136</v>
      </c>
    </row>
    <row r="46" spans="1:27" x14ac:dyDescent="0.25">
      <c r="A46" s="130" t="s">
        <v>622</v>
      </c>
      <c r="B46" s="221" t="s">
        <v>141</v>
      </c>
      <c r="C46" s="116" t="s">
        <v>142</v>
      </c>
      <c r="D46" s="117" t="s">
        <v>9</v>
      </c>
      <c r="E46" s="136" t="s">
        <v>546</v>
      </c>
      <c r="F46" s="140">
        <v>3380</v>
      </c>
      <c r="G46" s="118">
        <v>3301</v>
      </c>
      <c r="H46" s="119">
        <f t="shared" si="0"/>
        <v>0.97662721893491122</v>
      </c>
      <c r="I46" s="118">
        <f t="shared" si="1"/>
        <v>79</v>
      </c>
      <c r="J46" s="145">
        <f t="shared" si="2"/>
        <v>2.3372781065088756E-2</v>
      </c>
      <c r="K46" s="140">
        <v>998</v>
      </c>
      <c r="L46" s="140">
        <v>19</v>
      </c>
      <c r="M46" s="119">
        <f t="shared" si="3"/>
        <v>1.9038076152304611E-2</v>
      </c>
      <c r="N46" s="118">
        <v>42</v>
      </c>
      <c r="O46" s="145">
        <f t="shared" si="4"/>
        <v>1.242603550295858E-2</v>
      </c>
      <c r="P46" s="140">
        <v>9</v>
      </c>
      <c r="Q46" s="119">
        <f t="shared" si="5"/>
        <v>9.0180360721442889E-3</v>
      </c>
      <c r="R46" s="118">
        <v>24</v>
      </c>
      <c r="S46" s="145">
        <f t="shared" si="6"/>
        <v>7.100591715976331E-3</v>
      </c>
      <c r="T46" s="140">
        <v>115</v>
      </c>
      <c r="U46" s="119">
        <f t="shared" si="7"/>
        <v>0.11523046092184369</v>
      </c>
      <c r="V46" s="118">
        <v>346</v>
      </c>
      <c r="W46" s="145">
        <f t="shared" si="8"/>
        <v>0.10236686390532544</v>
      </c>
      <c r="X46" s="140">
        <v>123</v>
      </c>
      <c r="Y46" s="119">
        <f t="shared" si="9"/>
        <v>0.12324649298597194</v>
      </c>
      <c r="Z46" s="118">
        <v>367</v>
      </c>
      <c r="AA46" s="145">
        <f t="shared" si="10"/>
        <v>0.10857988165680474</v>
      </c>
    </row>
    <row r="47" spans="1:27" x14ac:dyDescent="0.25">
      <c r="A47" s="131" t="s">
        <v>622</v>
      </c>
      <c r="B47" s="222" t="s">
        <v>143</v>
      </c>
      <c r="C47" s="120" t="s">
        <v>144</v>
      </c>
      <c r="D47" s="121" t="s">
        <v>9</v>
      </c>
      <c r="E47" s="137" t="s">
        <v>546</v>
      </c>
      <c r="F47" s="141">
        <v>2678</v>
      </c>
      <c r="G47" s="122">
        <v>2622</v>
      </c>
      <c r="H47" s="123">
        <f t="shared" si="0"/>
        <v>0.97908887229275576</v>
      </c>
      <c r="I47" s="122">
        <f t="shared" si="1"/>
        <v>56</v>
      </c>
      <c r="J47" s="146">
        <f t="shared" si="2"/>
        <v>2.0911127707244213E-2</v>
      </c>
      <c r="K47" s="141">
        <v>652</v>
      </c>
      <c r="L47" s="141">
        <v>16</v>
      </c>
      <c r="M47" s="123">
        <f t="shared" si="3"/>
        <v>2.4539877300613498E-2</v>
      </c>
      <c r="N47" s="122">
        <v>40</v>
      </c>
      <c r="O47" s="146">
        <f t="shared" si="4"/>
        <v>1.4936519790888723E-2</v>
      </c>
      <c r="P47" s="141">
        <v>8</v>
      </c>
      <c r="Q47" s="123">
        <f t="shared" si="5"/>
        <v>1.2269938650306749E-2</v>
      </c>
      <c r="R47" s="122">
        <v>11</v>
      </c>
      <c r="S47" s="146">
        <f t="shared" si="6"/>
        <v>4.107542942494399E-3</v>
      </c>
      <c r="T47" s="141">
        <v>71</v>
      </c>
      <c r="U47" s="123">
        <f t="shared" si="7"/>
        <v>0.10889570552147239</v>
      </c>
      <c r="V47" s="122">
        <v>270</v>
      </c>
      <c r="W47" s="146">
        <f t="shared" si="8"/>
        <v>0.10082150858849888</v>
      </c>
      <c r="X47" s="141">
        <v>77</v>
      </c>
      <c r="Y47" s="123">
        <f t="shared" si="9"/>
        <v>0.11809815950920245</v>
      </c>
      <c r="Z47" s="122">
        <v>282</v>
      </c>
      <c r="AA47" s="146">
        <f t="shared" si="10"/>
        <v>0.1053024645257655</v>
      </c>
    </row>
    <row r="48" spans="1:27" x14ac:dyDescent="0.25">
      <c r="A48" s="130" t="s">
        <v>622</v>
      </c>
      <c r="B48" s="221" t="s">
        <v>145</v>
      </c>
      <c r="C48" s="116" t="s">
        <v>146</v>
      </c>
      <c r="D48" s="117" t="s">
        <v>9</v>
      </c>
      <c r="E48" s="136" t="s">
        <v>546</v>
      </c>
      <c r="F48" s="140">
        <v>1678</v>
      </c>
      <c r="G48" s="118">
        <v>1626</v>
      </c>
      <c r="H48" s="119">
        <f t="shared" si="0"/>
        <v>0.96901072705601909</v>
      </c>
      <c r="I48" s="118">
        <f t="shared" si="1"/>
        <v>52</v>
      </c>
      <c r="J48" s="145">
        <f t="shared" si="2"/>
        <v>3.098927294398093E-2</v>
      </c>
      <c r="K48" s="140">
        <v>410</v>
      </c>
      <c r="L48" s="140">
        <v>27</v>
      </c>
      <c r="M48" s="119">
        <f t="shared" si="3"/>
        <v>6.5853658536585369E-2</v>
      </c>
      <c r="N48" s="118">
        <v>77</v>
      </c>
      <c r="O48" s="145">
        <f t="shared" si="4"/>
        <v>4.5887961859356376E-2</v>
      </c>
      <c r="P48" s="140">
        <v>8</v>
      </c>
      <c r="Q48" s="119">
        <f t="shared" si="5"/>
        <v>1.9512195121951219E-2</v>
      </c>
      <c r="R48" s="118">
        <v>25</v>
      </c>
      <c r="S48" s="145">
        <f t="shared" si="6"/>
        <v>1.4898688915375448E-2</v>
      </c>
      <c r="T48" s="140">
        <v>52</v>
      </c>
      <c r="U48" s="119">
        <f t="shared" si="7"/>
        <v>0.12682926829268293</v>
      </c>
      <c r="V48" s="118">
        <v>211</v>
      </c>
      <c r="W48" s="145">
        <f t="shared" si="8"/>
        <v>0.12574493444576879</v>
      </c>
      <c r="X48" s="140">
        <v>59</v>
      </c>
      <c r="Y48" s="119">
        <f t="shared" si="9"/>
        <v>0.14390243902439023</v>
      </c>
      <c r="Z48" s="118">
        <v>234</v>
      </c>
      <c r="AA48" s="145">
        <f t="shared" si="10"/>
        <v>0.13945172824791419</v>
      </c>
    </row>
    <row r="49" spans="1:27" ht="24" x14ac:dyDescent="0.25">
      <c r="A49" s="131" t="s">
        <v>622</v>
      </c>
      <c r="B49" s="222" t="s">
        <v>131</v>
      </c>
      <c r="C49" s="120" t="s">
        <v>132</v>
      </c>
      <c r="D49" s="121" t="s">
        <v>8</v>
      </c>
      <c r="E49" s="137" t="s">
        <v>547</v>
      </c>
      <c r="F49" s="141">
        <v>2885</v>
      </c>
      <c r="G49" s="122">
        <v>2811</v>
      </c>
      <c r="H49" s="123">
        <f t="shared" si="0"/>
        <v>0.97435008665511269</v>
      </c>
      <c r="I49" s="122">
        <f t="shared" si="1"/>
        <v>74</v>
      </c>
      <c r="J49" s="146">
        <f t="shared" si="2"/>
        <v>2.5649913344887348E-2</v>
      </c>
      <c r="K49" s="141">
        <v>982</v>
      </c>
      <c r="L49" s="141">
        <v>23</v>
      </c>
      <c r="M49" s="123">
        <f t="shared" si="3"/>
        <v>2.3421588594704685E-2</v>
      </c>
      <c r="N49" s="122">
        <v>63</v>
      </c>
      <c r="O49" s="146">
        <f t="shared" si="4"/>
        <v>2.1837088388214906E-2</v>
      </c>
      <c r="P49" s="141">
        <v>9</v>
      </c>
      <c r="Q49" s="123">
        <f t="shared" si="5"/>
        <v>9.1649694501018328E-3</v>
      </c>
      <c r="R49" s="122">
        <v>22</v>
      </c>
      <c r="S49" s="146">
        <f t="shared" si="6"/>
        <v>7.6256499133448875E-3</v>
      </c>
      <c r="T49" s="141">
        <v>109</v>
      </c>
      <c r="U49" s="123">
        <f t="shared" si="7"/>
        <v>0.1109979633401222</v>
      </c>
      <c r="V49" s="122">
        <v>296</v>
      </c>
      <c r="W49" s="146">
        <f t="shared" si="8"/>
        <v>0.10259965337954939</v>
      </c>
      <c r="X49" s="141">
        <v>115</v>
      </c>
      <c r="Y49" s="123">
        <f t="shared" si="9"/>
        <v>0.11710794297352342</v>
      </c>
      <c r="Z49" s="122">
        <v>311</v>
      </c>
      <c r="AA49" s="146">
        <f t="shared" si="10"/>
        <v>0.10779896013864818</v>
      </c>
    </row>
    <row r="50" spans="1:27" ht="24" x14ac:dyDescent="0.25">
      <c r="A50" s="130" t="s">
        <v>622</v>
      </c>
      <c r="B50" s="221" t="s">
        <v>112</v>
      </c>
      <c r="C50" s="116" t="s">
        <v>113</v>
      </c>
      <c r="D50" s="117" t="s">
        <v>7</v>
      </c>
      <c r="E50" s="136" t="s">
        <v>548</v>
      </c>
      <c r="F50" s="140">
        <v>3448</v>
      </c>
      <c r="G50" s="118">
        <v>3285</v>
      </c>
      <c r="H50" s="119">
        <f t="shared" si="0"/>
        <v>0.95272621809744784</v>
      </c>
      <c r="I50" s="118">
        <f t="shared" si="1"/>
        <v>163</v>
      </c>
      <c r="J50" s="145">
        <f t="shared" si="2"/>
        <v>4.7273781902552207E-2</v>
      </c>
      <c r="K50" s="140">
        <v>1097</v>
      </c>
      <c r="L50" s="140">
        <v>15</v>
      </c>
      <c r="M50" s="119">
        <f t="shared" si="3"/>
        <v>1.3673655423883319E-2</v>
      </c>
      <c r="N50" s="118">
        <v>38</v>
      </c>
      <c r="O50" s="145">
        <f t="shared" si="4"/>
        <v>1.1020881670533642E-2</v>
      </c>
      <c r="P50" s="140">
        <v>9</v>
      </c>
      <c r="Q50" s="119">
        <f t="shared" si="5"/>
        <v>8.2041932543299913E-3</v>
      </c>
      <c r="R50" s="118">
        <v>19</v>
      </c>
      <c r="S50" s="145">
        <f t="shared" si="6"/>
        <v>5.5104408352668211E-3</v>
      </c>
      <c r="T50" s="140">
        <v>96</v>
      </c>
      <c r="U50" s="119">
        <f t="shared" si="7"/>
        <v>8.7511394712853241E-2</v>
      </c>
      <c r="V50" s="118">
        <v>298</v>
      </c>
      <c r="W50" s="145">
        <f t="shared" si="8"/>
        <v>8.642691415313225E-2</v>
      </c>
      <c r="X50" s="140">
        <v>103</v>
      </c>
      <c r="Y50" s="119">
        <f t="shared" si="9"/>
        <v>9.3892433910665457E-2</v>
      </c>
      <c r="Z50" s="118">
        <v>310</v>
      </c>
      <c r="AA50" s="145">
        <f t="shared" si="10"/>
        <v>8.9907192575406039E-2</v>
      </c>
    </row>
    <row r="51" spans="1:27" x14ac:dyDescent="0.25">
      <c r="A51" s="133" t="s">
        <v>622</v>
      </c>
      <c r="B51" s="227" t="s">
        <v>147</v>
      </c>
      <c r="C51" s="120" t="s">
        <v>148</v>
      </c>
      <c r="D51" s="121" t="s">
        <v>9</v>
      </c>
      <c r="E51" s="137" t="s">
        <v>546</v>
      </c>
      <c r="F51" s="141">
        <v>3790</v>
      </c>
      <c r="G51" s="122">
        <v>3523</v>
      </c>
      <c r="H51" s="123">
        <f t="shared" si="0"/>
        <v>0.92955145118733506</v>
      </c>
      <c r="I51" s="122">
        <f t="shared" si="1"/>
        <v>267</v>
      </c>
      <c r="J51" s="146">
        <f t="shared" si="2"/>
        <v>7.0448548812664907E-2</v>
      </c>
      <c r="K51" s="141">
        <v>929</v>
      </c>
      <c r="L51" s="141">
        <v>20</v>
      </c>
      <c r="M51" s="123">
        <f t="shared" si="3"/>
        <v>2.1528525296017224E-2</v>
      </c>
      <c r="N51" s="122">
        <v>44</v>
      </c>
      <c r="O51" s="146">
        <f t="shared" si="4"/>
        <v>1.1609498680738786E-2</v>
      </c>
      <c r="P51" s="141">
        <v>11</v>
      </c>
      <c r="Q51" s="123">
        <f t="shared" si="5"/>
        <v>1.1840688912809472E-2</v>
      </c>
      <c r="R51" s="122">
        <v>22</v>
      </c>
      <c r="S51" s="146">
        <f t="shared" si="6"/>
        <v>5.8047493403693929E-3</v>
      </c>
      <c r="T51" s="141">
        <v>111</v>
      </c>
      <c r="U51" s="123">
        <f t="shared" si="7"/>
        <v>0.11948331539289558</v>
      </c>
      <c r="V51" s="122">
        <v>382</v>
      </c>
      <c r="W51" s="146">
        <f t="shared" si="8"/>
        <v>0.10079155672823219</v>
      </c>
      <c r="X51" s="141">
        <v>115</v>
      </c>
      <c r="Y51" s="123">
        <f t="shared" si="9"/>
        <v>0.12378902045209902</v>
      </c>
      <c r="Z51" s="122">
        <v>392</v>
      </c>
      <c r="AA51" s="146">
        <f t="shared" si="10"/>
        <v>0.10343007915567283</v>
      </c>
    </row>
    <row r="52" spans="1:27" x14ac:dyDescent="0.25">
      <c r="A52" s="132" t="s">
        <v>622</v>
      </c>
      <c r="B52" s="219" t="s">
        <v>149</v>
      </c>
      <c r="C52" s="116" t="s">
        <v>150</v>
      </c>
      <c r="D52" s="117" t="s">
        <v>9</v>
      </c>
      <c r="E52" s="136" t="s">
        <v>546</v>
      </c>
      <c r="F52" s="140">
        <v>4295</v>
      </c>
      <c r="G52" s="118">
        <v>4169</v>
      </c>
      <c r="H52" s="119">
        <f t="shared" si="0"/>
        <v>0.9706635622817229</v>
      </c>
      <c r="I52" s="118">
        <f t="shared" si="1"/>
        <v>126</v>
      </c>
      <c r="J52" s="145">
        <f t="shared" si="2"/>
        <v>2.9336437718277066E-2</v>
      </c>
      <c r="K52" s="140">
        <v>1076</v>
      </c>
      <c r="L52" s="140">
        <v>23</v>
      </c>
      <c r="M52" s="119">
        <f t="shared" si="3"/>
        <v>2.1375464684014869E-2</v>
      </c>
      <c r="N52" s="118">
        <v>50</v>
      </c>
      <c r="O52" s="145">
        <f t="shared" si="4"/>
        <v>1.1641443538998836E-2</v>
      </c>
      <c r="P52" s="140">
        <v>18</v>
      </c>
      <c r="Q52" s="119">
        <f t="shared" si="5"/>
        <v>1.6728624535315983E-2</v>
      </c>
      <c r="R52" s="118">
        <v>48</v>
      </c>
      <c r="S52" s="145">
        <f t="shared" si="6"/>
        <v>1.1175785797438883E-2</v>
      </c>
      <c r="T52" s="140">
        <v>132</v>
      </c>
      <c r="U52" s="119">
        <f t="shared" si="7"/>
        <v>0.12267657992565056</v>
      </c>
      <c r="V52" s="118">
        <v>517</v>
      </c>
      <c r="W52" s="145">
        <f t="shared" si="8"/>
        <v>0.12037252619324797</v>
      </c>
      <c r="X52" s="140">
        <v>146</v>
      </c>
      <c r="Y52" s="119">
        <f t="shared" si="9"/>
        <v>0.13568773234200743</v>
      </c>
      <c r="Z52" s="118">
        <v>554</v>
      </c>
      <c r="AA52" s="145">
        <f t="shared" si="10"/>
        <v>0.1289871944121071</v>
      </c>
    </row>
    <row r="53" spans="1:27" ht="24" x14ac:dyDescent="0.25">
      <c r="A53" s="131" t="s">
        <v>622</v>
      </c>
      <c r="B53" s="222" t="s">
        <v>114</v>
      </c>
      <c r="C53" s="120" t="s">
        <v>115</v>
      </c>
      <c r="D53" s="121" t="s">
        <v>7</v>
      </c>
      <c r="E53" s="137" t="s">
        <v>548</v>
      </c>
      <c r="F53" s="141">
        <v>1250</v>
      </c>
      <c r="G53" s="122">
        <v>1186</v>
      </c>
      <c r="H53" s="123">
        <f t="shared" si="0"/>
        <v>0.94879999999999998</v>
      </c>
      <c r="I53" s="122">
        <f t="shared" si="1"/>
        <v>64</v>
      </c>
      <c r="J53" s="146">
        <f t="shared" si="2"/>
        <v>5.1200000000000002E-2</v>
      </c>
      <c r="K53" s="141">
        <v>418</v>
      </c>
      <c r="L53" s="141">
        <v>6</v>
      </c>
      <c r="M53" s="123">
        <f t="shared" si="3"/>
        <v>1.4354066985645933E-2</v>
      </c>
      <c r="N53" s="122">
        <v>17</v>
      </c>
      <c r="O53" s="146">
        <f t="shared" si="4"/>
        <v>1.3599999999999999E-2</v>
      </c>
      <c r="P53" s="141">
        <v>5</v>
      </c>
      <c r="Q53" s="123">
        <f t="shared" si="5"/>
        <v>1.1961722488038277E-2</v>
      </c>
      <c r="R53" s="122">
        <v>9</v>
      </c>
      <c r="S53" s="146">
        <f t="shared" si="6"/>
        <v>7.1999999999999998E-3</v>
      </c>
      <c r="T53" s="141">
        <v>48</v>
      </c>
      <c r="U53" s="123">
        <f t="shared" si="7"/>
        <v>0.11483253588516747</v>
      </c>
      <c r="V53" s="122">
        <v>150</v>
      </c>
      <c r="W53" s="146">
        <f t="shared" si="8"/>
        <v>0.12</v>
      </c>
      <c r="X53" s="141">
        <v>51</v>
      </c>
      <c r="Y53" s="123">
        <f t="shared" si="9"/>
        <v>0.12200956937799043</v>
      </c>
      <c r="Z53" s="122">
        <v>155</v>
      </c>
      <c r="AA53" s="146">
        <f t="shared" si="10"/>
        <v>0.124</v>
      </c>
    </row>
    <row r="54" spans="1:27" ht="24" x14ac:dyDescent="0.25">
      <c r="A54" s="132" t="s">
        <v>622</v>
      </c>
      <c r="B54" s="219" t="s">
        <v>439</v>
      </c>
      <c r="C54" s="116" t="s">
        <v>116</v>
      </c>
      <c r="D54" s="117" t="s">
        <v>7</v>
      </c>
      <c r="E54" s="136" t="s">
        <v>548</v>
      </c>
      <c r="F54" s="140">
        <v>1409</v>
      </c>
      <c r="G54" s="118">
        <v>1360</v>
      </c>
      <c r="H54" s="119">
        <f t="shared" si="0"/>
        <v>0.96522356281050392</v>
      </c>
      <c r="I54" s="118">
        <f t="shared" si="1"/>
        <v>49</v>
      </c>
      <c r="J54" s="145">
        <f t="shared" si="2"/>
        <v>3.47764371894961E-2</v>
      </c>
      <c r="K54" s="140">
        <v>503</v>
      </c>
      <c r="L54" s="140">
        <v>9</v>
      </c>
      <c r="M54" s="119">
        <f t="shared" si="3"/>
        <v>1.7892644135188866E-2</v>
      </c>
      <c r="N54" s="118">
        <v>25</v>
      </c>
      <c r="O54" s="145">
        <f t="shared" si="4"/>
        <v>1.7743080198722498E-2</v>
      </c>
      <c r="P54" s="140">
        <v>1</v>
      </c>
      <c r="Q54" s="119">
        <f t="shared" si="5"/>
        <v>1.9880715705765406E-3</v>
      </c>
      <c r="R54" s="118">
        <v>2</v>
      </c>
      <c r="S54" s="145">
        <f t="shared" si="6"/>
        <v>1.4194464158977999E-3</v>
      </c>
      <c r="T54" s="140">
        <v>51</v>
      </c>
      <c r="U54" s="119">
        <f t="shared" si="7"/>
        <v>0.10139165009940358</v>
      </c>
      <c r="V54" s="118">
        <v>134</v>
      </c>
      <c r="W54" s="145">
        <f t="shared" si="8"/>
        <v>9.5102909865152588E-2</v>
      </c>
      <c r="X54" s="140">
        <v>51</v>
      </c>
      <c r="Y54" s="119">
        <f t="shared" si="9"/>
        <v>0.10139165009940358</v>
      </c>
      <c r="Z54" s="118">
        <v>136</v>
      </c>
      <c r="AA54" s="145">
        <f t="shared" si="10"/>
        <v>9.6522356281050395E-2</v>
      </c>
    </row>
    <row r="55" spans="1:27" ht="24" x14ac:dyDescent="0.25">
      <c r="A55" s="131" t="s">
        <v>622</v>
      </c>
      <c r="B55" s="222" t="s">
        <v>117</v>
      </c>
      <c r="C55" s="120" t="s">
        <v>118</v>
      </c>
      <c r="D55" s="121" t="s">
        <v>7</v>
      </c>
      <c r="E55" s="137" t="s">
        <v>548</v>
      </c>
      <c r="F55" s="141">
        <v>5003</v>
      </c>
      <c r="G55" s="122">
        <v>4732</v>
      </c>
      <c r="H55" s="123">
        <f t="shared" si="0"/>
        <v>0.94583250049970014</v>
      </c>
      <c r="I55" s="122">
        <f t="shared" si="1"/>
        <v>271</v>
      </c>
      <c r="J55" s="146">
        <f t="shared" si="2"/>
        <v>5.4167499500299823E-2</v>
      </c>
      <c r="K55" s="141">
        <v>1292</v>
      </c>
      <c r="L55" s="141">
        <v>28</v>
      </c>
      <c r="M55" s="123">
        <f t="shared" si="3"/>
        <v>2.1671826625386997E-2</v>
      </c>
      <c r="N55" s="122">
        <v>70</v>
      </c>
      <c r="O55" s="146">
        <f t="shared" si="4"/>
        <v>1.3991605036977814E-2</v>
      </c>
      <c r="P55" s="141">
        <v>9</v>
      </c>
      <c r="Q55" s="123">
        <f t="shared" si="5"/>
        <v>6.9659442724458202E-3</v>
      </c>
      <c r="R55" s="122">
        <v>24</v>
      </c>
      <c r="S55" s="146">
        <f t="shared" si="6"/>
        <v>4.7971217269638213E-3</v>
      </c>
      <c r="T55" s="141">
        <v>158</v>
      </c>
      <c r="U55" s="123">
        <f t="shared" si="7"/>
        <v>0.12229102167182662</v>
      </c>
      <c r="V55" s="122">
        <v>564</v>
      </c>
      <c r="W55" s="146">
        <f t="shared" si="8"/>
        <v>0.11273236058364981</v>
      </c>
      <c r="X55" s="141">
        <v>166</v>
      </c>
      <c r="Y55" s="123">
        <f t="shared" si="9"/>
        <v>0.12848297213622292</v>
      </c>
      <c r="Z55" s="122">
        <v>583</v>
      </c>
      <c r="AA55" s="146">
        <f t="shared" si="10"/>
        <v>0.11653008195082951</v>
      </c>
    </row>
    <row r="56" spans="1:27" x14ac:dyDescent="0.25">
      <c r="A56" s="130" t="s">
        <v>622</v>
      </c>
      <c r="B56" s="221" t="s">
        <v>151</v>
      </c>
      <c r="C56" s="116" t="s">
        <v>152</v>
      </c>
      <c r="D56" s="117" t="s">
        <v>9</v>
      </c>
      <c r="E56" s="136" t="s">
        <v>546</v>
      </c>
      <c r="F56" s="140">
        <v>3735</v>
      </c>
      <c r="G56" s="118">
        <v>3576</v>
      </c>
      <c r="H56" s="119">
        <f t="shared" si="0"/>
        <v>0.95742971887550199</v>
      </c>
      <c r="I56" s="118">
        <f t="shared" si="1"/>
        <v>159</v>
      </c>
      <c r="J56" s="145">
        <f t="shared" si="2"/>
        <v>4.257028112449799E-2</v>
      </c>
      <c r="K56" s="140">
        <v>973</v>
      </c>
      <c r="L56" s="140">
        <v>18</v>
      </c>
      <c r="M56" s="119">
        <f t="shared" si="3"/>
        <v>1.8499486125385406E-2</v>
      </c>
      <c r="N56" s="118">
        <v>50</v>
      </c>
      <c r="O56" s="145">
        <f t="shared" si="4"/>
        <v>1.3386880856760375E-2</v>
      </c>
      <c r="P56" s="140">
        <v>7</v>
      </c>
      <c r="Q56" s="119">
        <f t="shared" si="5"/>
        <v>7.1942446043165471E-3</v>
      </c>
      <c r="R56" s="118">
        <v>23</v>
      </c>
      <c r="S56" s="145">
        <f t="shared" si="6"/>
        <v>6.1579651941097721E-3</v>
      </c>
      <c r="T56" s="140">
        <v>100</v>
      </c>
      <c r="U56" s="119">
        <f t="shared" si="7"/>
        <v>0.10277492291880781</v>
      </c>
      <c r="V56" s="118">
        <v>338</v>
      </c>
      <c r="W56" s="145">
        <f t="shared" si="8"/>
        <v>9.0495314591700141E-2</v>
      </c>
      <c r="X56" s="140">
        <v>104</v>
      </c>
      <c r="Y56" s="119">
        <f t="shared" si="9"/>
        <v>0.10688591983556012</v>
      </c>
      <c r="Z56" s="118">
        <v>350</v>
      </c>
      <c r="AA56" s="145">
        <f t="shared" si="10"/>
        <v>9.3708165997322623E-2</v>
      </c>
    </row>
    <row r="57" spans="1:27" ht="24" x14ac:dyDescent="0.25">
      <c r="A57" s="131" t="s">
        <v>622</v>
      </c>
      <c r="B57" s="222" t="s">
        <v>119</v>
      </c>
      <c r="C57" s="120" t="s">
        <v>120</v>
      </c>
      <c r="D57" s="121" t="s">
        <v>7</v>
      </c>
      <c r="E57" s="137" t="s">
        <v>548</v>
      </c>
      <c r="F57" s="141">
        <v>2997</v>
      </c>
      <c r="G57" s="122">
        <v>2896</v>
      </c>
      <c r="H57" s="123">
        <f t="shared" si="0"/>
        <v>0.96629963296629962</v>
      </c>
      <c r="I57" s="122">
        <f t="shared" si="1"/>
        <v>101</v>
      </c>
      <c r="J57" s="146">
        <f t="shared" si="2"/>
        <v>3.3700367033700364E-2</v>
      </c>
      <c r="K57" s="141">
        <v>845</v>
      </c>
      <c r="L57" s="141">
        <v>10</v>
      </c>
      <c r="M57" s="123">
        <f t="shared" si="3"/>
        <v>1.1834319526627219E-2</v>
      </c>
      <c r="N57" s="122">
        <v>25</v>
      </c>
      <c r="O57" s="146">
        <f t="shared" si="4"/>
        <v>8.3416750083416744E-3</v>
      </c>
      <c r="P57" s="141">
        <v>3</v>
      </c>
      <c r="Q57" s="123">
        <f t="shared" si="5"/>
        <v>3.5502958579881655E-3</v>
      </c>
      <c r="R57" s="122">
        <v>7</v>
      </c>
      <c r="S57" s="146">
        <f t="shared" si="6"/>
        <v>2.3356690023356688E-3</v>
      </c>
      <c r="T57" s="141">
        <v>108</v>
      </c>
      <c r="U57" s="123">
        <f t="shared" si="7"/>
        <v>0.12781065088757396</v>
      </c>
      <c r="V57" s="122">
        <v>368</v>
      </c>
      <c r="W57" s="146">
        <f t="shared" si="8"/>
        <v>0.12278945612278945</v>
      </c>
      <c r="X57" s="141">
        <v>111</v>
      </c>
      <c r="Y57" s="123">
        <f t="shared" si="9"/>
        <v>0.13136094674556212</v>
      </c>
      <c r="Z57" s="122">
        <v>375</v>
      </c>
      <c r="AA57" s="146">
        <f t="shared" si="10"/>
        <v>0.12512512512512514</v>
      </c>
    </row>
    <row r="58" spans="1:27" x14ac:dyDescent="0.25">
      <c r="A58" s="130" t="s">
        <v>622</v>
      </c>
      <c r="B58" s="221" t="s">
        <v>153</v>
      </c>
      <c r="C58" s="116" t="s">
        <v>154</v>
      </c>
      <c r="D58" s="117" t="s">
        <v>9</v>
      </c>
      <c r="E58" s="136" t="s">
        <v>546</v>
      </c>
      <c r="F58" s="140">
        <v>2828</v>
      </c>
      <c r="G58" s="118">
        <v>2757</v>
      </c>
      <c r="H58" s="119">
        <f t="shared" si="0"/>
        <v>0.97489391796322489</v>
      </c>
      <c r="I58" s="118">
        <f t="shared" si="1"/>
        <v>71</v>
      </c>
      <c r="J58" s="145">
        <f t="shared" si="2"/>
        <v>2.5106082036775106E-2</v>
      </c>
      <c r="K58" s="140">
        <v>773</v>
      </c>
      <c r="L58" s="140">
        <v>17</v>
      </c>
      <c r="M58" s="119">
        <f t="shared" si="3"/>
        <v>2.1992238033635189E-2</v>
      </c>
      <c r="N58" s="118">
        <v>41</v>
      </c>
      <c r="O58" s="145">
        <f t="shared" si="4"/>
        <v>1.4497878359264497E-2</v>
      </c>
      <c r="P58" s="140">
        <v>13</v>
      </c>
      <c r="Q58" s="119">
        <f t="shared" si="5"/>
        <v>1.6817593790426907E-2</v>
      </c>
      <c r="R58" s="118">
        <v>29</v>
      </c>
      <c r="S58" s="145">
        <f t="shared" si="6"/>
        <v>1.0254596888260255E-2</v>
      </c>
      <c r="T58" s="140">
        <v>90</v>
      </c>
      <c r="U58" s="119">
        <f t="shared" si="7"/>
        <v>0.11642949547218628</v>
      </c>
      <c r="V58" s="118">
        <v>318</v>
      </c>
      <c r="W58" s="145">
        <f t="shared" si="8"/>
        <v>0.11244695898161244</v>
      </c>
      <c r="X58" s="140">
        <v>99</v>
      </c>
      <c r="Y58" s="119">
        <f t="shared" si="9"/>
        <v>0.12807244501940493</v>
      </c>
      <c r="Z58" s="118">
        <v>334</v>
      </c>
      <c r="AA58" s="145">
        <f t="shared" si="10"/>
        <v>0.1181046676096181</v>
      </c>
    </row>
    <row r="59" spans="1:27" ht="24" x14ac:dyDescent="0.25">
      <c r="A59" s="131" t="s">
        <v>622</v>
      </c>
      <c r="B59" s="222" t="s">
        <v>121</v>
      </c>
      <c r="C59" s="120" t="s">
        <v>122</v>
      </c>
      <c r="D59" s="121" t="s">
        <v>7</v>
      </c>
      <c r="E59" s="137" t="s">
        <v>548</v>
      </c>
      <c r="F59" s="141">
        <v>2386</v>
      </c>
      <c r="G59" s="122">
        <v>2275</v>
      </c>
      <c r="H59" s="123">
        <f t="shared" si="0"/>
        <v>0.95347862531433358</v>
      </c>
      <c r="I59" s="122">
        <f t="shared" si="1"/>
        <v>111</v>
      </c>
      <c r="J59" s="146">
        <f t="shared" si="2"/>
        <v>4.6521374685666389E-2</v>
      </c>
      <c r="K59" s="141">
        <v>716</v>
      </c>
      <c r="L59" s="141">
        <v>15</v>
      </c>
      <c r="M59" s="123">
        <f t="shared" si="3"/>
        <v>2.094972067039106E-2</v>
      </c>
      <c r="N59" s="122">
        <v>34</v>
      </c>
      <c r="O59" s="146">
        <f t="shared" si="4"/>
        <v>1.4249790444258172E-2</v>
      </c>
      <c r="P59" s="141">
        <v>10</v>
      </c>
      <c r="Q59" s="123">
        <f t="shared" si="5"/>
        <v>1.3966480446927373E-2</v>
      </c>
      <c r="R59" s="122">
        <v>19</v>
      </c>
      <c r="S59" s="146">
        <f t="shared" si="6"/>
        <v>7.9631181894383903E-3</v>
      </c>
      <c r="T59" s="141">
        <v>84</v>
      </c>
      <c r="U59" s="123">
        <f t="shared" si="7"/>
        <v>0.11731843575418995</v>
      </c>
      <c r="V59" s="122">
        <v>241</v>
      </c>
      <c r="W59" s="146">
        <f t="shared" si="8"/>
        <v>0.10100586756077116</v>
      </c>
      <c r="X59" s="141">
        <v>88</v>
      </c>
      <c r="Y59" s="123">
        <f t="shared" si="9"/>
        <v>0.12290502793296089</v>
      </c>
      <c r="Z59" s="122">
        <v>250</v>
      </c>
      <c r="AA59" s="146">
        <f t="shared" si="10"/>
        <v>0.10477787091366303</v>
      </c>
    </row>
    <row r="60" spans="1:27" ht="24" x14ac:dyDescent="0.25">
      <c r="A60" s="130" t="s">
        <v>622</v>
      </c>
      <c r="B60" s="221" t="s">
        <v>133</v>
      </c>
      <c r="C60" s="116" t="s">
        <v>134</v>
      </c>
      <c r="D60" s="117" t="s">
        <v>8</v>
      </c>
      <c r="E60" s="136" t="s">
        <v>547</v>
      </c>
      <c r="F60" s="140">
        <v>3105</v>
      </c>
      <c r="G60" s="118">
        <v>2990</v>
      </c>
      <c r="H60" s="119">
        <f t="shared" si="0"/>
        <v>0.96296296296296291</v>
      </c>
      <c r="I60" s="118">
        <f t="shared" si="1"/>
        <v>115</v>
      </c>
      <c r="J60" s="145">
        <f t="shared" si="2"/>
        <v>3.7037037037037035E-2</v>
      </c>
      <c r="K60" s="140">
        <v>987</v>
      </c>
      <c r="L60" s="140">
        <v>22</v>
      </c>
      <c r="M60" s="119">
        <f t="shared" si="3"/>
        <v>2.2289766970618033E-2</v>
      </c>
      <c r="N60" s="118">
        <v>55</v>
      </c>
      <c r="O60" s="145">
        <f t="shared" si="4"/>
        <v>1.7713365539452495E-2</v>
      </c>
      <c r="P60" s="140">
        <v>13</v>
      </c>
      <c r="Q60" s="119">
        <f t="shared" si="5"/>
        <v>1.3171225937183385E-2</v>
      </c>
      <c r="R60" s="118">
        <v>34</v>
      </c>
      <c r="S60" s="145">
        <f t="shared" si="6"/>
        <v>1.0950080515297906E-2</v>
      </c>
      <c r="T60" s="140">
        <v>126</v>
      </c>
      <c r="U60" s="119">
        <f t="shared" si="7"/>
        <v>0.1276595744680851</v>
      </c>
      <c r="V60" s="118">
        <v>402</v>
      </c>
      <c r="W60" s="145">
        <f t="shared" si="8"/>
        <v>0.12946859903381641</v>
      </c>
      <c r="X60" s="140">
        <v>135</v>
      </c>
      <c r="Y60" s="119">
        <f t="shared" si="9"/>
        <v>0.13677811550151975</v>
      </c>
      <c r="Z60" s="118">
        <v>430</v>
      </c>
      <c r="AA60" s="145">
        <f t="shared" si="10"/>
        <v>0.13848631239935588</v>
      </c>
    </row>
    <row r="61" spans="1:27" ht="24" x14ac:dyDescent="0.25">
      <c r="A61" s="131" t="s">
        <v>622</v>
      </c>
      <c r="B61" s="222" t="s">
        <v>123</v>
      </c>
      <c r="C61" s="120" t="s">
        <v>124</v>
      </c>
      <c r="D61" s="121" t="s">
        <v>7</v>
      </c>
      <c r="E61" s="137" t="s">
        <v>548</v>
      </c>
      <c r="F61" s="141">
        <v>1617</v>
      </c>
      <c r="G61" s="122">
        <v>1563</v>
      </c>
      <c r="H61" s="123">
        <f t="shared" si="0"/>
        <v>0.96660482374768086</v>
      </c>
      <c r="I61" s="122">
        <f t="shared" si="1"/>
        <v>54</v>
      </c>
      <c r="J61" s="146">
        <f t="shared" si="2"/>
        <v>3.3395176252319109E-2</v>
      </c>
      <c r="K61" s="141">
        <v>471</v>
      </c>
      <c r="L61" s="141">
        <v>7</v>
      </c>
      <c r="M61" s="123">
        <f t="shared" si="3"/>
        <v>1.4861995753715499E-2</v>
      </c>
      <c r="N61" s="122">
        <v>21</v>
      </c>
      <c r="O61" s="146">
        <f t="shared" si="4"/>
        <v>1.2987012987012988E-2</v>
      </c>
      <c r="P61" s="141">
        <v>6</v>
      </c>
      <c r="Q61" s="123">
        <f t="shared" si="5"/>
        <v>1.2738853503184714E-2</v>
      </c>
      <c r="R61" s="122">
        <v>10</v>
      </c>
      <c r="S61" s="146">
        <f t="shared" si="6"/>
        <v>6.1842918985776131E-3</v>
      </c>
      <c r="T61" s="141">
        <v>52</v>
      </c>
      <c r="U61" s="123">
        <f t="shared" si="7"/>
        <v>0.11040339702760085</v>
      </c>
      <c r="V61" s="122">
        <v>238</v>
      </c>
      <c r="W61" s="146">
        <f t="shared" si="8"/>
        <v>0.1471861471861472</v>
      </c>
      <c r="X61" s="141">
        <v>56</v>
      </c>
      <c r="Y61" s="123">
        <f t="shared" si="9"/>
        <v>0.11889596602972399</v>
      </c>
      <c r="Z61" s="122">
        <v>246</v>
      </c>
      <c r="AA61" s="146">
        <f t="shared" si="10"/>
        <v>0.15213358070500926</v>
      </c>
    </row>
    <row r="62" spans="1:27" ht="24" x14ac:dyDescent="0.25">
      <c r="A62" s="130" t="s">
        <v>622</v>
      </c>
      <c r="B62" s="221" t="s">
        <v>135</v>
      </c>
      <c r="C62" s="116" t="s">
        <v>136</v>
      </c>
      <c r="D62" s="117" t="s">
        <v>8</v>
      </c>
      <c r="E62" s="136" t="s">
        <v>547</v>
      </c>
      <c r="F62" s="140">
        <v>4936</v>
      </c>
      <c r="G62" s="118">
        <v>4761</v>
      </c>
      <c r="H62" s="119">
        <f t="shared" si="0"/>
        <v>0.96454619124797403</v>
      </c>
      <c r="I62" s="118">
        <f t="shared" si="1"/>
        <v>175</v>
      </c>
      <c r="J62" s="145">
        <f t="shared" si="2"/>
        <v>3.5453808752025931E-2</v>
      </c>
      <c r="K62" s="140">
        <v>1374</v>
      </c>
      <c r="L62" s="140">
        <v>26</v>
      </c>
      <c r="M62" s="119">
        <f t="shared" si="3"/>
        <v>1.8922852983988356E-2</v>
      </c>
      <c r="N62" s="118">
        <v>67</v>
      </c>
      <c r="O62" s="145">
        <f t="shared" si="4"/>
        <v>1.3573743922204213E-2</v>
      </c>
      <c r="P62" s="140">
        <v>17</v>
      </c>
      <c r="Q62" s="119">
        <f t="shared" si="5"/>
        <v>1.2372634643377001E-2</v>
      </c>
      <c r="R62" s="118">
        <v>40</v>
      </c>
      <c r="S62" s="145">
        <f t="shared" si="6"/>
        <v>8.1037277147487843E-3</v>
      </c>
      <c r="T62" s="140">
        <v>180</v>
      </c>
      <c r="U62" s="119">
        <f t="shared" si="7"/>
        <v>0.13100436681222707</v>
      </c>
      <c r="V62" s="118">
        <v>567</v>
      </c>
      <c r="W62" s="145">
        <f t="shared" si="8"/>
        <v>0.11487034035656402</v>
      </c>
      <c r="X62" s="140">
        <v>195</v>
      </c>
      <c r="Y62" s="119">
        <f t="shared" si="9"/>
        <v>0.14192139737991266</v>
      </c>
      <c r="Z62" s="118">
        <v>598</v>
      </c>
      <c r="AA62" s="145">
        <f t="shared" si="10"/>
        <v>0.12115072933549433</v>
      </c>
    </row>
    <row r="63" spans="1:27" ht="24" x14ac:dyDescent="0.25">
      <c r="A63" s="131" t="s">
        <v>622</v>
      </c>
      <c r="B63" s="222" t="s">
        <v>125</v>
      </c>
      <c r="C63" s="120" t="s">
        <v>126</v>
      </c>
      <c r="D63" s="121" t="s">
        <v>7</v>
      </c>
      <c r="E63" s="137" t="s">
        <v>548</v>
      </c>
      <c r="F63" s="141">
        <v>2987</v>
      </c>
      <c r="G63" s="122">
        <v>2903</v>
      </c>
      <c r="H63" s="123">
        <f t="shared" si="0"/>
        <v>0.97187813860060257</v>
      </c>
      <c r="I63" s="122">
        <f t="shared" si="1"/>
        <v>84</v>
      </c>
      <c r="J63" s="146">
        <f t="shared" si="2"/>
        <v>2.8121861399397388E-2</v>
      </c>
      <c r="K63" s="141">
        <v>1054</v>
      </c>
      <c r="L63" s="141">
        <v>27</v>
      </c>
      <c r="M63" s="123">
        <f t="shared" si="3"/>
        <v>2.5616698292220113E-2</v>
      </c>
      <c r="N63" s="122">
        <v>78</v>
      </c>
      <c r="O63" s="146">
        <f t="shared" si="4"/>
        <v>2.6113157013726147E-2</v>
      </c>
      <c r="P63" s="141">
        <v>11</v>
      </c>
      <c r="Q63" s="123">
        <f t="shared" si="5"/>
        <v>1.0436432637571158E-2</v>
      </c>
      <c r="R63" s="122">
        <v>23</v>
      </c>
      <c r="S63" s="146">
        <f t="shared" si="6"/>
        <v>7.7000334784064275E-3</v>
      </c>
      <c r="T63" s="141">
        <v>99</v>
      </c>
      <c r="U63" s="123">
        <f t="shared" si="7"/>
        <v>9.3927893738140422E-2</v>
      </c>
      <c r="V63" s="122">
        <v>257</v>
      </c>
      <c r="W63" s="146">
        <f t="shared" si="8"/>
        <v>8.6039504519584864E-2</v>
      </c>
      <c r="X63" s="141">
        <v>107</v>
      </c>
      <c r="Y63" s="123">
        <f t="shared" si="9"/>
        <v>0.10151802656546489</v>
      </c>
      <c r="Z63" s="122">
        <v>272</v>
      </c>
      <c r="AA63" s="146">
        <f t="shared" si="10"/>
        <v>9.1061265483762976E-2</v>
      </c>
    </row>
    <row r="64" spans="1:27" x14ac:dyDescent="0.25">
      <c r="A64" s="130" t="s">
        <v>622</v>
      </c>
      <c r="B64" s="221" t="s">
        <v>155</v>
      </c>
      <c r="C64" s="116" t="s">
        <v>156</v>
      </c>
      <c r="D64" s="117" t="s">
        <v>9</v>
      </c>
      <c r="E64" s="136" t="s">
        <v>546</v>
      </c>
      <c r="F64" s="140">
        <v>4536</v>
      </c>
      <c r="G64" s="118">
        <v>4274</v>
      </c>
      <c r="H64" s="119">
        <f t="shared" si="0"/>
        <v>0.94223985890652562</v>
      </c>
      <c r="I64" s="118">
        <f t="shared" si="1"/>
        <v>262</v>
      </c>
      <c r="J64" s="145">
        <f t="shared" si="2"/>
        <v>5.7760141093474424E-2</v>
      </c>
      <c r="K64" s="140">
        <v>1420</v>
      </c>
      <c r="L64" s="140">
        <v>22</v>
      </c>
      <c r="M64" s="119">
        <f t="shared" si="3"/>
        <v>1.5492957746478873E-2</v>
      </c>
      <c r="N64" s="118">
        <v>63</v>
      </c>
      <c r="O64" s="145">
        <f t="shared" si="4"/>
        <v>1.3888888888888888E-2</v>
      </c>
      <c r="P64" s="140">
        <v>14</v>
      </c>
      <c r="Q64" s="119">
        <f t="shared" si="5"/>
        <v>9.8591549295774655E-3</v>
      </c>
      <c r="R64" s="118">
        <v>34</v>
      </c>
      <c r="S64" s="145">
        <f t="shared" si="6"/>
        <v>7.4955908289241618E-3</v>
      </c>
      <c r="T64" s="140">
        <v>159</v>
      </c>
      <c r="U64" s="119">
        <f t="shared" si="7"/>
        <v>0.1119718309859155</v>
      </c>
      <c r="V64" s="118">
        <v>452</v>
      </c>
      <c r="W64" s="145">
        <f t="shared" si="8"/>
        <v>9.9647266313932975E-2</v>
      </c>
      <c r="X64" s="140">
        <v>168</v>
      </c>
      <c r="Y64" s="119">
        <f t="shared" si="9"/>
        <v>0.11830985915492957</v>
      </c>
      <c r="Z64" s="118">
        <v>473</v>
      </c>
      <c r="AA64" s="145">
        <f t="shared" si="10"/>
        <v>0.10427689594356261</v>
      </c>
    </row>
    <row r="65" spans="1:27" ht="24" x14ac:dyDescent="0.25">
      <c r="A65" s="131" t="s">
        <v>622</v>
      </c>
      <c r="B65" s="222" t="s">
        <v>247</v>
      </c>
      <c r="C65" s="120" t="s">
        <v>248</v>
      </c>
      <c r="D65" s="121" t="s">
        <v>16</v>
      </c>
      <c r="E65" s="137" t="s">
        <v>549</v>
      </c>
      <c r="F65" s="141">
        <v>3804</v>
      </c>
      <c r="G65" s="122">
        <v>3552</v>
      </c>
      <c r="H65" s="123">
        <f t="shared" si="0"/>
        <v>0.93375394321766558</v>
      </c>
      <c r="I65" s="122">
        <f t="shared" si="1"/>
        <v>252</v>
      </c>
      <c r="J65" s="146">
        <f t="shared" si="2"/>
        <v>6.6246056782334389E-2</v>
      </c>
      <c r="K65" s="141">
        <v>1114</v>
      </c>
      <c r="L65" s="141">
        <v>25</v>
      </c>
      <c r="M65" s="123">
        <f t="shared" si="3"/>
        <v>2.244165170556553E-2</v>
      </c>
      <c r="N65" s="122">
        <v>72</v>
      </c>
      <c r="O65" s="146">
        <f t="shared" si="4"/>
        <v>1.8927444794952682E-2</v>
      </c>
      <c r="P65" s="141">
        <v>11</v>
      </c>
      <c r="Q65" s="123">
        <f t="shared" si="5"/>
        <v>9.8743267504488325E-3</v>
      </c>
      <c r="R65" s="122">
        <v>34</v>
      </c>
      <c r="S65" s="146">
        <f t="shared" si="6"/>
        <v>8.9379600420609884E-3</v>
      </c>
      <c r="T65" s="141">
        <v>112</v>
      </c>
      <c r="U65" s="123">
        <f t="shared" si="7"/>
        <v>0.10053859964093358</v>
      </c>
      <c r="V65" s="122">
        <v>388</v>
      </c>
      <c r="W65" s="146">
        <f t="shared" si="8"/>
        <v>0.10199789695057834</v>
      </c>
      <c r="X65" s="141">
        <v>116</v>
      </c>
      <c r="Y65" s="123">
        <f t="shared" si="9"/>
        <v>0.10412926391382406</v>
      </c>
      <c r="Z65" s="122">
        <v>405</v>
      </c>
      <c r="AA65" s="146">
        <f t="shared" si="10"/>
        <v>0.10646687697160884</v>
      </c>
    </row>
    <row r="66" spans="1:27" ht="24" x14ac:dyDescent="0.25">
      <c r="A66" s="130" t="s">
        <v>622</v>
      </c>
      <c r="B66" s="221" t="s">
        <v>233</v>
      </c>
      <c r="C66" s="116" t="s">
        <v>234</v>
      </c>
      <c r="D66" s="117" t="s">
        <v>15</v>
      </c>
      <c r="E66" s="136" t="s">
        <v>550</v>
      </c>
      <c r="F66" s="140">
        <v>903</v>
      </c>
      <c r="G66" s="118">
        <v>881</v>
      </c>
      <c r="H66" s="119">
        <f t="shared" si="0"/>
        <v>0.97563676633444074</v>
      </c>
      <c r="I66" s="118">
        <f t="shared" si="1"/>
        <v>22</v>
      </c>
      <c r="J66" s="145">
        <f t="shared" si="2"/>
        <v>2.4363233665559248E-2</v>
      </c>
      <c r="K66" s="140">
        <v>305</v>
      </c>
      <c r="L66" s="140">
        <v>8</v>
      </c>
      <c r="M66" s="119">
        <f t="shared" si="3"/>
        <v>2.6229508196721311E-2</v>
      </c>
      <c r="N66" s="118">
        <v>25</v>
      </c>
      <c r="O66" s="145">
        <f t="shared" si="4"/>
        <v>2.768549280177187E-2</v>
      </c>
      <c r="P66" s="140">
        <v>5</v>
      </c>
      <c r="Q66" s="119">
        <f t="shared" si="5"/>
        <v>1.6393442622950821E-2</v>
      </c>
      <c r="R66" s="118">
        <v>13</v>
      </c>
      <c r="S66" s="145">
        <f t="shared" si="6"/>
        <v>1.4396456256921373E-2</v>
      </c>
      <c r="T66" s="140">
        <v>45</v>
      </c>
      <c r="U66" s="119">
        <f t="shared" si="7"/>
        <v>0.14754098360655737</v>
      </c>
      <c r="V66" s="118">
        <v>136</v>
      </c>
      <c r="W66" s="145">
        <f t="shared" si="8"/>
        <v>0.15060908084163899</v>
      </c>
      <c r="X66" s="140">
        <v>48</v>
      </c>
      <c r="Y66" s="119">
        <f t="shared" si="9"/>
        <v>0.15737704918032788</v>
      </c>
      <c r="Z66" s="118">
        <v>142</v>
      </c>
      <c r="AA66" s="145">
        <f t="shared" si="10"/>
        <v>0.15725359911406422</v>
      </c>
    </row>
    <row r="67" spans="1:27" ht="24" x14ac:dyDescent="0.25">
      <c r="A67" s="131" t="s">
        <v>622</v>
      </c>
      <c r="B67" s="222" t="s">
        <v>249</v>
      </c>
      <c r="C67" s="120" t="s">
        <v>250</v>
      </c>
      <c r="D67" s="121" t="s">
        <v>16</v>
      </c>
      <c r="E67" s="137" t="s">
        <v>549</v>
      </c>
      <c r="F67" s="141">
        <v>3136</v>
      </c>
      <c r="G67" s="122">
        <v>3025</v>
      </c>
      <c r="H67" s="123">
        <f t="shared" ref="H67:H130" si="11">G67/F67</f>
        <v>0.96460459183673475</v>
      </c>
      <c r="I67" s="122">
        <f t="shared" ref="I67:I130" si="12">F67-G67</f>
        <v>111</v>
      </c>
      <c r="J67" s="146">
        <f t="shared" ref="J67:J130" si="13">I67/F67</f>
        <v>3.5395408163265307E-2</v>
      </c>
      <c r="K67" s="141">
        <v>1038</v>
      </c>
      <c r="L67" s="141">
        <v>21</v>
      </c>
      <c r="M67" s="123">
        <f t="shared" si="3"/>
        <v>2.023121387283237E-2</v>
      </c>
      <c r="N67" s="122">
        <v>51</v>
      </c>
      <c r="O67" s="146">
        <f t="shared" si="4"/>
        <v>1.6262755102040817E-2</v>
      </c>
      <c r="P67" s="141">
        <v>6</v>
      </c>
      <c r="Q67" s="123">
        <f t="shared" si="5"/>
        <v>5.7803468208092483E-3</v>
      </c>
      <c r="R67" s="122">
        <v>18</v>
      </c>
      <c r="S67" s="146">
        <f t="shared" si="6"/>
        <v>5.7397959183673472E-3</v>
      </c>
      <c r="T67" s="141">
        <v>82</v>
      </c>
      <c r="U67" s="123">
        <f t="shared" si="7"/>
        <v>7.8998073217726394E-2</v>
      </c>
      <c r="V67" s="122">
        <v>230</v>
      </c>
      <c r="W67" s="146">
        <f t="shared" si="8"/>
        <v>7.3341836734693883E-2</v>
      </c>
      <c r="X67" s="141">
        <v>86</v>
      </c>
      <c r="Y67" s="123">
        <f t="shared" si="9"/>
        <v>8.2851637764932567E-2</v>
      </c>
      <c r="Z67" s="122">
        <v>242</v>
      </c>
      <c r="AA67" s="146">
        <f t="shared" si="10"/>
        <v>7.7168367346938771E-2</v>
      </c>
    </row>
    <row r="68" spans="1:27" ht="24" x14ac:dyDescent="0.25">
      <c r="A68" s="130" t="s">
        <v>622</v>
      </c>
      <c r="B68" s="221" t="s">
        <v>185</v>
      </c>
      <c r="C68" s="116" t="s">
        <v>186</v>
      </c>
      <c r="D68" s="117" t="s">
        <v>12</v>
      </c>
      <c r="E68" s="136" t="s">
        <v>551</v>
      </c>
      <c r="F68" s="140">
        <v>862</v>
      </c>
      <c r="G68" s="118">
        <v>841</v>
      </c>
      <c r="H68" s="119">
        <f t="shared" si="11"/>
        <v>0.97563805104408352</v>
      </c>
      <c r="I68" s="118">
        <f t="shared" si="12"/>
        <v>21</v>
      </c>
      <c r="J68" s="145">
        <f t="shared" si="13"/>
        <v>2.4361948955916472E-2</v>
      </c>
      <c r="K68" s="140">
        <v>345</v>
      </c>
      <c r="L68" s="140">
        <v>8</v>
      </c>
      <c r="M68" s="119">
        <f t="shared" ref="M68:M131" si="14">L68/K68</f>
        <v>2.318840579710145E-2</v>
      </c>
      <c r="N68" s="118">
        <v>23</v>
      </c>
      <c r="O68" s="145">
        <f t="shared" ref="O68:O131" si="15">N68/F68</f>
        <v>2.668213457076566E-2</v>
      </c>
      <c r="P68" s="140">
        <v>2</v>
      </c>
      <c r="Q68" s="119">
        <f t="shared" ref="Q68:Q131" si="16">P68/K68</f>
        <v>5.7971014492753624E-3</v>
      </c>
      <c r="R68" s="118">
        <v>4</v>
      </c>
      <c r="S68" s="145">
        <f t="shared" ref="S68:S131" si="17">R68/F68</f>
        <v>4.6403712296983757E-3</v>
      </c>
      <c r="T68" s="140">
        <v>45</v>
      </c>
      <c r="U68" s="119">
        <f t="shared" ref="U68:U131" si="18">T68/K68</f>
        <v>0.13043478260869565</v>
      </c>
      <c r="V68" s="118">
        <v>105</v>
      </c>
      <c r="W68" s="145">
        <f t="shared" ref="W68:W131" si="19">V68/F68</f>
        <v>0.12180974477958237</v>
      </c>
      <c r="X68" s="140">
        <v>46</v>
      </c>
      <c r="Y68" s="119">
        <f t="shared" ref="Y68:Y131" si="20">X68/K68</f>
        <v>0.13333333333333333</v>
      </c>
      <c r="Z68" s="118">
        <v>106</v>
      </c>
      <c r="AA68" s="145">
        <f t="shared" ref="AA68:AA131" si="21">Z68/F68</f>
        <v>0.12296983758700696</v>
      </c>
    </row>
    <row r="69" spans="1:27" ht="24" x14ac:dyDescent="0.25">
      <c r="A69" s="133" t="s">
        <v>622</v>
      </c>
      <c r="B69" s="227" t="s">
        <v>187</v>
      </c>
      <c r="C69" s="120" t="s">
        <v>188</v>
      </c>
      <c r="D69" s="121" t="s">
        <v>12</v>
      </c>
      <c r="E69" s="137" t="s">
        <v>551</v>
      </c>
      <c r="F69" s="141">
        <v>1532</v>
      </c>
      <c r="G69" s="122">
        <v>1398</v>
      </c>
      <c r="H69" s="123">
        <f t="shared" si="11"/>
        <v>0.91253263707571797</v>
      </c>
      <c r="I69" s="122">
        <f t="shared" si="12"/>
        <v>134</v>
      </c>
      <c r="J69" s="146">
        <f t="shared" si="13"/>
        <v>8.7467362924281991E-2</v>
      </c>
      <c r="K69" s="141">
        <v>385</v>
      </c>
      <c r="L69" s="141">
        <v>10</v>
      </c>
      <c r="M69" s="123">
        <f t="shared" si="14"/>
        <v>2.5974025974025976E-2</v>
      </c>
      <c r="N69" s="122">
        <v>31</v>
      </c>
      <c r="O69" s="146">
        <f t="shared" si="15"/>
        <v>2.0234986945169713E-2</v>
      </c>
      <c r="P69" s="141">
        <v>1</v>
      </c>
      <c r="Q69" s="123">
        <f t="shared" si="16"/>
        <v>2.5974025974025974E-3</v>
      </c>
      <c r="R69" s="122">
        <v>1</v>
      </c>
      <c r="S69" s="146">
        <f t="shared" si="17"/>
        <v>6.5274151436031332E-4</v>
      </c>
      <c r="T69" s="141">
        <v>50</v>
      </c>
      <c r="U69" s="123">
        <f t="shared" si="18"/>
        <v>0.12987012987012986</v>
      </c>
      <c r="V69" s="122">
        <v>192</v>
      </c>
      <c r="W69" s="146">
        <f t="shared" si="19"/>
        <v>0.12532637075718014</v>
      </c>
      <c r="X69" s="141">
        <v>50</v>
      </c>
      <c r="Y69" s="123">
        <f t="shared" si="20"/>
        <v>0.12987012987012986</v>
      </c>
      <c r="Z69" s="122">
        <v>192</v>
      </c>
      <c r="AA69" s="146">
        <f t="shared" si="21"/>
        <v>0.12532637075718014</v>
      </c>
    </row>
    <row r="70" spans="1:27" ht="24" x14ac:dyDescent="0.25">
      <c r="A70" s="132" t="s">
        <v>622</v>
      </c>
      <c r="B70" s="219" t="s">
        <v>251</v>
      </c>
      <c r="C70" s="116" t="s">
        <v>252</v>
      </c>
      <c r="D70" s="117" t="s">
        <v>16</v>
      </c>
      <c r="E70" s="136" t="s">
        <v>549</v>
      </c>
      <c r="F70" s="140">
        <v>4487</v>
      </c>
      <c r="G70" s="118">
        <v>4217</v>
      </c>
      <c r="H70" s="119">
        <f t="shared" si="11"/>
        <v>0.93982616447515044</v>
      </c>
      <c r="I70" s="118">
        <f t="shared" si="12"/>
        <v>270</v>
      </c>
      <c r="J70" s="145">
        <f t="shared" si="13"/>
        <v>6.0173835524849568E-2</v>
      </c>
      <c r="K70" s="140">
        <v>1401</v>
      </c>
      <c r="L70" s="140">
        <v>35</v>
      </c>
      <c r="M70" s="119">
        <f t="shared" si="14"/>
        <v>2.4982155603140613E-2</v>
      </c>
      <c r="N70" s="118">
        <v>97</v>
      </c>
      <c r="O70" s="145">
        <f t="shared" si="15"/>
        <v>2.1618007577445954E-2</v>
      </c>
      <c r="P70" s="140">
        <v>18</v>
      </c>
      <c r="Q70" s="119">
        <f t="shared" si="16"/>
        <v>1.284796573875803E-2</v>
      </c>
      <c r="R70" s="118">
        <v>41</v>
      </c>
      <c r="S70" s="145">
        <f t="shared" si="17"/>
        <v>9.1375083574771563E-3</v>
      </c>
      <c r="T70" s="140">
        <v>157</v>
      </c>
      <c r="U70" s="119">
        <f t="shared" si="18"/>
        <v>0.11206281227694503</v>
      </c>
      <c r="V70" s="118">
        <v>458</v>
      </c>
      <c r="W70" s="145">
        <f t="shared" si="19"/>
        <v>0.10207265433474481</v>
      </c>
      <c r="X70" s="140">
        <v>170</v>
      </c>
      <c r="Y70" s="119">
        <f t="shared" si="20"/>
        <v>0.12134189864382584</v>
      </c>
      <c r="Z70" s="118">
        <v>487</v>
      </c>
      <c r="AA70" s="145">
        <f t="shared" si="21"/>
        <v>0.10853577000222867</v>
      </c>
    </row>
    <row r="71" spans="1:27" ht="24" x14ac:dyDescent="0.25">
      <c r="A71" s="131" t="s">
        <v>622</v>
      </c>
      <c r="B71" s="222" t="s">
        <v>253</v>
      </c>
      <c r="C71" s="120" t="s">
        <v>254</v>
      </c>
      <c r="D71" s="121" t="s">
        <v>16</v>
      </c>
      <c r="E71" s="137" t="s">
        <v>549</v>
      </c>
      <c r="F71" s="141">
        <v>3401</v>
      </c>
      <c r="G71" s="122">
        <v>3276</v>
      </c>
      <c r="H71" s="123">
        <f t="shared" si="11"/>
        <v>0.96324610408703326</v>
      </c>
      <c r="I71" s="122">
        <f t="shared" si="12"/>
        <v>125</v>
      </c>
      <c r="J71" s="146">
        <f t="shared" si="13"/>
        <v>3.6753895912966773E-2</v>
      </c>
      <c r="K71" s="141">
        <v>862</v>
      </c>
      <c r="L71" s="141">
        <v>25</v>
      </c>
      <c r="M71" s="123">
        <f t="shared" si="14"/>
        <v>2.9002320185614848E-2</v>
      </c>
      <c r="N71" s="122">
        <v>76</v>
      </c>
      <c r="O71" s="146">
        <f t="shared" si="15"/>
        <v>2.23463687150838E-2</v>
      </c>
      <c r="P71" s="141">
        <v>11</v>
      </c>
      <c r="Q71" s="123">
        <f t="shared" si="16"/>
        <v>1.2761020881670533E-2</v>
      </c>
      <c r="R71" s="122">
        <v>21</v>
      </c>
      <c r="S71" s="146">
        <f t="shared" si="17"/>
        <v>6.1746545133784178E-3</v>
      </c>
      <c r="T71" s="141">
        <v>96</v>
      </c>
      <c r="U71" s="123">
        <f t="shared" si="18"/>
        <v>0.11136890951276102</v>
      </c>
      <c r="V71" s="122">
        <v>346</v>
      </c>
      <c r="W71" s="146">
        <f t="shared" si="19"/>
        <v>0.10173478388709203</v>
      </c>
      <c r="X71" s="141">
        <v>104</v>
      </c>
      <c r="Y71" s="123">
        <f t="shared" si="20"/>
        <v>0.12064965197215777</v>
      </c>
      <c r="Z71" s="122">
        <v>360</v>
      </c>
      <c r="AA71" s="146">
        <f t="shared" si="21"/>
        <v>0.10585122022934432</v>
      </c>
    </row>
    <row r="72" spans="1:27" ht="24" x14ac:dyDescent="0.25">
      <c r="A72" s="132" t="s">
        <v>622</v>
      </c>
      <c r="B72" s="219" t="s">
        <v>440</v>
      </c>
      <c r="C72" s="116" t="s">
        <v>189</v>
      </c>
      <c r="D72" s="117" t="s">
        <v>12</v>
      </c>
      <c r="E72" s="136" t="s">
        <v>551</v>
      </c>
      <c r="F72" s="140">
        <v>2958</v>
      </c>
      <c r="G72" s="118">
        <v>2801</v>
      </c>
      <c r="H72" s="119">
        <f t="shared" si="11"/>
        <v>0.94692359702501694</v>
      </c>
      <c r="I72" s="118">
        <f t="shared" si="12"/>
        <v>157</v>
      </c>
      <c r="J72" s="145">
        <f t="shared" si="13"/>
        <v>5.3076402974983096E-2</v>
      </c>
      <c r="K72" s="140">
        <v>901</v>
      </c>
      <c r="L72" s="140">
        <v>11</v>
      </c>
      <c r="M72" s="119">
        <f t="shared" si="14"/>
        <v>1.2208657047724751E-2</v>
      </c>
      <c r="N72" s="118">
        <v>30</v>
      </c>
      <c r="O72" s="145">
        <f t="shared" si="15"/>
        <v>1.0141987829614604E-2</v>
      </c>
      <c r="P72" s="140">
        <v>8</v>
      </c>
      <c r="Q72" s="119">
        <f t="shared" si="16"/>
        <v>8.8790233074361822E-3</v>
      </c>
      <c r="R72" s="118">
        <v>19</v>
      </c>
      <c r="S72" s="145">
        <f t="shared" si="17"/>
        <v>6.4232589587559161E-3</v>
      </c>
      <c r="T72" s="140">
        <v>112</v>
      </c>
      <c r="U72" s="119">
        <f t="shared" si="18"/>
        <v>0.12430632630410655</v>
      </c>
      <c r="V72" s="118">
        <v>293</v>
      </c>
      <c r="W72" s="145">
        <f t="shared" si="19"/>
        <v>9.9053414469235976E-2</v>
      </c>
      <c r="X72" s="140">
        <v>117</v>
      </c>
      <c r="Y72" s="119">
        <f t="shared" si="20"/>
        <v>0.12985571587125416</v>
      </c>
      <c r="Z72" s="118">
        <v>308</v>
      </c>
      <c r="AA72" s="145">
        <f t="shared" si="21"/>
        <v>0.10412440838404327</v>
      </c>
    </row>
    <row r="73" spans="1:27" ht="24" x14ac:dyDescent="0.25">
      <c r="A73" s="131" t="s">
        <v>622</v>
      </c>
      <c r="B73" s="222" t="s">
        <v>235</v>
      </c>
      <c r="C73" s="120" t="s">
        <v>236</v>
      </c>
      <c r="D73" s="121" t="s">
        <v>15</v>
      </c>
      <c r="E73" s="137" t="s">
        <v>550</v>
      </c>
      <c r="F73" s="141">
        <v>1837</v>
      </c>
      <c r="G73" s="122">
        <v>1765</v>
      </c>
      <c r="H73" s="123">
        <f t="shared" si="11"/>
        <v>0.96080566140446377</v>
      </c>
      <c r="I73" s="122">
        <f t="shared" si="12"/>
        <v>72</v>
      </c>
      <c r="J73" s="146">
        <f t="shared" si="13"/>
        <v>3.9194338595536199E-2</v>
      </c>
      <c r="K73" s="141">
        <v>682</v>
      </c>
      <c r="L73" s="141">
        <v>22</v>
      </c>
      <c r="M73" s="123">
        <f t="shared" si="14"/>
        <v>3.2258064516129031E-2</v>
      </c>
      <c r="N73" s="122">
        <v>52</v>
      </c>
      <c r="O73" s="146">
        <f t="shared" si="15"/>
        <v>2.8307022318998367E-2</v>
      </c>
      <c r="P73" s="141">
        <v>9</v>
      </c>
      <c r="Q73" s="123">
        <f t="shared" si="16"/>
        <v>1.3196480938416423E-2</v>
      </c>
      <c r="R73" s="122">
        <v>25</v>
      </c>
      <c r="S73" s="146">
        <f t="shared" si="17"/>
        <v>1.3609145345672292E-2</v>
      </c>
      <c r="T73" s="141">
        <v>89</v>
      </c>
      <c r="U73" s="123">
        <f t="shared" si="18"/>
        <v>0.13049853372434017</v>
      </c>
      <c r="V73" s="122">
        <v>218</v>
      </c>
      <c r="W73" s="146">
        <f t="shared" si="19"/>
        <v>0.11867174741426238</v>
      </c>
      <c r="X73" s="141">
        <v>95</v>
      </c>
      <c r="Y73" s="123">
        <f t="shared" si="20"/>
        <v>0.13929618768328444</v>
      </c>
      <c r="Z73" s="122">
        <v>237</v>
      </c>
      <c r="AA73" s="146">
        <f t="shared" si="21"/>
        <v>0.12901469787697334</v>
      </c>
    </row>
    <row r="74" spans="1:27" ht="24" x14ac:dyDescent="0.25">
      <c r="A74" s="130" t="s">
        <v>622</v>
      </c>
      <c r="B74" s="221" t="s">
        <v>237</v>
      </c>
      <c r="C74" s="116" t="s">
        <v>238</v>
      </c>
      <c r="D74" s="117" t="s">
        <v>15</v>
      </c>
      <c r="E74" s="136" t="s">
        <v>550</v>
      </c>
      <c r="F74" s="140">
        <v>9639</v>
      </c>
      <c r="G74" s="118">
        <v>9284</v>
      </c>
      <c r="H74" s="119">
        <f t="shared" si="11"/>
        <v>0.96317045336653184</v>
      </c>
      <c r="I74" s="118">
        <f t="shared" si="12"/>
        <v>355</v>
      </c>
      <c r="J74" s="145">
        <f t="shared" si="13"/>
        <v>3.6829546633468199E-2</v>
      </c>
      <c r="K74" s="140">
        <v>2757</v>
      </c>
      <c r="L74" s="140">
        <v>44</v>
      </c>
      <c r="M74" s="119">
        <f t="shared" si="14"/>
        <v>1.595937613347842E-2</v>
      </c>
      <c r="N74" s="118">
        <v>111</v>
      </c>
      <c r="O74" s="145">
        <f t="shared" si="15"/>
        <v>1.1515717398070339E-2</v>
      </c>
      <c r="P74" s="140">
        <v>26</v>
      </c>
      <c r="Q74" s="119">
        <f t="shared" si="16"/>
        <v>9.4305404425099743E-3</v>
      </c>
      <c r="R74" s="118">
        <v>78</v>
      </c>
      <c r="S74" s="145">
        <f t="shared" si="17"/>
        <v>8.0921257391845629E-3</v>
      </c>
      <c r="T74" s="140">
        <v>302</v>
      </c>
      <c r="U74" s="119">
        <f t="shared" si="18"/>
        <v>0.10953935437069279</v>
      </c>
      <c r="V74" s="118">
        <v>944</v>
      </c>
      <c r="W74" s="145">
        <f t="shared" si="19"/>
        <v>9.7935470484490098E-2</v>
      </c>
      <c r="X74" s="140">
        <v>316</v>
      </c>
      <c r="Y74" s="119">
        <f t="shared" si="20"/>
        <v>0.11461733768589046</v>
      </c>
      <c r="Z74" s="118">
        <v>989</v>
      </c>
      <c r="AA74" s="145">
        <f t="shared" si="21"/>
        <v>0.10260400456478888</v>
      </c>
    </row>
    <row r="75" spans="1:27" ht="24" x14ac:dyDescent="0.25">
      <c r="A75" s="131" t="s">
        <v>622</v>
      </c>
      <c r="B75" s="222" t="s">
        <v>190</v>
      </c>
      <c r="C75" s="120" t="s">
        <v>191</v>
      </c>
      <c r="D75" s="121" t="s">
        <v>12</v>
      </c>
      <c r="E75" s="137" t="s">
        <v>551</v>
      </c>
      <c r="F75" s="141">
        <v>1679</v>
      </c>
      <c r="G75" s="122">
        <v>1612</v>
      </c>
      <c r="H75" s="123">
        <f t="shared" si="11"/>
        <v>0.96009529481834421</v>
      </c>
      <c r="I75" s="122">
        <f t="shared" si="12"/>
        <v>67</v>
      </c>
      <c r="J75" s="146">
        <f t="shared" si="13"/>
        <v>3.9904705181655745E-2</v>
      </c>
      <c r="K75" s="141">
        <v>596</v>
      </c>
      <c r="L75" s="141">
        <v>14</v>
      </c>
      <c r="M75" s="123">
        <f t="shared" si="14"/>
        <v>2.3489932885906041E-2</v>
      </c>
      <c r="N75" s="122">
        <v>36</v>
      </c>
      <c r="O75" s="146">
        <f t="shared" si="15"/>
        <v>2.1441334127456819E-2</v>
      </c>
      <c r="P75" s="141">
        <v>8</v>
      </c>
      <c r="Q75" s="123">
        <f t="shared" si="16"/>
        <v>1.3422818791946308E-2</v>
      </c>
      <c r="R75" s="122">
        <v>15</v>
      </c>
      <c r="S75" s="146">
        <f t="shared" si="17"/>
        <v>8.9338892197736754E-3</v>
      </c>
      <c r="T75" s="141">
        <v>62</v>
      </c>
      <c r="U75" s="123">
        <f t="shared" si="18"/>
        <v>0.1040268456375839</v>
      </c>
      <c r="V75" s="122">
        <v>169</v>
      </c>
      <c r="W75" s="146">
        <f t="shared" si="19"/>
        <v>0.10065515187611673</v>
      </c>
      <c r="X75" s="141">
        <v>66</v>
      </c>
      <c r="Y75" s="123">
        <f t="shared" si="20"/>
        <v>0.11073825503355705</v>
      </c>
      <c r="Z75" s="122">
        <v>178</v>
      </c>
      <c r="AA75" s="146">
        <f t="shared" si="21"/>
        <v>0.10601548540798095</v>
      </c>
    </row>
    <row r="76" spans="1:27" ht="24" x14ac:dyDescent="0.25">
      <c r="A76" s="130" t="s">
        <v>622</v>
      </c>
      <c r="B76" s="221" t="s">
        <v>192</v>
      </c>
      <c r="C76" s="116" t="s">
        <v>193</v>
      </c>
      <c r="D76" s="117" t="s">
        <v>12</v>
      </c>
      <c r="E76" s="136" t="s">
        <v>551</v>
      </c>
      <c r="F76" s="140">
        <v>3208</v>
      </c>
      <c r="G76" s="118">
        <v>3087</v>
      </c>
      <c r="H76" s="119">
        <f t="shared" si="11"/>
        <v>0.96228179551122195</v>
      </c>
      <c r="I76" s="118">
        <f t="shared" si="12"/>
        <v>121</v>
      </c>
      <c r="J76" s="145">
        <f t="shared" si="13"/>
        <v>3.7718204488778058E-2</v>
      </c>
      <c r="K76" s="140">
        <v>995</v>
      </c>
      <c r="L76" s="140">
        <v>15</v>
      </c>
      <c r="M76" s="119">
        <f t="shared" si="14"/>
        <v>1.507537688442211E-2</v>
      </c>
      <c r="N76" s="118">
        <v>51</v>
      </c>
      <c r="O76" s="145">
        <f t="shared" si="15"/>
        <v>1.5897755610972567E-2</v>
      </c>
      <c r="P76" s="140">
        <v>13</v>
      </c>
      <c r="Q76" s="119">
        <f t="shared" si="16"/>
        <v>1.3065326633165829E-2</v>
      </c>
      <c r="R76" s="118">
        <v>35</v>
      </c>
      <c r="S76" s="145">
        <f t="shared" si="17"/>
        <v>1.0910224438902744E-2</v>
      </c>
      <c r="T76" s="140">
        <v>107</v>
      </c>
      <c r="U76" s="119">
        <f t="shared" si="18"/>
        <v>0.10753768844221105</v>
      </c>
      <c r="V76" s="118">
        <v>342</v>
      </c>
      <c r="W76" s="145">
        <f t="shared" si="19"/>
        <v>0.10660847880299251</v>
      </c>
      <c r="X76" s="140">
        <v>112</v>
      </c>
      <c r="Y76" s="119">
        <f t="shared" si="20"/>
        <v>0.11256281407035176</v>
      </c>
      <c r="Z76" s="118">
        <v>356</v>
      </c>
      <c r="AA76" s="145">
        <f t="shared" si="21"/>
        <v>0.11097256857855362</v>
      </c>
    </row>
    <row r="77" spans="1:27" ht="24" x14ac:dyDescent="0.25">
      <c r="A77" s="131" t="s">
        <v>622</v>
      </c>
      <c r="B77" s="222" t="s">
        <v>194</v>
      </c>
      <c r="C77" s="120" t="s">
        <v>195</v>
      </c>
      <c r="D77" s="121" t="s">
        <v>12</v>
      </c>
      <c r="E77" s="137" t="s">
        <v>551</v>
      </c>
      <c r="F77" s="141">
        <v>3328</v>
      </c>
      <c r="G77" s="122">
        <v>3143</v>
      </c>
      <c r="H77" s="123">
        <f t="shared" si="11"/>
        <v>0.94441105769230771</v>
      </c>
      <c r="I77" s="122">
        <f t="shared" si="12"/>
        <v>185</v>
      </c>
      <c r="J77" s="146">
        <f t="shared" si="13"/>
        <v>5.5588942307692304E-2</v>
      </c>
      <c r="K77" s="141">
        <v>1167</v>
      </c>
      <c r="L77" s="141">
        <v>28</v>
      </c>
      <c r="M77" s="123">
        <f t="shared" si="14"/>
        <v>2.3993144815766924E-2</v>
      </c>
      <c r="N77" s="122">
        <v>63</v>
      </c>
      <c r="O77" s="146">
        <f t="shared" si="15"/>
        <v>1.893028846153846E-2</v>
      </c>
      <c r="P77" s="141">
        <v>20</v>
      </c>
      <c r="Q77" s="123">
        <f t="shared" si="16"/>
        <v>1.713796058269066E-2</v>
      </c>
      <c r="R77" s="122">
        <v>51</v>
      </c>
      <c r="S77" s="146">
        <f t="shared" si="17"/>
        <v>1.532451923076923E-2</v>
      </c>
      <c r="T77" s="141">
        <v>133</v>
      </c>
      <c r="U77" s="123">
        <f t="shared" si="18"/>
        <v>0.11396743787489289</v>
      </c>
      <c r="V77" s="122">
        <v>328</v>
      </c>
      <c r="W77" s="146">
        <f t="shared" si="19"/>
        <v>9.8557692307692304E-2</v>
      </c>
      <c r="X77" s="141">
        <v>148</v>
      </c>
      <c r="Y77" s="123">
        <f t="shared" si="20"/>
        <v>0.1268209083119109</v>
      </c>
      <c r="Z77" s="122">
        <v>370</v>
      </c>
      <c r="AA77" s="146">
        <f t="shared" si="21"/>
        <v>0.11117788461538461</v>
      </c>
    </row>
    <row r="78" spans="1:27" ht="24" x14ac:dyDescent="0.25">
      <c r="A78" s="130" t="s">
        <v>622</v>
      </c>
      <c r="B78" s="221" t="s">
        <v>196</v>
      </c>
      <c r="C78" s="116" t="s">
        <v>197</v>
      </c>
      <c r="D78" s="117" t="s">
        <v>12</v>
      </c>
      <c r="E78" s="136" t="s">
        <v>551</v>
      </c>
      <c r="F78" s="140">
        <v>1262</v>
      </c>
      <c r="G78" s="118">
        <v>1181</v>
      </c>
      <c r="H78" s="119">
        <f t="shared" si="11"/>
        <v>0.93581616481774965</v>
      </c>
      <c r="I78" s="118">
        <f t="shared" si="12"/>
        <v>81</v>
      </c>
      <c r="J78" s="145">
        <f t="shared" si="13"/>
        <v>6.418383518225039E-2</v>
      </c>
      <c r="K78" s="140">
        <v>482</v>
      </c>
      <c r="L78" s="140">
        <v>7</v>
      </c>
      <c r="M78" s="119">
        <f t="shared" si="14"/>
        <v>1.4522821576763486E-2</v>
      </c>
      <c r="N78" s="118">
        <v>21</v>
      </c>
      <c r="O78" s="145">
        <f t="shared" si="15"/>
        <v>1.664025356576862E-2</v>
      </c>
      <c r="P78" s="140">
        <v>6</v>
      </c>
      <c r="Q78" s="119">
        <f t="shared" si="16"/>
        <v>1.2448132780082987E-2</v>
      </c>
      <c r="R78" s="118">
        <v>10</v>
      </c>
      <c r="S78" s="145">
        <f t="shared" si="17"/>
        <v>7.9239302694136295E-3</v>
      </c>
      <c r="T78" s="140">
        <v>57</v>
      </c>
      <c r="U78" s="119">
        <f t="shared" si="18"/>
        <v>0.11825726141078838</v>
      </c>
      <c r="V78" s="118">
        <v>141</v>
      </c>
      <c r="W78" s="145">
        <f t="shared" si="19"/>
        <v>0.11172741679873217</v>
      </c>
      <c r="X78" s="140">
        <v>61</v>
      </c>
      <c r="Y78" s="119">
        <f t="shared" si="20"/>
        <v>0.12655601659751037</v>
      </c>
      <c r="Z78" s="118">
        <v>147</v>
      </c>
      <c r="AA78" s="145">
        <f t="shared" si="21"/>
        <v>0.11648177496038035</v>
      </c>
    </row>
    <row r="79" spans="1:27" ht="24" x14ac:dyDescent="0.25">
      <c r="A79" s="131" t="s">
        <v>622</v>
      </c>
      <c r="B79" s="222" t="s">
        <v>198</v>
      </c>
      <c r="C79" s="120" t="s">
        <v>199</v>
      </c>
      <c r="D79" s="121" t="s">
        <v>12</v>
      </c>
      <c r="E79" s="137" t="s">
        <v>551</v>
      </c>
      <c r="F79" s="141">
        <v>886</v>
      </c>
      <c r="G79" s="122">
        <v>845</v>
      </c>
      <c r="H79" s="123">
        <f t="shared" si="11"/>
        <v>0.95372460496613998</v>
      </c>
      <c r="I79" s="122">
        <f t="shared" si="12"/>
        <v>41</v>
      </c>
      <c r="J79" s="146">
        <f t="shared" si="13"/>
        <v>4.6275395033860044E-2</v>
      </c>
      <c r="K79" s="141">
        <v>298</v>
      </c>
      <c r="L79" s="141">
        <v>7</v>
      </c>
      <c r="M79" s="123">
        <f t="shared" si="14"/>
        <v>2.3489932885906041E-2</v>
      </c>
      <c r="N79" s="122">
        <v>16</v>
      </c>
      <c r="O79" s="146">
        <f t="shared" si="15"/>
        <v>1.8058690744920992E-2</v>
      </c>
      <c r="P79" s="141">
        <v>4</v>
      </c>
      <c r="Q79" s="123">
        <f t="shared" si="16"/>
        <v>1.3422818791946308E-2</v>
      </c>
      <c r="R79" s="122">
        <v>13</v>
      </c>
      <c r="S79" s="146">
        <f t="shared" si="17"/>
        <v>1.4672686230248307E-2</v>
      </c>
      <c r="T79" s="141">
        <v>27</v>
      </c>
      <c r="U79" s="123">
        <f t="shared" si="18"/>
        <v>9.0604026845637578E-2</v>
      </c>
      <c r="V79" s="122">
        <v>70</v>
      </c>
      <c r="W79" s="146">
        <f t="shared" si="19"/>
        <v>7.900677200902935E-2</v>
      </c>
      <c r="X79" s="141">
        <v>31</v>
      </c>
      <c r="Y79" s="123">
        <f t="shared" si="20"/>
        <v>0.1040268456375839</v>
      </c>
      <c r="Z79" s="122">
        <v>83</v>
      </c>
      <c r="AA79" s="146">
        <f t="shared" si="21"/>
        <v>9.3679458239277646E-2</v>
      </c>
    </row>
    <row r="80" spans="1:27" ht="24" x14ac:dyDescent="0.25">
      <c r="A80" s="130" t="s">
        <v>622</v>
      </c>
      <c r="B80" s="221" t="s">
        <v>200</v>
      </c>
      <c r="C80" s="116" t="s">
        <v>201</v>
      </c>
      <c r="D80" s="117" t="s">
        <v>12</v>
      </c>
      <c r="E80" s="136" t="s">
        <v>551</v>
      </c>
      <c r="F80" s="140">
        <v>894</v>
      </c>
      <c r="G80" s="118">
        <v>834</v>
      </c>
      <c r="H80" s="119">
        <f t="shared" si="11"/>
        <v>0.93288590604026844</v>
      </c>
      <c r="I80" s="118">
        <f t="shared" si="12"/>
        <v>60</v>
      </c>
      <c r="J80" s="145">
        <f t="shared" si="13"/>
        <v>6.7114093959731544E-2</v>
      </c>
      <c r="K80" s="140">
        <v>298</v>
      </c>
      <c r="L80" s="140">
        <v>6</v>
      </c>
      <c r="M80" s="119">
        <f t="shared" si="14"/>
        <v>2.0134228187919462E-2</v>
      </c>
      <c r="N80" s="118">
        <v>12</v>
      </c>
      <c r="O80" s="145">
        <f t="shared" si="15"/>
        <v>1.3422818791946308E-2</v>
      </c>
      <c r="P80" s="140">
        <v>5</v>
      </c>
      <c r="Q80" s="119">
        <f t="shared" si="16"/>
        <v>1.6778523489932886E-2</v>
      </c>
      <c r="R80" s="118">
        <v>11</v>
      </c>
      <c r="S80" s="145">
        <f t="shared" si="17"/>
        <v>1.2304250559284116E-2</v>
      </c>
      <c r="T80" s="140">
        <v>31</v>
      </c>
      <c r="U80" s="119">
        <f t="shared" si="18"/>
        <v>0.1040268456375839</v>
      </c>
      <c r="V80" s="118">
        <v>112</v>
      </c>
      <c r="W80" s="145">
        <f t="shared" si="19"/>
        <v>0.12527964205816555</v>
      </c>
      <c r="X80" s="140">
        <v>34</v>
      </c>
      <c r="Y80" s="119">
        <f t="shared" si="20"/>
        <v>0.11409395973154363</v>
      </c>
      <c r="Z80" s="118">
        <v>118</v>
      </c>
      <c r="AA80" s="145">
        <f t="shared" si="21"/>
        <v>0.1319910514541387</v>
      </c>
    </row>
    <row r="81" spans="1:27" ht="24" x14ac:dyDescent="0.25">
      <c r="A81" s="131" t="s">
        <v>622</v>
      </c>
      <c r="B81" s="222" t="s">
        <v>255</v>
      </c>
      <c r="C81" s="120" t="s">
        <v>256</v>
      </c>
      <c r="D81" s="121" t="s">
        <v>16</v>
      </c>
      <c r="E81" s="137" t="s">
        <v>549</v>
      </c>
      <c r="F81" s="141">
        <v>1552</v>
      </c>
      <c r="G81" s="122">
        <v>1475</v>
      </c>
      <c r="H81" s="123">
        <f t="shared" si="11"/>
        <v>0.95038659793814428</v>
      </c>
      <c r="I81" s="122">
        <f t="shared" si="12"/>
        <v>77</v>
      </c>
      <c r="J81" s="146">
        <f t="shared" si="13"/>
        <v>4.9613402061855667E-2</v>
      </c>
      <c r="K81" s="141">
        <v>488</v>
      </c>
      <c r="L81" s="141">
        <v>9</v>
      </c>
      <c r="M81" s="123">
        <f t="shared" si="14"/>
        <v>1.8442622950819672E-2</v>
      </c>
      <c r="N81" s="122">
        <v>28</v>
      </c>
      <c r="O81" s="146">
        <f t="shared" si="15"/>
        <v>1.804123711340206E-2</v>
      </c>
      <c r="P81" s="141">
        <v>6</v>
      </c>
      <c r="Q81" s="123">
        <f t="shared" si="16"/>
        <v>1.2295081967213115E-2</v>
      </c>
      <c r="R81" s="122">
        <v>17</v>
      </c>
      <c r="S81" s="146">
        <f t="shared" si="17"/>
        <v>1.095360824742268E-2</v>
      </c>
      <c r="T81" s="141">
        <v>60</v>
      </c>
      <c r="U81" s="123">
        <f t="shared" si="18"/>
        <v>0.12295081967213115</v>
      </c>
      <c r="V81" s="122">
        <v>201</v>
      </c>
      <c r="W81" s="146">
        <f t="shared" si="19"/>
        <v>0.12951030927835053</v>
      </c>
      <c r="X81" s="141">
        <v>66</v>
      </c>
      <c r="Y81" s="123">
        <f t="shared" si="20"/>
        <v>0.13524590163934427</v>
      </c>
      <c r="Z81" s="122">
        <v>218</v>
      </c>
      <c r="AA81" s="146">
        <f t="shared" si="21"/>
        <v>0.1404639175257732</v>
      </c>
    </row>
    <row r="82" spans="1:27" ht="24" x14ac:dyDescent="0.25">
      <c r="A82" s="130" t="s">
        <v>622</v>
      </c>
      <c r="B82" s="221" t="s">
        <v>202</v>
      </c>
      <c r="C82" s="116" t="s">
        <v>203</v>
      </c>
      <c r="D82" s="117" t="s">
        <v>12</v>
      </c>
      <c r="E82" s="136" t="s">
        <v>551</v>
      </c>
      <c r="F82" s="140">
        <v>4763</v>
      </c>
      <c r="G82" s="118">
        <v>4568</v>
      </c>
      <c r="H82" s="119">
        <f t="shared" si="11"/>
        <v>0.95905941633424308</v>
      </c>
      <c r="I82" s="118">
        <f t="shared" si="12"/>
        <v>195</v>
      </c>
      <c r="J82" s="145">
        <f t="shared" si="13"/>
        <v>4.0940583665756876E-2</v>
      </c>
      <c r="K82" s="140">
        <v>1674</v>
      </c>
      <c r="L82" s="140">
        <v>54</v>
      </c>
      <c r="M82" s="119">
        <f t="shared" si="14"/>
        <v>3.2258064516129031E-2</v>
      </c>
      <c r="N82" s="118">
        <v>131</v>
      </c>
      <c r="O82" s="145">
        <f t="shared" si="15"/>
        <v>2.7503674154944362E-2</v>
      </c>
      <c r="P82" s="140">
        <v>17</v>
      </c>
      <c r="Q82" s="119">
        <f t="shared" si="16"/>
        <v>1.0155316606929509E-2</v>
      </c>
      <c r="R82" s="118">
        <v>32</v>
      </c>
      <c r="S82" s="145">
        <f t="shared" si="17"/>
        <v>6.7184547554062562E-3</v>
      </c>
      <c r="T82" s="140">
        <v>209</v>
      </c>
      <c r="U82" s="119">
        <f t="shared" si="18"/>
        <v>0.12485065710872162</v>
      </c>
      <c r="V82" s="118">
        <v>636</v>
      </c>
      <c r="W82" s="145">
        <f t="shared" si="19"/>
        <v>0.13352928826369934</v>
      </c>
      <c r="X82" s="140">
        <v>219</v>
      </c>
      <c r="Y82" s="119">
        <f t="shared" si="20"/>
        <v>0.13082437275985664</v>
      </c>
      <c r="Z82" s="118">
        <v>654</v>
      </c>
      <c r="AA82" s="145">
        <f t="shared" si="21"/>
        <v>0.13730841906361538</v>
      </c>
    </row>
    <row r="83" spans="1:27" ht="24" x14ac:dyDescent="0.25">
      <c r="A83" s="131" t="s">
        <v>622</v>
      </c>
      <c r="B83" s="222" t="s">
        <v>257</v>
      </c>
      <c r="C83" s="120" t="s">
        <v>258</v>
      </c>
      <c r="D83" s="121" t="s">
        <v>16</v>
      </c>
      <c r="E83" s="137" t="s">
        <v>549</v>
      </c>
      <c r="F83" s="141">
        <v>4227</v>
      </c>
      <c r="G83" s="122">
        <v>4031</v>
      </c>
      <c r="H83" s="123">
        <f t="shared" si="11"/>
        <v>0.95363141708067189</v>
      </c>
      <c r="I83" s="122">
        <f t="shared" si="12"/>
        <v>196</v>
      </c>
      <c r="J83" s="146">
        <f t="shared" si="13"/>
        <v>4.6368582919328126E-2</v>
      </c>
      <c r="K83" s="141">
        <v>1337</v>
      </c>
      <c r="L83" s="141">
        <v>31</v>
      </c>
      <c r="M83" s="123">
        <f t="shared" si="14"/>
        <v>2.3186237845923711E-2</v>
      </c>
      <c r="N83" s="122">
        <v>71</v>
      </c>
      <c r="O83" s="146">
        <f t="shared" si="15"/>
        <v>1.6796782588123966E-2</v>
      </c>
      <c r="P83" s="141">
        <v>10</v>
      </c>
      <c r="Q83" s="123">
        <f t="shared" si="16"/>
        <v>7.4794315632011965E-3</v>
      </c>
      <c r="R83" s="122">
        <v>26</v>
      </c>
      <c r="S83" s="146">
        <f t="shared" si="17"/>
        <v>6.1509344688904658E-3</v>
      </c>
      <c r="T83" s="141">
        <v>142</v>
      </c>
      <c r="U83" s="123">
        <f t="shared" si="18"/>
        <v>0.10620792819745699</v>
      </c>
      <c r="V83" s="122">
        <v>425</v>
      </c>
      <c r="W83" s="146">
        <f t="shared" si="19"/>
        <v>0.10054412112609416</v>
      </c>
      <c r="X83" s="141">
        <v>147</v>
      </c>
      <c r="Y83" s="123">
        <f t="shared" si="20"/>
        <v>0.1099476439790576</v>
      </c>
      <c r="Z83" s="122">
        <v>440</v>
      </c>
      <c r="AA83" s="146">
        <f t="shared" si="21"/>
        <v>0.10409273716583865</v>
      </c>
    </row>
    <row r="84" spans="1:27" ht="24" x14ac:dyDescent="0.25">
      <c r="A84" s="130" t="s">
        <v>622</v>
      </c>
      <c r="B84" s="221" t="s">
        <v>171</v>
      </c>
      <c r="C84" s="116" t="s">
        <v>172</v>
      </c>
      <c r="D84" s="117" t="s">
        <v>11</v>
      </c>
      <c r="E84" s="136" t="s">
        <v>552</v>
      </c>
      <c r="F84" s="140">
        <v>2977</v>
      </c>
      <c r="G84" s="118">
        <v>2793</v>
      </c>
      <c r="H84" s="119">
        <f t="shared" si="11"/>
        <v>0.93819281155525702</v>
      </c>
      <c r="I84" s="118">
        <f t="shared" si="12"/>
        <v>184</v>
      </c>
      <c r="J84" s="145">
        <f t="shared" si="13"/>
        <v>6.1807188444743033E-2</v>
      </c>
      <c r="K84" s="140">
        <v>1055</v>
      </c>
      <c r="L84" s="140">
        <v>27</v>
      </c>
      <c r="M84" s="119">
        <f t="shared" si="14"/>
        <v>2.5592417061611375E-2</v>
      </c>
      <c r="N84" s="118">
        <v>71</v>
      </c>
      <c r="O84" s="145">
        <f t="shared" si="15"/>
        <v>2.3849512932482365E-2</v>
      </c>
      <c r="P84" s="140">
        <v>14</v>
      </c>
      <c r="Q84" s="119">
        <f t="shared" si="16"/>
        <v>1.3270142180094787E-2</v>
      </c>
      <c r="R84" s="118">
        <v>33</v>
      </c>
      <c r="S84" s="145">
        <f t="shared" si="17"/>
        <v>1.1084984884111521E-2</v>
      </c>
      <c r="T84" s="140">
        <v>118</v>
      </c>
      <c r="U84" s="119">
        <f t="shared" si="18"/>
        <v>0.11184834123222749</v>
      </c>
      <c r="V84" s="118">
        <v>325</v>
      </c>
      <c r="W84" s="145">
        <f t="shared" si="19"/>
        <v>0.1091703056768559</v>
      </c>
      <c r="X84" s="140">
        <v>129</v>
      </c>
      <c r="Y84" s="119">
        <f t="shared" si="20"/>
        <v>0.12227488151658768</v>
      </c>
      <c r="Z84" s="118">
        <v>352</v>
      </c>
      <c r="AA84" s="145">
        <f t="shared" si="21"/>
        <v>0.11823983876385623</v>
      </c>
    </row>
    <row r="85" spans="1:27" ht="24" x14ac:dyDescent="0.25">
      <c r="A85" s="131" t="s">
        <v>622</v>
      </c>
      <c r="B85" s="222" t="s">
        <v>261</v>
      </c>
      <c r="C85" s="120" t="s">
        <v>262</v>
      </c>
      <c r="D85" s="121" t="s">
        <v>17</v>
      </c>
      <c r="E85" s="137" t="s">
        <v>553</v>
      </c>
      <c r="F85" s="141">
        <v>1546</v>
      </c>
      <c r="G85" s="122">
        <v>1483</v>
      </c>
      <c r="H85" s="123">
        <f t="shared" si="11"/>
        <v>0.95924967658473481</v>
      </c>
      <c r="I85" s="122">
        <f t="shared" si="12"/>
        <v>63</v>
      </c>
      <c r="J85" s="146">
        <f t="shared" si="13"/>
        <v>4.0750323415265202E-2</v>
      </c>
      <c r="K85" s="141">
        <v>511</v>
      </c>
      <c r="L85" s="141">
        <v>9</v>
      </c>
      <c r="M85" s="123">
        <f t="shared" si="14"/>
        <v>1.7612524461839529E-2</v>
      </c>
      <c r="N85" s="122">
        <v>23</v>
      </c>
      <c r="O85" s="146">
        <f t="shared" si="15"/>
        <v>1.4877102199223804E-2</v>
      </c>
      <c r="P85" s="141">
        <v>8</v>
      </c>
      <c r="Q85" s="123">
        <f t="shared" si="16"/>
        <v>1.5655577299412915E-2</v>
      </c>
      <c r="R85" s="122">
        <v>19</v>
      </c>
      <c r="S85" s="146">
        <f t="shared" si="17"/>
        <v>1.2289780077619664E-2</v>
      </c>
      <c r="T85" s="141">
        <v>58</v>
      </c>
      <c r="U85" s="123">
        <f t="shared" si="18"/>
        <v>0.11350293542074363</v>
      </c>
      <c r="V85" s="122">
        <v>132</v>
      </c>
      <c r="W85" s="146">
        <f t="shared" si="19"/>
        <v>8.538163001293661E-2</v>
      </c>
      <c r="X85" s="141">
        <v>63</v>
      </c>
      <c r="Y85" s="123">
        <f t="shared" si="20"/>
        <v>0.12328767123287671</v>
      </c>
      <c r="Z85" s="122">
        <v>144</v>
      </c>
      <c r="AA85" s="146">
        <f t="shared" si="21"/>
        <v>9.3143596377749036E-2</v>
      </c>
    </row>
    <row r="86" spans="1:27" ht="24" x14ac:dyDescent="0.25">
      <c r="A86" s="130" t="s">
        <v>622</v>
      </c>
      <c r="B86" s="221" t="s">
        <v>157</v>
      </c>
      <c r="C86" s="116" t="s">
        <v>158</v>
      </c>
      <c r="D86" s="117" t="s">
        <v>10</v>
      </c>
      <c r="E86" s="136" t="s">
        <v>554</v>
      </c>
      <c r="F86" s="140">
        <v>5356</v>
      </c>
      <c r="G86" s="118">
        <v>5211</v>
      </c>
      <c r="H86" s="119">
        <f t="shared" si="11"/>
        <v>0.97292755787901419</v>
      </c>
      <c r="I86" s="118">
        <f t="shared" si="12"/>
        <v>145</v>
      </c>
      <c r="J86" s="145">
        <f t="shared" si="13"/>
        <v>2.707244212098581E-2</v>
      </c>
      <c r="K86" s="140">
        <v>1692</v>
      </c>
      <c r="L86" s="140">
        <v>33</v>
      </c>
      <c r="M86" s="119">
        <f t="shared" si="14"/>
        <v>1.9503546099290781E-2</v>
      </c>
      <c r="N86" s="118">
        <v>87</v>
      </c>
      <c r="O86" s="145">
        <f t="shared" si="15"/>
        <v>1.6243465272591486E-2</v>
      </c>
      <c r="P86" s="140">
        <v>16</v>
      </c>
      <c r="Q86" s="119">
        <f t="shared" si="16"/>
        <v>9.4562647754137114E-3</v>
      </c>
      <c r="R86" s="118">
        <v>43</v>
      </c>
      <c r="S86" s="145">
        <f t="shared" si="17"/>
        <v>8.0283793876026882E-3</v>
      </c>
      <c r="T86" s="140">
        <v>181</v>
      </c>
      <c r="U86" s="119">
        <f t="shared" si="18"/>
        <v>0.10697399527186761</v>
      </c>
      <c r="V86" s="118">
        <v>516</v>
      </c>
      <c r="W86" s="145">
        <f t="shared" si="19"/>
        <v>9.6340552651232259E-2</v>
      </c>
      <c r="X86" s="140">
        <v>190</v>
      </c>
      <c r="Y86" s="119">
        <f t="shared" si="20"/>
        <v>0.11229314420803782</v>
      </c>
      <c r="Z86" s="118">
        <v>544</v>
      </c>
      <c r="AA86" s="145">
        <f t="shared" si="21"/>
        <v>0.10156833457804332</v>
      </c>
    </row>
    <row r="87" spans="1:27" ht="24" x14ac:dyDescent="0.25">
      <c r="A87" s="131" t="s">
        <v>622</v>
      </c>
      <c r="B87" s="222" t="s">
        <v>173</v>
      </c>
      <c r="C87" s="120" t="s">
        <v>174</v>
      </c>
      <c r="D87" s="121" t="s">
        <v>11</v>
      </c>
      <c r="E87" s="137" t="s">
        <v>552</v>
      </c>
      <c r="F87" s="141">
        <v>3902</v>
      </c>
      <c r="G87" s="122">
        <v>3758</v>
      </c>
      <c r="H87" s="123">
        <f t="shared" si="11"/>
        <v>0.96309584828293182</v>
      </c>
      <c r="I87" s="122">
        <f t="shared" si="12"/>
        <v>144</v>
      </c>
      <c r="J87" s="146">
        <f t="shared" si="13"/>
        <v>3.6904151717068172E-2</v>
      </c>
      <c r="K87" s="141">
        <v>1323</v>
      </c>
      <c r="L87" s="141">
        <v>28</v>
      </c>
      <c r="M87" s="123">
        <f t="shared" si="14"/>
        <v>2.1164021164021163E-2</v>
      </c>
      <c r="N87" s="122">
        <v>62</v>
      </c>
      <c r="O87" s="146">
        <f t="shared" si="15"/>
        <v>1.5889287544848796E-2</v>
      </c>
      <c r="P87" s="141">
        <v>13</v>
      </c>
      <c r="Q87" s="123">
        <f t="shared" si="16"/>
        <v>9.8261526832955411E-3</v>
      </c>
      <c r="R87" s="122">
        <v>33</v>
      </c>
      <c r="S87" s="146">
        <f t="shared" si="17"/>
        <v>8.4572014351614565E-3</v>
      </c>
      <c r="T87" s="141">
        <v>127</v>
      </c>
      <c r="U87" s="123">
        <f t="shared" si="18"/>
        <v>9.5993953136810278E-2</v>
      </c>
      <c r="V87" s="122">
        <v>344</v>
      </c>
      <c r="W87" s="146">
        <f t="shared" si="19"/>
        <v>8.8159917990773967E-2</v>
      </c>
      <c r="X87" s="141">
        <v>137</v>
      </c>
      <c r="Y87" s="123">
        <f t="shared" si="20"/>
        <v>0.10355253212396069</v>
      </c>
      <c r="Z87" s="122">
        <v>372</v>
      </c>
      <c r="AA87" s="146">
        <f t="shared" si="21"/>
        <v>9.5335725269092772E-2</v>
      </c>
    </row>
    <row r="88" spans="1:27" ht="24" x14ac:dyDescent="0.25">
      <c r="A88" s="130" t="s">
        <v>622</v>
      </c>
      <c r="B88" s="221" t="s">
        <v>263</v>
      </c>
      <c r="C88" s="116" t="s">
        <v>264</v>
      </c>
      <c r="D88" s="117" t="s">
        <v>17</v>
      </c>
      <c r="E88" s="136" t="s">
        <v>553</v>
      </c>
      <c r="F88" s="140">
        <v>1361</v>
      </c>
      <c r="G88" s="118">
        <v>1201</v>
      </c>
      <c r="H88" s="119">
        <f t="shared" si="11"/>
        <v>0.88243938280675971</v>
      </c>
      <c r="I88" s="118">
        <f t="shared" si="12"/>
        <v>160</v>
      </c>
      <c r="J88" s="145">
        <f t="shared" si="13"/>
        <v>0.11756061719324026</v>
      </c>
      <c r="K88" s="140">
        <v>403</v>
      </c>
      <c r="L88" s="140">
        <v>10</v>
      </c>
      <c r="M88" s="119">
        <f t="shared" si="14"/>
        <v>2.4813895781637719E-2</v>
      </c>
      <c r="N88" s="118">
        <v>22</v>
      </c>
      <c r="O88" s="145">
        <f t="shared" si="15"/>
        <v>1.6164584864070537E-2</v>
      </c>
      <c r="P88" s="140">
        <v>2</v>
      </c>
      <c r="Q88" s="119">
        <f t="shared" si="16"/>
        <v>4.9627791563275434E-3</v>
      </c>
      <c r="R88" s="118">
        <v>5</v>
      </c>
      <c r="S88" s="145">
        <f t="shared" si="17"/>
        <v>3.6737692872887582E-3</v>
      </c>
      <c r="T88" s="140">
        <v>48</v>
      </c>
      <c r="U88" s="119">
        <f t="shared" si="18"/>
        <v>0.11910669975186104</v>
      </c>
      <c r="V88" s="118">
        <v>136</v>
      </c>
      <c r="W88" s="145">
        <f t="shared" si="19"/>
        <v>9.992652461425422E-2</v>
      </c>
      <c r="X88" s="140">
        <v>50</v>
      </c>
      <c r="Y88" s="119">
        <f t="shared" si="20"/>
        <v>0.12406947890818859</v>
      </c>
      <c r="Z88" s="118">
        <v>141</v>
      </c>
      <c r="AA88" s="145">
        <f t="shared" si="21"/>
        <v>0.10360029390154299</v>
      </c>
    </row>
    <row r="89" spans="1:27" ht="24" x14ac:dyDescent="0.25">
      <c r="A89" s="131" t="s">
        <v>622</v>
      </c>
      <c r="B89" s="222" t="s">
        <v>159</v>
      </c>
      <c r="C89" s="120" t="s">
        <v>160</v>
      </c>
      <c r="D89" s="121" t="s">
        <v>10</v>
      </c>
      <c r="E89" s="137" t="s">
        <v>554</v>
      </c>
      <c r="F89" s="141">
        <v>2641</v>
      </c>
      <c r="G89" s="122">
        <v>2460</v>
      </c>
      <c r="H89" s="123">
        <f t="shared" si="11"/>
        <v>0.93146535403256348</v>
      </c>
      <c r="I89" s="122">
        <f t="shared" si="12"/>
        <v>181</v>
      </c>
      <c r="J89" s="146">
        <f t="shared" si="13"/>
        <v>6.853464596743658E-2</v>
      </c>
      <c r="K89" s="141">
        <v>755</v>
      </c>
      <c r="L89" s="141">
        <v>7</v>
      </c>
      <c r="M89" s="123">
        <f t="shared" si="14"/>
        <v>9.2715231788079479E-3</v>
      </c>
      <c r="N89" s="122">
        <v>26</v>
      </c>
      <c r="O89" s="146">
        <f t="shared" si="15"/>
        <v>9.8447557743279058E-3</v>
      </c>
      <c r="P89" s="141">
        <v>5</v>
      </c>
      <c r="Q89" s="123">
        <f t="shared" si="16"/>
        <v>6.6225165562913907E-3</v>
      </c>
      <c r="R89" s="122">
        <v>18</v>
      </c>
      <c r="S89" s="146">
        <f t="shared" si="17"/>
        <v>6.815600151457781E-3</v>
      </c>
      <c r="T89" s="141">
        <v>70</v>
      </c>
      <c r="U89" s="123">
        <f t="shared" si="18"/>
        <v>9.2715231788079472E-2</v>
      </c>
      <c r="V89" s="122">
        <v>234</v>
      </c>
      <c r="W89" s="146">
        <f t="shared" si="19"/>
        <v>8.860280196895115E-2</v>
      </c>
      <c r="X89" s="141">
        <v>71</v>
      </c>
      <c r="Y89" s="123">
        <f t="shared" si="20"/>
        <v>9.4039735099337746E-2</v>
      </c>
      <c r="Z89" s="122">
        <v>239</v>
      </c>
      <c r="AA89" s="146">
        <f t="shared" si="21"/>
        <v>9.0496024233244987E-2</v>
      </c>
    </row>
    <row r="90" spans="1:27" ht="24" x14ac:dyDescent="0.25">
      <c r="A90" s="130" t="s">
        <v>622</v>
      </c>
      <c r="B90" s="221" t="s">
        <v>265</v>
      </c>
      <c r="C90" s="116" t="s">
        <v>266</v>
      </c>
      <c r="D90" s="117" t="s">
        <v>17</v>
      </c>
      <c r="E90" s="136" t="s">
        <v>553</v>
      </c>
      <c r="F90" s="140">
        <v>2398</v>
      </c>
      <c r="G90" s="118">
        <v>2266</v>
      </c>
      <c r="H90" s="119">
        <f t="shared" si="11"/>
        <v>0.94495412844036697</v>
      </c>
      <c r="I90" s="118">
        <f t="shared" si="12"/>
        <v>132</v>
      </c>
      <c r="J90" s="145">
        <f t="shared" si="13"/>
        <v>5.5045871559633031E-2</v>
      </c>
      <c r="K90" s="140">
        <v>793</v>
      </c>
      <c r="L90" s="140">
        <v>13</v>
      </c>
      <c r="M90" s="119">
        <f t="shared" si="14"/>
        <v>1.6393442622950821E-2</v>
      </c>
      <c r="N90" s="118">
        <v>39</v>
      </c>
      <c r="O90" s="145">
        <f t="shared" si="15"/>
        <v>1.6263552960800669E-2</v>
      </c>
      <c r="P90" s="140">
        <v>4</v>
      </c>
      <c r="Q90" s="119">
        <f t="shared" si="16"/>
        <v>5.0441361916771753E-3</v>
      </c>
      <c r="R90" s="118">
        <v>11</v>
      </c>
      <c r="S90" s="145">
        <f t="shared" si="17"/>
        <v>4.5871559633027525E-3</v>
      </c>
      <c r="T90" s="140">
        <v>63</v>
      </c>
      <c r="U90" s="119">
        <f t="shared" si="18"/>
        <v>7.9445145018915517E-2</v>
      </c>
      <c r="V90" s="118">
        <v>170</v>
      </c>
      <c r="W90" s="145">
        <f t="shared" si="19"/>
        <v>7.0892410341951623E-2</v>
      </c>
      <c r="X90" s="140">
        <v>66</v>
      </c>
      <c r="Y90" s="119">
        <f t="shared" si="20"/>
        <v>8.3228247162673394E-2</v>
      </c>
      <c r="Z90" s="118">
        <v>179</v>
      </c>
      <c r="AA90" s="145">
        <f t="shared" si="21"/>
        <v>7.4645537948290236E-2</v>
      </c>
    </row>
    <row r="91" spans="1:27" ht="24" x14ac:dyDescent="0.25">
      <c r="A91" s="131" t="s">
        <v>622</v>
      </c>
      <c r="B91" s="222" t="s">
        <v>161</v>
      </c>
      <c r="C91" s="120" t="s">
        <v>162</v>
      </c>
      <c r="D91" s="121" t="s">
        <v>10</v>
      </c>
      <c r="E91" s="137" t="s">
        <v>554</v>
      </c>
      <c r="F91" s="141">
        <v>2468</v>
      </c>
      <c r="G91" s="122">
        <v>2389</v>
      </c>
      <c r="H91" s="123">
        <f t="shared" si="11"/>
        <v>0.96799027552674233</v>
      </c>
      <c r="I91" s="122">
        <f t="shared" si="12"/>
        <v>79</v>
      </c>
      <c r="J91" s="146">
        <f t="shared" si="13"/>
        <v>3.20097244732577E-2</v>
      </c>
      <c r="K91" s="141">
        <v>802</v>
      </c>
      <c r="L91" s="141">
        <v>12</v>
      </c>
      <c r="M91" s="123">
        <f t="shared" si="14"/>
        <v>1.4962593516209476E-2</v>
      </c>
      <c r="N91" s="122">
        <v>33</v>
      </c>
      <c r="O91" s="146">
        <f t="shared" si="15"/>
        <v>1.3371150729335495E-2</v>
      </c>
      <c r="P91" s="141">
        <v>9</v>
      </c>
      <c r="Q91" s="123">
        <f t="shared" si="16"/>
        <v>1.1221945137157107E-2</v>
      </c>
      <c r="R91" s="122">
        <v>22</v>
      </c>
      <c r="S91" s="146">
        <f t="shared" si="17"/>
        <v>8.9141004862236632E-3</v>
      </c>
      <c r="T91" s="141">
        <v>89</v>
      </c>
      <c r="U91" s="123">
        <f t="shared" si="18"/>
        <v>0.11097256857855362</v>
      </c>
      <c r="V91" s="122">
        <v>269</v>
      </c>
      <c r="W91" s="146">
        <f t="shared" si="19"/>
        <v>0.10899513776337115</v>
      </c>
      <c r="X91" s="141">
        <v>93</v>
      </c>
      <c r="Y91" s="123">
        <f t="shared" si="20"/>
        <v>0.11596009975062344</v>
      </c>
      <c r="Z91" s="122">
        <v>281</v>
      </c>
      <c r="AA91" s="146">
        <f t="shared" si="21"/>
        <v>0.11385737439222042</v>
      </c>
    </row>
    <row r="92" spans="1:27" ht="24" x14ac:dyDescent="0.25">
      <c r="A92" s="130" t="s">
        <v>622</v>
      </c>
      <c r="B92" s="221" t="s">
        <v>163</v>
      </c>
      <c r="C92" s="116" t="s">
        <v>164</v>
      </c>
      <c r="D92" s="117" t="s">
        <v>10</v>
      </c>
      <c r="E92" s="136" t="s">
        <v>554</v>
      </c>
      <c r="F92" s="140">
        <v>1574</v>
      </c>
      <c r="G92" s="118">
        <v>1489</v>
      </c>
      <c r="H92" s="119">
        <f t="shared" si="11"/>
        <v>0.94599745870393903</v>
      </c>
      <c r="I92" s="118">
        <f t="shared" si="12"/>
        <v>85</v>
      </c>
      <c r="J92" s="145">
        <f t="shared" si="13"/>
        <v>5.4002541296060989E-2</v>
      </c>
      <c r="K92" s="140">
        <v>597</v>
      </c>
      <c r="L92" s="140">
        <v>8</v>
      </c>
      <c r="M92" s="119">
        <f t="shared" si="14"/>
        <v>1.340033500837521E-2</v>
      </c>
      <c r="N92" s="118">
        <v>14</v>
      </c>
      <c r="O92" s="145">
        <f t="shared" si="15"/>
        <v>8.8945362134688691E-3</v>
      </c>
      <c r="P92" s="140">
        <v>6</v>
      </c>
      <c r="Q92" s="119">
        <f t="shared" si="16"/>
        <v>1.0050251256281407E-2</v>
      </c>
      <c r="R92" s="118">
        <v>11</v>
      </c>
      <c r="S92" s="145">
        <f t="shared" si="17"/>
        <v>6.9885641677255401E-3</v>
      </c>
      <c r="T92" s="140">
        <v>73</v>
      </c>
      <c r="U92" s="119">
        <f t="shared" si="18"/>
        <v>0.12227805695142378</v>
      </c>
      <c r="V92" s="118">
        <v>182</v>
      </c>
      <c r="W92" s="145">
        <f t="shared" si="19"/>
        <v>0.1156289707750953</v>
      </c>
      <c r="X92" s="140">
        <v>77</v>
      </c>
      <c r="Y92" s="119">
        <f t="shared" si="20"/>
        <v>0.12897822445561138</v>
      </c>
      <c r="Z92" s="118">
        <v>189</v>
      </c>
      <c r="AA92" s="145">
        <f t="shared" si="21"/>
        <v>0.12007623888182974</v>
      </c>
    </row>
    <row r="93" spans="1:27" ht="24" x14ac:dyDescent="0.25">
      <c r="A93" s="131" t="s">
        <v>622</v>
      </c>
      <c r="B93" s="222" t="s">
        <v>175</v>
      </c>
      <c r="C93" s="120" t="s">
        <v>176</v>
      </c>
      <c r="D93" s="121" t="s">
        <v>11</v>
      </c>
      <c r="E93" s="137" t="s">
        <v>552</v>
      </c>
      <c r="F93" s="141">
        <v>6614</v>
      </c>
      <c r="G93" s="122">
        <v>6245</v>
      </c>
      <c r="H93" s="123">
        <f t="shared" si="11"/>
        <v>0.94420925309948589</v>
      </c>
      <c r="I93" s="122">
        <f t="shared" si="12"/>
        <v>369</v>
      </c>
      <c r="J93" s="146">
        <f t="shared" si="13"/>
        <v>5.5790746900514061E-2</v>
      </c>
      <c r="K93" s="141">
        <v>2160</v>
      </c>
      <c r="L93" s="141">
        <v>41</v>
      </c>
      <c r="M93" s="123">
        <f t="shared" si="14"/>
        <v>1.8981481481481481E-2</v>
      </c>
      <c r="N93" s="122">
        <v>99</v>
      </c>
      <c r="O93" s="146">
        <f t="shared" si="15"/>
        <v>1.4968249168430602E-2</v>
      </c>
      <c r="P93" s="141">
        <v>21</v>
      </c>
      <c r="Q93" s="123">
        <f t="shared" si="16"/>
        <v>9.7222222222222224E-3</v>
      </c>
      <c r="R93" s="122">
        <v>56</v>
      </c>
      <c r="S93" s="146">
        <f t="shared" si="17"/>
        <v>8.466888418506199E-3</v>
      </c>
      <c r="T93" s="141">
        <v>264</v>
      </c>
      <c r="U93" s="123">
        <f t="shared" si="18"/>
        <v>0.12222222222222222</v>
      </c>
      <c r="V93" s="122">
        <v>705</v>
      </c>
      <c r="W93" s="146">
        <f t="shared" si="19"/>
        <v>0.10659207741155126</v>
      </c>
      <c r="X93" s="141">
        <v>278</v>
      </c>
      <c r="Y93" s="123">
        <f t="shared" si="20"/>
        <v>0.12870370370370371</v>
      </c>
      <c r="Z93" s="122">
        <v>743</v>
      </c>
      <c r="AA93" s="146">
        <f t="shared" si="21"/>
        <v>0.1123374659812519</v>
      </c>
    </row>
    <row r="94" spans="1:27" ht="24" x14ac:dyDescent="0.25">
      <c r="A94" s="130" t="s">
        <v>622</v>
      </c>
      <c r="B94" s="221" t="s">
        <v>267</v>
      </c>
      <c r="C94" s="116" t="s">
        <v>268</v>
      </c>
      <c r="D94" s="117" t="s">
        <v>17</v>
      </c>
      <c r="E94" s="136" t="s">
        <v>553</v>
      </c>
      <c r="F94" s="140">
        <v>3254</v>
      </c>
      <c r="G94" s="118">
        <v>3136</v>
      </c>
      <c r="H94" s="119">
        <f t="shared" si="11"/>
        <v>0.96373693915181313</v>
      </c>
      <c r="I94" s="118">
        <f t="shared" si="12"/>
        <v>118</v>
      </c>
      <c r="J94" s="145">
        <f t="shared" si="13"/>
        <v>3.6263060848186847E-2</v>
      </c>
      <c r="K94" s="140">
        <v>1025</v>
      </c>
      <c r="L94" s="140">
        <v>23</v>
      </c>
      <c r="M94" s="119">
        <f t="shared" si="14"/>
        <v>2.2439024390243902E-2</v>
      </c>
      <c r="N94" s="118">
        <v>62</v>
      </c>
      <c r="O94" s="145">
        <f t="shared" si="15"/>
        <v>1.9053472649047325E-2</v>
      </c>
      <c r="P94" s="140">
        <v>6</v>
      </c>
      <c r="Q94" s="119">
        <f t="shared" si="16"/>
        <v>5.8536585365853658E-3</v>
      </c>
      <c r="R94" s="118">
        <v>14</v>
      </c>
      <c r="S94" s="145">
        <f t="shared" si="17"/>
        <v>4.3023970497848806E-3</v>
      </c>
      <c r="T94" s="140">
        <v>96</v>
      </c>
      <c r="U94" s="119">
        <f t="shared" si="18"/>
        <v>9.3658536585365854E-2</v>
      </c>
      <c r="V94" s="118">
        <v>242</v>
      </c>
      <c r="W94" s="145">
        <f t="shared" si="19"/>
        <v>7.4370006146281503E-2</v>
      </c>
      <c r="X94" s="140">
        <v>99</v>
      </c>
      <c r="Y94" s="119">
        <f t="shared" si="20"/>
        <v>9.6585365853658539E-2</v>
      </c>
      <c r="Z94" s="118">
        <v>246</v>
      </c>
      <c r="AA94" s="145">
        <f t="shared" si="21"/>
        <v>7.5599262446220034E-2</v>
      </c>
    </row>
    <row r="95" spans="1:27" ht="24" x14ac:dyDescent="0.25">
      <c r="A95" s="131" t="s">
        <v>622</v>
      </c>
      <c r="B95" s="222" t="s">
        <v>177</v>
      </c>
      <c r="C95" s="120" t="s">
        <v>178</v>
      </c>
      <c r="D95" s="121" t="s">
        <v>11</v>
      </c>
      <c r="E95" s="137" t="s">
        <v>552</v>
      </c>
      <c r="F95" s="141">
        <v>2846</v>
      </c>
      <c r="G95" s="122">
        <v>2712</v>
      </c>
      <c r="H95" s="123">
        <f t="shared" si="11"/>
        <v>0.95291637385804639</v>
      </c>
      <c r="I95" s="122">
        <f t="shared" si="12"/>
        <v>134</v>
      </c>
      <c r="J95" s="146">
        <f t="shared" si="13"/>
        <v>4.7083626141953619E-2</v>
      </c>
      <c r="K95" s="141">
        <v>984</v>
      </c>
      <c r="L95" s="141">
        <v>16</v>
      </c>
      <c r="M95" s="123">
        <f t="shared" si="14"/>
        <v>1.6260162601626018E-2</v>
      </c>
      <c r="N95" s="122">
        <v>32</v>
      </c>
      <c r="O95" s="146">
        <f t="shared" si="15"/>
        <v>1.1243851018973999E-2</v>
      </c>
      <c r="P95" s="141">
        <v>12</v>
      </c>
      <c r="Q95" s="123">
        <f t="shared" si="16"/>
        <v>1.2195121951219513E-2</v>
      </c>
      <c r="R95" s="122">
        <v>31</v>
      </c>
      <c r="S95" s="146">
        <f t="shared" si="17"/>
        <v>1.0892480674631061E-2</v>
      </c>
      <c r="T95" s="141">
        <v>103</v>
      </c>
      <c r="U95" s="123">
        <f t="shared" si="18"/>
        <v>0.10467479674796748</v>
      </c>
      <c r="V95" s="122">
        <v>262</v>
      </c>
      <c r="W95" s="146">
        <f t="shared" si="19"/>
        <v>9.2059030217849613E-2</v>
      </c>
      <c r="X95" s="141">
        <v>110</v>
      </c>
      <c r="Y95" s="123">
        <f t="shared" si="20"/>
        <v>0.11178861788617886</v>
      </c>
      <c r="Z95" s="122">
        <v>282</v>
      </c>
      <c r="AA95" s="146">
        <f t="shared" si="21"/>
        <v>9.9086437104708366E-2</v>
      </c>
    </row>
    <row r="96" spans="1:27" ht="24" x14ac:dyDescent="0.25">
      <c r="A96" s="130" t="s">
        <v>622</v>
      </c>
      <c r="B96" s="221" t="s">
        <v>269</v>
      </c>
      <c r="C96" s="116" t="s">
        <v>270</v>
      </c>
      <c r="D96" s="117" t="s">
        <v>17</v>
      </c>
      <c r="E96" s="136" t="s">
        <v>553</v>
      </c>
      <c r="F96" s="140">
        <v>2867</v>
      </c>
      <c r="G96" s="118">
        <v>2776</v>
      </c>
      <c r="H96" s="119">
        <f t="shared" si="11"/>
        <v>0.96825950470875477</v>
      </c>
      <c r="I96" s="118">
        <f t="shared" si="12"/>
        <v>91</v>
      </c>
      <c r="J96" s="145">
        <f t="shared" si="13"/>
        <v>3.1740495291245202E-2</v>
      </c>
      <c r="K96" s="140">
        <v>816</v>
      </c>
      <c r="L96" s="140">
        <v>16</v>
      </c>
      <c r="M96" s="119">
        <f t="shared" si="14"/>
        <v>1.9607843137254902E-2</v>
      </c>
      <c r="N96" s="118">
        <v>46</v>
      </c>
      <c r="O96" s="145">
        <f t="shared" si="15"/>
        <v>1.6044645971398673E-2</v>
      </c>
      <c r="P96" s="140">
        <v>11</v>
      </c>
      <c r="Q96" s="119">
        <f t="shared" si="16"/>
        <v>1.3480392156862746E-2</v>
      </c>
      <c r="R96" s="118">
        <v>25</v>
      </c>
      <c r="S96" s="145">
        <f t="shared" si="17"/>
        <v>8.719916288803628E-3</v>
      </c>
      <c r="T96" s="140">
        <v>81</v>
      </c>
      <c r="U96" s="119">
        <f t="shared" si="18"/>
        <v>9.9264705882352935E-2</v>
      </c>
      <c r="V96" s="118">
        <v>266</v>
      </c>
      <c r="W96" s="145">
        <f t="shared" si="19"/>
        <v>9.2779909312870598E-2</v>
      </c>
      <c r="X96" s="140">
        <v>86</v>
      </c>
      <c r="Y96" s="119">
        <f t="shared" si="20"/>
        <v>0.1053921568627451</v>
      </c>
      <c r="Z96" s="118">
        <v>275</v>
      </c>
      <c r="AA96" s="145">
        <f t="shared" si="21"/>
        <v>9.5919079176839908E-2</v>
      </c>
    </row>
    <row r="97" spans="1:27" ht="24" x14ac:dyDescent="0.25">
      <c r="A97" s="131" t="s">
        <v>622</v>
      </c>
      <c r="B97" s="222" t="s">
        <v>165</v>
      </c>
      <c r="C97" s="120" t="s">
        <v>166</v>
      </c>
      <c r="D97" s="121" t="s">
        <v>10</v>
      </c>
      <c r="E97" s="137" t="s">
        <v>554</v>
      </c>
      <c r="F97" s="141">
        <v>3038</v>
      </c>
      <c r="G97" s="122">
        <v>2929</v>
      </c>
      <c r="H97" s="123">
        <f t="shared" si="11"/>
        <v>0.96412113232389729</v>
      </c>
      <c r="I97" s="122">
        <f t="shared" si="12"/>
        <v>109</v>
      </c>
      <c r="J97" s="146">
        <f t="shared" si="13"/>
        <v>3.5878867676102696E-2</v>
      </c>
      <c r="K97" s="141">
        <v>932</v>
      </c>
      <c r="L97" s="141">
        <v>13</v>
      </c>
      <c r="M97" s="123">
        <f t="shared" si="14"/>
        <v>1.3948497854077254E-2</v>
      </c>
      <c r="N97" s="122">
        <v>33</v>
      </c>
      <c r="O97" s="146">
        <f t="shared" si="15"/>
        <v>1.0862409479921E-2</v>
      </c>
      <c r="P97" s="141">
        <v>6</v>
      </c>
      <c r="Q97" s="123">
        <f t="shared" si="16"/>
        <v>6.4377682403433476E-3</v>
      </c>
      <c r="R97" s="122">
        <v>13</v>
      </c>
      <c r="S97" s="146">
        <f t="shared" si="17"/>
        <v>4.279131007241606E-3</v>
      </c>
      <c r="T97" s="141">
        <v>83</v>
      </c>
      <c r="U97" s="123">
        <f t="shared" si="18"/>
        <v>8.9055793991416304E-2</v>
      </c>
      <c r="V97" s="122">
        <v>312</v>
      </c>
      <c r="W97" s="146">
        <f t="shared" si="19"/>
        <v>0.10269914417379855</v>
      </c>
      <c r="X97" s="141">
        <v>87</v>
      </c>
      <c r="Y97" s="123">
        <f t="shared" si="20"/>
        <v>9.334763948497854E-2</v>
      </c>
      <c r="Z97" s="122">
        <v>318</v>
      </c>
      <c r="AA97" s="146">
        <f t="shared" si="21"/>
        <v>0.10467412771560237</v>
      </c>
    </row>
    <row r="98" spans="1:27" ht="24" x14ac:dyDescent="0.25">
      <c r="A98" s="130" t="s">
        <v>622</v>
      </c>
      <c r="B98" s="221" t="s">
        <v>167</v>
      </c>
      <c r="C98" s="116" t="s">
        <v>168</v>
      </c>
      <c r="D98" s="117" t="s">
        <v>10</v>
      </c>
      <c r="E98" s="136" t="s">
        <v>554</v>
      </c>
      <c r="F98" s="140">
        <v>4322</v>
      </c>
      <c r="G98" s="118">
        <v>4046</v>
      </c>
      <c r="H98" s="119">
        <f t="shared" si="11"/>
        <v>0.93614067561314207</v>
      </c>
      <c r="I98" s="118">
        <f t="shared" si="12"/>
        <v>276</v>
      </c>
      <c r="J98" s="145">
        <f t="shared" si="13"/>
        <v>6.385932438685793E-2</v>
      </c>
      <c r="K98" s="140">
        <v>1156</v>
      </c>
      <c r="L98" s="140">
        <v>19</v>
      </c>
      <c r="M98" s="119">
        <f t="shared" si="14"/>
        <v>1.6435986159169549E-2</v>
      </c>
      <c r="N98" s="118">
        <v>40</v>
      </c>
      <c r="O98" s="145">
        <f t="shared" si="15"/>
        <v>9.2549745488199903E-3</v>
      </c>
      <c r="P98" s="140">
        <v>8</v>
      </c>
      <c r="Q98" s="119">
        <f t="shared" si="16"/>
        <v>6.920415224913495E-3</v>
      </c>
      <c r="R98" s="118">
        <v>18</v>
      </c>
      <c r="S98" s="145">
        <f t="shared" si="17"/>
        <v>4.1647385469689956E-3</v>
      </c>
      <c r="T98" s="140">
        <v>116</v>
      </c>
      <c r="U98" s="119">
        <f t="shared" si="18"/>
        <v>0.10034602076124567</v>
      </c>
      <c r="V98" s="118">
        <v>383</v>
      </c>
      <c r="W98" s="145">
        <f t="shared" si="19"/>
        <v>8.8616381304951405E-2</v>
      </c>
      <c r="X98" s="140">
        <v>122</v>
      </c>
      <c r="Y98" s="119">
        <f t="shared" si="20"/>
        <v>0.10553633217993079</v>
      </c>
      <c r="Z98" s="118">
        <v>398</v>
      </c>
      <c r="AA98" s="145">
        <f t="shared" si="21"/>
        <v>9.2086996760758905E-2</v>
      </c>
    </row>
    <row r="99" spans="1:27" ht="24" x14ac:dyDescent="0.25">
      <c r="A99" s="131" t="s">
        <v>622</v>
      </c>
      <c r="B99" s="222" t="s">
        <v>271</v>
      </c>
      <c r="C99" s="120" t="s">
        <v>272</v>
      </c>
      <c r="D99" s="121" t="s">
        <v>17</v>
      </c>
      <c r="E99" s="137" t="s">
        <v>553</v>
      </c>
      <c r="F99" s="141">
        <v>1521</v>
      </c>
      <c r="G99" s="122">
        <v>1463</v>
      </c>
      <c r="H99" s="123">
        <f t="shared" si="11"/>
        <v>0.9618671926364234</v>
      </c>
      <c r="I99" s="122">
        <f t="shared" si="12"/>
        <v>58</v>
      </c>
      <c r="J99" s="146">
        <f t="shared" si="13"/>
        <v>3.8132807363576597E-2</v>
      </c>
      <c r="K99" s="141">
        <v>519</v>
      </c>
      <c r="L99" s="141">
        <v>13</v>
      </c>
      <c r="M99" s="123">
        <f t="shared" si="14"/>
        <v>2.5048169556840076E-2</v>
      </c>
      <c r="N99" s="122">
        <v>26</v>
      </c>
      <c r="O99" s="146">
        <f t="shared" si="15"/>
        <v>1.7094017094017096E-2</v>
      </c>
      <c r="P99" s="141">
        <v>6</v>
      </c>
      <c r="Q99" s="123">
        <f t="shared" si="16"/>
        <v>1.1560693641618497E-2</v>
      </c>
      <c r="R99" s="122">
        <v>19</v>
      </c>
      <c r="S99" s="146">
        <f t="shared" si="17"/>
        <v>1.2491781722550954E-2</v>
      </c>
      <c r="T99" s="141">
        <v>64</v>
      </c>
      <c r="U99" s="123">
        <f t="shared" si="18"/>
        <v>0.1233140655105973</v>
      </c>
      <c r="V99" s="122">
        <v>188</v>
      </c>
      <c r="W99" s="146">
        <f t="shared" si="19"/>
        <v>0.12360289283366206</v>
      </c>
      <c r="X99" s="141">
        <v>66</v>
      </c>
      <c r="Y99" s="123">
        <f t="shared" si="20"/>
        <v>0.12716763005780346</v>
      </c>
      <c r="Z99" s="122">
        <v>194</v>
      </c>
      <c r="AA99" s="146">
        <f t="shared" si="21"/>
        <v>0.12754766600920447</v>
      </c>
    </row>
    <row r="100" spans="1:27" ht="24" x14ac:dyDescent="0.25">
      <c r="A100" s="130" t="s">
        <v>622</v>
      </c>
      <c r="B100" s="221" t="s">
        <v>273</v>
      </c>
      <c r="C100" s="116" t="s">
        <v>274</v>
      </c>
      <c r="D100" s="117" t="s">
        <v>17</v>
      </c>
      <c r="E100" s="136" t="s">
        <v>553</v>
      </c>
      <c r="F100" s="140">
        <v>3627</v>
      </c>
      <c r="G100" s="118">
        <v>3420</v>
      </c>
      <c r="H100" s="119">
        <f t="shared" si="11"/>
        <v>0.94292803970223327</v>
      </c>
      <c r="I100" s="118">
        <f t="shared" si="12"/>
        <v>207</v>
      </c>
      <c r="J100" s="145">
        <f t="shared" si="13"/>
        <v>5.7071960297766747E-2</v>
      </c>
      <c r="K100" s="140">
        <v>1088</v>
      </c>
      <c r="L100" s="140">
        <v>25</v>
      </c>
      <c r="M100" s="119">
        <f t="shared" si="14"/>
        <v>2.297794117647059E-2</v>
      </c>
      <c r="N100" s="118">
        <v>60</v>
      </c>
      <c r="O100" s="145">
        <f t="shared" si="15"/>
        <v>1.6542597187758478E-2</v>
      </c>
      <c r="P100" s="140">
        <v>9</v>
      </c>
      <c r="Q100" s="119">
        <f t="shared" si="16"/>
        <v>8.2720588235294119E-3</v>
      </c>
      <c r="R100" s="118">
        <v>22</v>
      </c>
      <c r="S100" s="145">
        <f t="shared" si="17"/>
        <v>6.0656189688447753E-3</v>
      </c>
      <c r="T100" s="140">
        <v>116</v>
      </c>
      <c r="U100" s="119">
        <f t="shared" si="18"/>
        <v>0.10661764705882353</v>
      </c>
      <c r="V100" s="118">
        <v>352</v>
      </c>
      <c r="W100" s="145">
        <f t="shared" si="19"/>
        <v>9.7049903501516405E-2</v>
      </c>
      <c r="X100" s="140">
        <v>121</v>
      </c>
      <c r="Y100" s="119">
        <f t="shared" si="20"/>
        <v>0.11121323529411764</v>
      </c>
      <c r="Z100" s="118">
        <v>364</v>
      </c>
      <c r="AA100" s="145">
        <f t="shared" si="21"/>
        <v>0.1003584229390681</v>
      </c>
    </row>
    <row r="101" spans="1:27" ht="24" x14ac:dyDescent="0.25">
      <c r="A101" s="131" t="s">
        <v>622</v>
      </c>
      <c r="B101" s="222" t="s">
        <v>275</v>
      </c>
      <c r="C101" s="120" t="s">
        <v>276</v>
      </c>
      <c r="D101" s="121" t="s">
        <v>17</v>
      </c>
      <c r="E101" s="137" t="s">
        <v>553</v>
      </c>
      <c r="F101" s="141">
        <v>1746</v>
      </c>
      <c r="G101" s="122">
        <v>1659</v>
      </c>
      <c r="H101" s="123">
        <f t="shared" si="11"/>
        <v>0.95017182130584188</v>
      </c>
      <c r="I101" s="122">
        <f t="shared" si="12"/>
        <v>87</v>
      </c>
      <c r="J101" s="146">
        <f t="shared" si="13"/>
        <v>4.9828178694158079E-2</v>
      </c>
      <c r="K101" s="141">
        <v>591</v>
      </c>
      <c r="L101" s="141">
        <v>12</v>
      </c>
      <c r="M101" s="123">
        <f t="shared" si="14"/>
        <v>2.030456852791878E-2</v>
      </c>
      <c r="N101" s="122">
        <v>23</v>
      </c>
      <c r="O101" s="146">
        <f t="shared" si="15"/>
        <v>1.3172966781214204E-2</v>
      </c>
      <c r="P101" s="141">
        <v>11</v>
      </c>
      <c r="Q101" s="123">
        <f t="shared" si="16"/>
        <v>1.8612521150592216E-2</v>
      </c>
      <c r="R101" s="122">
        <v>26</v>
      </c>
      <c r="S101" s="146">
        <f t="shared" si="17"/>
        <v>1.4891179839633447E-2</v>
      </c>
      <c r="T101" s="141">
        <v>68</v>
      </c>
      <c r="U101" s="123">
        <f t="shared" si="18"/>
        <v>0.11505922165820642</v>
      </c>
      <c r="V101" s="122">
        <v>177</v>
      </c>
      <c r="W101" s="146">
        <f t="shared" si="19"/>
        <v>0.1013745704467354</v>
      </c>
      <c r="X101" s="141">
        <v>74</v>
      </c>
      <c r="Y101" s="123">
        <f t="shared" si="20"/>
        <v>0.12521150592216582</v>
      </c>
      <c r="Z101" s="122">
        <v>189</v>
      </c>
      <c r="AA101" s="146">
        <f t="shared" si="21"/>
        <v>0.10824742268041238</v>
      </c>
    </row>
    <row r="102" spans="1:27" ht="24" x14ac:dyDescent="0.25">
      <c r="A102" s="130" t="s">
        <v>622</v>
      </c>
      <c r="B102" s="221" t="s">
        <v>179</v>
      </c>
      <c r="C102" s="116" t="s">
        <v>180</v>
      </c>
      <c r="D102" s="117" t="s">
        <v>11</v>
      </c>
      <c r="E102" s="136" t="s">
        <v>552</v>
      </c>
      <c r="F102" s="140">
        <v>4416</v>
      </c>
      <c r="G102" s="118">
        <v>4221</v>
      </c>
      <c r="H102" s="119">
        <f t="shared" si="11"/>
        <v>0.95584239130434778</v>
      </c>
      <c r="I102" s="118">
        <f t="shared" si="12"/>
        <v>195</v>
      </c>
      <c r="J102" s="145">
        <f t="shared" si="13"/>
        <v>4.4157608695652176E-2</v>
      </c>
      <c r="K102" s="140">
        <v>1456</v>
      </c>
      <c r="L102" s="140">
        <v>25</v>
      </c>
      <c r="M102" s="119">
        <f t="shared" si="14"/>
        <v>1.7170329670329672E-2</v>
      </c>
      <c r="N102" s="118">
        <v>64</v>
      </c>
      <c r="O102" s="145">
        <f t="shared" si="15"/>
        <v>1.4492753623188406E-2</v>
      </c>
      <c r="P102" s="140">
        <v>18</v>
      </c>
      <c r="Q102" s="119">
        <f t="shared" si="16"/>
        <v>1.2362637362637362E-2</v>
      </c>
      <c r="R102" s="118">
        <v>43</v>
      </c>
      <c r="S102" s="145">
        <f t="shared" si="17"/>
        <v>9.73731884057971E-3</v>
      </c>
      <c r="T102" s="140">
        <v>167</v>
      </c>
      <c r="U102" s="119">
        <f t="shared" si="18"/>
        <v>0.11469780219780219</v>
      </c>
      <c r="V102" s="118">
        <v>509</v>
      </c>
      <c r="W102" s="145">
        <f t="shared" si="19"/>
        <v>0.11526268115942029</v>
      </c>
      <c r="X102" s="140">
        <v>180</v>
      </c>
      <c r="Y102" s="119">
        <f t="shared" si="20"/>
        <v>0.12362637362637363</v>
      </c>
      <c r="Z102" s="118">
        <v>541</v>
      </c>
      <c r="AA102" s="145">
        <f t="shared" si="21"/>
        <v>0.1225090579710145</v>
      </c>
    </row>
    <row r="103" spans="1:27" ht="24" x14ac:dyDescent="0.25">
      <c r="A103" s="131" t="s">
        <v>622</v>
      </c>
      <c r="B103" s="222" t="s">
        <v>181</v>
      </c>
      <c r="C103" s="120" t="s">
        <v>182</v>
      </c>
      <c r="D103" s="121" t="s">
        <v>11</v>
      </c>
      <c r="E103" s="137" t="s">
        <v>552</v>
      </c>
      <c r="F103" s="141">
        <v>5089</v>
      </c>
      <c r="G103" s="122">
        <v>4926</v>
      </c>
      <c r="H103" s="123">
        <f t="shared" si="11"/>
        <v>0.96797013165651402</v>
      </c>
      <c r="I103" s="122">
        <f t="shared" si="12"/>
        <v>163</v>
      </c>
      <c r="J103" s="146">
        <f t="shared" si="13"/>
        <v>3.2029868343485951E-2</v>
      </c>
      <c r="K103" s="141">
        <v>1312</v>
      </c>
      <c r="L103" s="141">
        <v>35</v>
      </c>
      <c r="M103" s="123">
        <f t="shared" si="14"/>
        <v>2.6676829268292682E-2</v>
      </c>
      <c r="N103" s="122">
        <v>91</v>
      </c>
      <c r="O103" s="146">
        <f t="shared" si="15"/>
        <v>1.7881705639614855E-2</v>
      </c>
      <c r="P103" s="141">
        <v>10</v>
      </c>
      <c r="Q103" s="123">
        <f t="shared" si="16"/>
        <v>7.621951219512195E-3</v>
      </c>
      <c r="R103" s="122">
        <v>20</v>
      </c>
      <c r="S103" s="146">
        <f t="shared" si="17"/>
        <v>3.9300451955197489E-3</v>
      </c>
      <c r="T103" s="141">
        <v>142</v>
      </c>
      <c r="U103" s="123">
        <f t="shared" si="18"/>
        <v>0.10823170731707317</v>
      </c>
      <c r="V103" s="122">
        <v>497</v>
      </c>
      <c r="W103" s="146">
        <f t="shared" si="19"/>
        <v>9.7661623108665746E-2</v>
      </c>
      <c r="X103" s="141">
        <v>148</v>
      </c>
      <c r="Y103" s="123">
        <f t="shared" si="20"/>
        <v>0.11280487804878049</v>
      </c>
      <c r="Z103" s="122">
        <v>510</v>
      </c>
      <c r="AA103" s="146">
        <f t="shared" si="21"/>
        <v>0.10021615248575359</v>
      </c>
    </row>
    <row r="104" spans="1:27" ht="24" x14ac:dyDescent="0.25">
      <c r="A104" s="130" t="s">
        <v>622</v>
      </c>
      <c r="B104" s="221" t="s">
        <v>169</v>
      </c>
      <c r="C104" s="116" t="s">
        <v>170</v>
      </c>
      <c r="D104" s="117" t="s">
        <v>10</v>
      </c>
      <c r="E104" s="136" t="s">
        <v>554</v>
      </c>
      <c r="F104" s="140">
        <v>1392</v>
      </c>
      <c r="G104" s="118">
        <v>1336</v>
      </c>
      <c r="H104" s="119">
        <f t="shared" si="11"/>
        <v>0.95977011494252873</v>
      </c>
      <c r="I104" s="118">
        <f t="shared" si="12"/>
        <v>56</v>
      </c>
      <c r="J104" s="145">
        <f t="shared" si="13"/>
        <v>4.0229885057471264E-2</v>
      </c>
      <c r="K104" s="140">
        <v>480</v>
      </c>
      <c r="L104" s="140">
        <v>7</v>
      </c>
      <c r="M104" s="119">
        <f t="shared" si="14"/>
        <v>1.4583333333333334E-2</v>
      </c>
      <c r="N104" s="118">
        <v>15</v>
      </c>
      <c r="O104" s="145">
        <f t="shared" si="15"/>
        <v>1.0775862068965518E-2</v>
      </c>
      <c r="P104" s="140">
        <v>5</v>
      </c>
      <c r="Q104" s="119">
        <f t="shared" si="16"/>
        <v>1.0416666666666666E-2</v>
      </c>
      <c r="R104" s="118">
        <v>8</v>
      </c>
      <c r="S104" s="145">
        <f t="shared" si="17"/>
        <v>5.7471264367816091E-3</v>
      </c>
      <c r="T104" s="140">
        <v>54</v>
      </c>
      <c r="U104" s="119">
        <f t="shared" si="18"/>
        <v>0.1125</v>
      </c>
      <c r="V104" s="118">
        <v>167</v>
      </c>
      <c r="W104" s="145">
        <f t="shared" si="19"/>
        <v>0.11997126436781609</v>
      </c>
      <c r="X104" s="140">
        <v>57</v>
      </c>
      <c r="Y104" s="119">
        <f t="shared" si="20"/>
        <v>0.11874999999999999</v>
      </c>
      <c r="Z104" s="118">
        <v>171</v>
      </c>
      <c r="AA104" s="145">
        <f t="shared" si="21"/>
        <v>0.12284482758620689</v>
      </c>
    </row>
    <row r="105" spans="1:27" ht="24" x14ac:dyDescent="0.25">
      <c r="A105" s="131" t="s">
        <v>622</v>
      </c>
      <c r="B105" s="222" t="s">
        <v>239</v>
      </c>
      <c r="C105" s="120" t="s">
        <v>240</v>
      </c>
      <c r="D105" s="121" t="s">
        <v>15</v>
      </c>
      <c r="E105" s="137" t="s">
        <v>550</v>
      </c>
      <c r="F105" s="141">
        <v>4968</v>
      </c>
      <c r="G105" s="122">
        <v>4702</v>
      </c>
      <c r="H105" s="123">
        <f t="shared" si="11"/>
        <v>0.94645732689210949</v>
      </c>
      <c r="I105" s="122">
        <f t="shared" si="12"/>
        <v>266</v>
      </c>
      <c r="J105" s="146">
        <f t="shared" si="13"/>
        <v>5.3542673107890501E-2</v>
      </c>
      <c r="K105" s="141">
        <v>1645</v>
      </c>
      <c r="L105" s="141">
        <v>42</v>
      </c>
      <c r="M105" s="123">
        <f t="shared" si="14"/>
        <v>2.553191489361702E-2</v>
      </c>
      <c r="N105" s="122">
        <v>112</v>
      </c>
      <c r="O105" s="146">
        <f t="shared" si="15"/>
        <v>2.2544283413848631E-2</v>
      </c>
      <c r="P105" s="141">
        <v>14</v>
      </c>
      <c r="Q105" s="123">
        <f t="shared" si="16"/>
        <v>8.5106382978723406E-3</v>
      </c>
      <c r="R105" s="122">
        <v>32</v>
      </c>
      <c r="S105" s="146">
        <f t="shared" si="17"/>
        <v>6.4412238325281803E-3</v>
      </c>
      <c r="T105" s="141">
        <v>217</v>
      </c>
      <c r="U105" s="123">
        <f t="shared" si="18"/>
        <v>0.13191489361702127</v>
      </c>
      <c r="V105" s="122">
        <v>640</v>
      </c>
      <c r="W105" s="146">
        <f t="shared" si="19"/>
        <v>0.1288244766505636</v>
      </c>
      <c r="X105" s="141">
        <v>228</v>
      </c>
      <c r="Y105" s="123">
        <f t="shared" si="20"/>
        <v>0.1386018237082067</v>
      </c>
      <c r="Z105" s="122">
        <v>665</v>
      </c>
      <c r="AA105" s="146">
        <f t="shared" si="21"/>
        <v>0.13385668276972626</v>
      </c>
    </row>
    <row r="106" spans="1:27" ht="24" x14ac:dyDescent="0.25">
      <c r="A106" s="130" t="s">
        <v>622</v>
      </c>
      <c r="B106" s="221" t="s">
        <v>204</v>
      </c>
      <c r="C106" s="116" t="s">
        <v>205</v>
      </c>
      <c r="D106" s="117" t="s">
        <v>13</v>
      </c>
      <c r="E106" s="136" t="s">
        <v>555</v>
      </c>
      <c r="F106" s="140">
        <v>8802</v>
      </c>
      <c r="G106" s="118">
        <v>8172</v>
      </c>
      <c r="H106" s="119">
        <f t="shared" si="11"/>
        <v>0.92842535787321068</v>
      </c>
      <c r="I106" s="118">
        <f t="shared" si="12"/>
        <v>630</v>
      </c>
      <c r="J106" s="145">
        <f t="shared" si="13"/>
        <v>7.1574642126789365E-2</v>
      </c>
      <c r="K106" s="140">
        <v>2606</v>
      </c>
      <c r="L106" s="140">
        <v>50</v>
      </c>
      <c r="M106" s="119">
        <f t="shared" si="14"/>
        <v>1.9186492709132769E-2</v>
      </c>
      <c r="N106" s="118">
        <v>129</v>
      </c>
      <c r="O106" s="145">
        <f t="shared" si="15"/>
        <v>1.4655760054533061E-2</v>
      </c>
      <c r="P106" s="140">
        <v>22</v>
      </c>
      <c r="Q106" s="119">
        <f t="shared" si="16"/>
        <v>8.4420567920184195E-3</v>
      </c>
      <c r="R106" s="118">
        <v>59</v>
      </c>
      <c r="S106" s="145">
        <f t="shared" si="17"/>
        <v>6.7030220404453531E-3</v>
      </c>
      <c r="T106" s="140">
        <v>354</v>
      </c>
      <c r="U106" s="119">
        <f t="shared" si="18"/>
        <v>0.13584036838066002</v>
      </c>
      <c r="V106" s="118">
        <v>1125</v>
      </c>
      <c r="W106" s="145">
        <f t="shared" si="19"/>
        <v>0.1278118609406953</v>
      </c>
      <c r="X106" s="140">
        <v>367</v>
      </c>
      <c r="Y106" s="119">
        <f t="shared" si="20"/>
        <v>0.14082885648503454</v>
      </c>
      <c r="Z106" s="118">
        <v>1156</v>
      </c>
      <c r="AA106" s="145">
        <f t="shared" si="21"/>
        <v>0.13133378777550556</v>
      </c>
    </row>
    <row r="107" spans="1:27" ht="24" x14ac:dyDescent="0.25">
      <c r="A107" s="131" t="s">
        <v>622</v>
      </c>
      <c r="B107" s="222" t="s">
        <v>241</v>
      </c>
      <c r="C107" s="120" t="s">
        <v>242</v>
      </c>
      <c r="D107" s="121" t="s">
        <v>15</v>
      </c>
      <c r="E107" s="137" t="s">
        <v>550</v>
      </c>
      <c r="F107" s="141">
        <v>6846</v>
      </c>
      <c r="G107" s="122">
        <v>6603</v>
      </c>
      <c r="H107" s="123">
        <f t="shared" si="11"/>
        <v>0.96450482033304119</v>
      </c>
      <c r="I107" s="122">
        <f t="shared" si="12"/>
        <v>243</v>
      </c>
      <c r="J107" s="146">
        <f t="shared" si="13"/>
        <v>3.5495179666958809E-2</v>
      </c>
      <c r="K107" s="141">
        <v>2017</v>
      </c>
      <c r="L107" s="141">
        <v>32</v>
      </c>
      <c r="M107" s="123">
        <f t="shared" si="14"/>
        <v>1.5865146256817054E-2</v>
      </c>
      <c r="N107" s="122">
        <v>87</v>
      </c>
      <c r="O107" s="146">
        <f t="shared" si="15"/>
        <v>1.2708150744960562E-2</v>
      </c>
      <c r="P107" s="141">
        <v>27</v>
      </c>
      <c r="Q107" s="123">
        <f t="shared" si="16"/>
        <v>1.3386217154189391E-2</v>
      </c>
      <c r="R107" s="122">
        <v>65</v>
      </c>
      <c r="S107" s="146">
        <f t="shared" si="17"/>
        <v>9.4945953841659367E-3</v>
      </c>
      <c r="T107" s="141">
        <v>269</v>
      </c>
      <c r="U107" s="123">
        <f t="shared" si="18"/>
        <v>0.13336638572136836</v>
      </c>
      <c r="V107" s="122">
        <v>759</v>
      </c>
      <c r="W107" s="146">
        <f t="shared" si="19"/>
        <v>0.11086765994741454</v>
      </c>
      <c r="X107" s="141">
        <v>290</v>
      </c>
      <c r="Y107" s="123">
        <f t="shared" si="20"/>
        <v>0.14377788795240456</v>
      </c>
      <c r="Z107" s="122">
        <v>808</v>
      </c>
      <c r="AA107" s="146">
        <f t="shared" si="21"/>
        <v>0.11802512416009349</v>
      </c>
    </row>
    <row r="108" spans="1:27" ht="24" x14ac:dyDescent="0.25">
      <c r="A108" s="130" t="s">
        <v>622</v>
      </c>
      <c r="B108" s="221" t="s">
        <v>206</v>
      </c>
      <c r="C108" s="116" t="s">
        <v>207</v>
      </c>
      <c r="D108" s="117" t="s">
        <v>13</v>
      </c>
      <c r="E108" s="136" t="s">
        <v>555</v>
      </c>
      <c r="F108" s="140">
        <v>4712</v>
      </c>
      <c r="G108" s="118">
        <v>4400</v>
      </c>
      <c r="H108" s="119">
        <f t="shared" si="11"/>
        <v>0.93378607809847203</v>
      </c>
      <c r="I108" s="118">
        <f t="shared" si="12"/>
        <v>312</v>
      </c>
      <c r="J108" s="145">
        <f t="shared" si="13"/>
        <v>6.6213921901528014E-2</v>
      </c>
      <c r="K108" s="140">
        <v>1551</v>
      </c>
      <c r="L108" s="140">
        <v>29</v>
      </c>
      <c r="M108" s="119">
        <f t="shared" si="14"/>
        <v>1.8697614442295292E-2</v>
      </c>
      <c r="N108" s="118">
        <v>62</v>
      </c>
      <c r="O108" s="145">
        <f t="shared" si="15"/>
        <v>1.3157894736842105E-2</v>
      </c>
      <c r="P108" s="140">
        <v>24</v>
      </c>
      <c r="Q108" s="119">
        <f t="shared" si="16"/>
        <v>1.5473887814313346E-2</v>
      </c>
      <c r="R108" s="118">
        <v>52</v>
      </c>
      <c r="S108" s="145">
        <f t="shared" si="17"/>
        <v>1.1035653650254669E-2</v>
      </c>
      <c r="T108" s="140">
        <v>181</v>
      </c>
      <c r="U108" s="119">
        <f t="shared" si="18"/>
        <v>0.11669890393294649</v>
      </c>
      <c r="V108" s="118">
        <v>481</v>
      </c>
      <c r="W108" s="145">
        <f t="shared" si="19"/>
        <v>0.10207979626485569</v>
      </c>
      <c r="X108" s="140">
        <v>197</v>
      </c>
      <c r="Y108" s="119">
        <f t="shared" si="20"/>
        <v>0.12701482914248871</v>
      </c>
      <c r="Z108" s="118">
        <v>515</v>
      </c>
      <c r="AA108" s="145">
        <f t="shared" si="21"/>
        <v>0.10929541595925298</v>
      </c>
    </row>
    <row r="109" spans="1:27" ht="24" x14ac:dyDescent="0.25">
      <c r="A109" s="131" t="s">
        <v>622</v>
      </c>
      <c r="B109" s="222" t="s">
        <v>208</v>
      </c>
      <c r="C109" s="120" t="s">
        <v>209</v>
      </c>
      <c r="D109" s="121" t="s">
        <v>13</v>
      </c>
      <c r="E109" s="137" t="s">
        <v>555</v>
      </c>
      <c r="F109" s="141">
        <v>3492</v>
      </c>
      <c r="G109" s="122">
        <v>3394</v>
      </c>
      <c r="H109" s="123">
        <f t="shared" si="11"/>
        <v>0.97193585337915234</v>
      </c>
      <c r="I109" s="122">
        <f t="shared" si="12"/>
        <v>98</v>
      </c>
      <c r="J109" s="146">
        <f t="shared" si="13"/>
        <v>2.8064146620847653E-2</v>
      </c>
      <c r="K109" s="141">
        <v>1155</v>
      </c>
      <c r="L109" s="141">
        <v>11</v>
      </c>
      <c r="M109" s="123">
        <f t="shared" si="14"/>
        <v>9.5238095238095247E-3</v>
      </c>
      <c r="N109" s="122">
        <v>31</v>
      </c>
      <c r="O109" s="146">
        <f t="shared" si="15"/>
        <v>8.8774341351660936E-3</v>
      </c>
      <c r="P109" s="141">
        <v>16</v>
      </c>
      <c r="Q109" s="123">
        <f t="shared" si="16"/>
        <v>1.3852813852813853E-2</v>
      </c>
      <c r="R109" s="122">
        <v>38</v>
      </c>
      <c r="S109" s="146">
        <f t="shared" si="17"/>
        <v>1.0882016036655211E-2</v>
      </c>
      <c r="T109" s="141">
        <v>145</v>
      </c>
      <c r="U109" s="123">
        <f t="shared" si="18"/>
        <v>0.12554112554112554</v>
      </c>
      <c r="V109" s="122">
        <v>387</v>
      </c>
      <c r="W109" s="146">
        <f t="shared" si="19"/>
        <v>0.11082474226804123</v>
      </c>
      <c r="X109" s="141">
        <v>158</v>
      </c>
      <c r="Y109" s="123">
        <f t="shared" si="20"/>
        <v>0.13679653679653681</v>
      </c>
      <c r="Z109" s="122">
        <v>418</v>
      </c>
      <c r="AA109" s="146">
        <f t="shared" si="21"/>
        <v>0.11970217640320734</v>
      </c>
    </row>
    <row r="110" spans="1:27" ht="24" x14ac:dyDescent="0.25">
      <c r="A110" s="130" t="s">
        <v>622</v>
      </c>
      <c r="B110" s="221" t="s">
        <v>243</v>
      </c>
      <c r="C110" s="116" t="s">
        <v>244</v>
      </c>
      <c r="D110" s="117" t="s">
        <v>15</v>
      </c>
      <c r="E110" s="136" t="s">
        <v>550</v>
      </c>
      <c r="F110" s="140">
        <v>5510</v>
      </c>
      <c r="G110" s="118">
        <v>5261</v>
      </c>
      <c r="H110" s="119">
        <f t="shared" si="11"/>
        <v>0.95480943738656987</v>
      </c>
      <c r="I110" s="118">
        <f t="shared" si="12"/>
        <v>249</v>
      </c>
      <c r="J110" s="145">
        <f t="shared" si="13"/>
        <v>4.519056261343013E-2</v>
      </c>
      <c r="K110" s="140">
        <v>1711</v>
      </c>
      <c r="L110" s="140">
        <v>28</v>
      </c>
      <c r="M110" s="119">
        <f t="shared" si="14"/>
        <v>1.6364699006428989E-2</v>
      </c>
      <c r="N110" s="118">
        <v>73</v>
      </c>
      <c r="O110" s="145">
        <f t="shared" si="15"/>
        <v>1.3248638838475499E-2</v>
      </c>
      <c r="P110" s="140">
        <v>21</v>
      </c>
      <c r="Q110" s="119">
        <f t="shared" si="16"/>
        <v>1.2273524254821741E-2</v>
      </c>
      <c r="R110" s="118">
        <v>45</v>
      </c>
      <c r="S110" s="145">
        <f t="shared" si="17"/>
        <v>8.1669691470054439E-3</v>
      </c>
      <c r="T110" s="140">
        <v>207</v>
      </c>
      <c r="U110" s="119">
        <f t="shared" si="18"/>
        <v>0.12098188194038574</v>
      </c>
      <c r="V110" s="118">
        <v>577</v>
      </c>
      <c r="W110" s="145">
        <f t="shared" si="19"/>
        <v>0.10471869328493648</v>
      </c>
      <c r="X110" s="140">
        <v>220</v>
      </c>
      <c r="Y110" s="119">
        <f t="shared" si="20"/>
        <v>0.12857977790765635</v>
      </c>
      <c r="Z110" s="118">
        <v>605</v>
      </c>
      <c r="AA110" s="145">
        <f t="shared" si="21"/>
        <v>0.10980036297640654</v>
      </c>
    </row>
    <row r="111" spans="1:27" ht="24" x14ac:dyDescent="0.25">
      <c r="A111" s="131" t="s">
        <v>622</v>
      </c>
      <c r="B111" s="222" t="s">
        <v>245</v>
      </c>
      <c r="C111" s="120" t="s">
        <v>246</v>
      </c>
      <c r="D111" s="121" t="s">
        <v>15</v>
      </c>
      <c r="E111" s="137" t="s">
        <v>550</v>
      </c>
      <c r="F111" s="141">
        <v>2114</v>
      </c>
      <c r="G111" s="122">
        <v>2026</v>
      </c>
      <c r="H111" s="123">
        <f t="shared" si="11"/>
        <v>0.95837275307473979</v>
      </c>
      <c r="I111" s="122">
        <f t="shared" si="12"/>
        <v>88</v>
      </c>
      <c r="J111" s="146">
        <f t="shared" si="13"/>
        <v>4.1627246925260174E-2</v>
      </c>
      <c r="K111" s="141">
        <v>742</v>
      </c>
      <c r="L111" s="141">
        <v>15</v>
      </c>
      <c r="M111" s="123">
        <f t="shared" si="14"/>
        <v>2.0215633423180591E-2</v>
      </c>
      <c r="N111" s="122">
        <v>36</v>
      </c>
      <c r="O111" s="146">
        <f t="shared" si="15"/>
        <v>1.7029328287606435E-2</v>
      </c>
      <c r="P111" s="141">
        <v>13</v>
      </c>
      <c r="Q111" s="123">
        <f t="shared" si="16"/>
        <v>1.7520215633423181E-2</v>
      </c>
      <c r="R111" s="122">
        <v>35</v>
      </c>
      <c r="S111" s="146">
        <f t="shared" si="17"/>
        <v>1.6556291390728478E-2</v>
      </c>
      <c r="T111" s="141">
        <v>89</v>
      </c>
      <c r="U111" s="123">
        <f t="shared" si="18"/>
        <v>0.11994609164420485</v>
      </c>
      <c r="V111" s="122">
        <v>224</v>
      </c>
      <c r="W111" s="146">
        <f t="shared" si="19"/>
        <v>0.10596026490066225</v>
      </c>
      <c r="X111" s="141">
        <v>98</v>
      </c>
      <c r="Y111" s="123">
        <f t="shared" si="20"/>
        <v>0.13207547169811321</v>
      </c>
      <c r="Z111" s="122">
        <v>249</v>
      </c>
      <c r="AA111" s="146">
        <f t="shared" si="21"/>
        <v>0.11778618732261116</v>
      </c>
    </row>
    <row r="112" spans="1:27" x14ac:dyDescent="0.25">
      <c r="A112" s="130" t="s">
        <v>622</v>
      </c>
      <c r="B112" s="221" t="s">
        <v>220</v>
      </c>
      <c r="C112" s="116" t="s">
        <v>221</v>
      </c>
      <c r="D112" s="117" t="s">
        <v>14</v>
      </c>
      <c r="E112" s="136" t="s">
        <v>556</v>
      </c>
      <c r="F112" s="140">
        <v>4119</v>
      </c>
      <c r="G112" s="118">
        <v>4000</v>
      </c>
      <c r="H112" s="119">
        <f t="shared" si="11"/>
        <v>0.97110949259529011</v>
      </c>
      <c r="I112" s="118">
        <f t="shared" si="12"/>
        <v>119</v>
      </c>
      <c r="J112" s="145">
        <f t="shared" si="13"/>
        <v>2.8890507404709879E-2</v>
      </c>
      <c r="K112" s="140">
        <v>1295</v>
      </c>
      <c r="L112" s="140">
        <v>35</v>
      </c>
      <c r="M112" s="119">
        <f t="shared" si="14"/>
        <v>2.7027027027027029E-2</v>
      </c>
      <c r="N112" s="118">
        <v>93</v>
      </c>
      <c r="O112" s="145">
        <f t="shared" si="15"/>
        <v>2.2578295702840496E-2</v>
      </c>
      <c r="P112" s="140">
        <v>11</v>
      </c>
      <c r="Q112" s="119">
        <f t="shared" si="16"/>
        <v>8.4942084942084949E-3</v>
      </c>
      <c r="R112" s="118">
        <v>24</v>
      </c>
      <c r="S112" s="145">
        <f t="shared" si="17"/>
        <v>5.826656955571741E-3</v>
      </c>
      <c r="T112" s="140">
        <v>160</v>
      </c>
      <c r="U112" s="119">
        <f t="shared" si="18"/>
        <v>0.12355212355212356</v>
      </c>
      <c r="V112" s="118">
        <v>487</v>
      </c>
      <c r="W112" s="145">
        <f t="shared" si="19"/>
        <v>0.11823258072347657</v>
      </c>
      <c r="X112" s="140">
        <v>169</v>
      </c>
      <c r="Y112" s="119">
        <f t="shared" si="20"/>
        <v>0.13050193050193051</v>
      </c>
      <c r="Z112" s="118">
        <v>507</v>
      </c>
      <c r="AA112" s="145">
        <f t="shared" si="21"/>
        <v>0.12308812818645302</v>
      </c>
    </row>
    <row r="113" spans="1:27" x14ac:dyDescent="0.25">
      <c r="A113" s="131" t="s">
        <v>622</v>
      </c>
      <c r="B113" s="222" t="s">
        <v>222</v>
      </c>
      <c r="C113" s="120" t="s">
        <v>223</v>
      </c>
      <c r="D113" s="121" t="s">
        <v>14</v>
      </c>
      <c r="E113" s="137" t="s">
        <v>556</v>
      </c>
      <c r="F113" s="141">
        <v>5529</v>
      </c>
      <c r="G113" s="122">
        <v>5154</v>
      </c>
      <c r="H113" s="123">
        <f t="shared" si="11"/>
        <v>0.93217580032555614</v>
      </c>
      <c r="I113" s="122">
        <f t="shared" si="12"/>
        <v>375</v>
      </c>
      <c r="J113" s="146">
        <f t="shared" si="13"/>
        <v>6.7824199674443836E-2</v>
      </c>
      <c r="K113" s="141">
        <v>1622</v>
      </c>
      <c r="L113" s="141">
        <v>39</v>
      </c>
      <c r="M113" s="123">
        <f t="shared" si="14"/>
        <v>2.4044389642416768E-2</v>
      </c>
      <c r="N113" s="122">
        <v>110</v>
      </c>
      <c r="O113" s="146">
        <f t="shared" si="15"/>
        <v>1.9895098571170194E-2</v>
      </c>
      <c r="P113" s="141">
        <v>16</v>
      </c>
      <c r="Q113" s="123">
        <f t="shared" si="16"/>
        <v>9.8643649815043158E-3</v>
      </c>
      <c r="R113" s="122">
        <v>34</v>
      </c>
      <c r="S113" s="146">
        <f t="shared" si="17"/>
        <v>6.1493941038162419E-3</v>
      </c>
      <c r="T113" s="141">
        <v>178</v>
      </c>
      <c r="U113" s="123">
        <f t="shared" si="18"/>
        <v>0.10974106041923551</v>
      </c>
      <c r="V113" s="122">
        <v>644</v>
      </c>
      <c r="W113" s="146">
        <f t="shared" si="19"/>
        <v>0.11647675890757822</v>
      </c>
      <c r="X113" s="141">
        <v>188</v>
      </c>
      <c r="Y113" s="123">
        <f t="shared" si="20"/>
        <v>0.11590628853267571</v>
      </c>
      <c r="Z113" s="122">
        <v>669</v>
      </c>
      <c r="AA113" s="146">
        <f t="shared" si="21"/>
        <v>0.12099837221920781</v>
      </c>
    </row>
    <row r="114" spans="1:27" x14ac:dyDescent="0.25">
      <c r="A114" s="130" t="s">
        <v>622</v>
      </c>
      <c r="B114" s="221" t="s">
        <v>210</v>
      </c>
      <c r="C114" s="116" t="s">
        <v>211</v>
      </c>
      <c r="D114" s="117" t="s">
        <v>13</v>
      </c>
      <c r="E114" s="136" t="s">
        <v>555</v>
      </c>
      <c r="F114" s="140">
        <v>3083</v>
      </c>
      <c r="G114" s="118">
        <v>2870</v>
      </c>
      <c r="H114" s="119">
        <f t="shared" si="11"/>
        <v>0.93091144988647423</v>
      </c>
      <c r="I114" s="118">
        <f t="shared" si="12"/>
        <v>213</v>
      </c>
      <c r="J114" s="145">
        <f t="shared" si="13"/>
        <v>6.9088550113525785E-2</v>
      </c>
      <c r="K114" s="140">
        <v>828</v>
      </c>
      <c r="L114" s="140">
        <v>17</v>
      </c>
      <c r="M114" s="119">
        <f t="shared" si="14"/>
        <v>2.0531400966183576E-2</v>
      </c>
      <c r="N114" s="118">
        <v>47</v>
      </c>
      <c r="O114" s="145">
        <f t="shared" si="15"/>
        <v>1.5244891339604282E-2</v>
      </c>
      <c r="P114" s="140">
        <v>8</v>
      </c>
      <c r="Q114" s="119">
        <f t="shared" si="16"/>
        <v>9.6618357487922701E-3</v>
      </c>
      <c r="R114" s="118">
        <v>19</v>
      </c>
      <c r="S114" s="145">
        <f t="shared" si="17"/>
        <v>6.1628284138825823E-3</v>
      </c>
      <c r="T114" s="140">
        <v>89</v>
      </c>
      <c r="U114" s="119">
        <f t="shared" si="18"/>
        <v>0.10748792270531402</v>
      </c>
      <c r="V114" s="118">
        <v>269</v>
      </c>
      <c r="W114" s="145">
        <f t="shared" si="19"/>
        <v>8.725267596496919E-2</v>
      </c>
      <c r="X114" s="140">
        <v>92</v>
      </c>
      <c r="Y114" s="119">
        <f t="shared" si="20"/>
        <v>0.1111111111111111</v>
      </c>
      <c r="Z114" s="118">
        <v>276</v>
      </c>
      <c r="AA114" s="145">
        <f t="shared" si="21"/>
        <v>8.9523191696399607E-2</v>
      </c>
    </row>
    <row r="115" spans="1:27" x14ac:dyDescent="0.25">
      <c r="A115" s="131" t="s">
        <v>622</v>
      </c>
      <c r="B115" s="222" t="s">
        <v>212</v>
      </c>
      <c r="C115" s="120" t="s">
        <v>213</v>
      </c>
      <c r="D115" s="121" t="s">
        <v>13</v>
      </c>
      <c r="E115" s="137" t="s">
        <v>555</v>
      </c>
      <c r="F115" s="141">
        <v>3412</v>
      </c>
      <c r="G115" s="122">
        <v>3228</v>
      </c>
      <c r="H115" s="123">
        <f t="shared" si="11"/>
        <v>0.94607268464243843</v>
      </c>
      <c r="I115" s="122">
        <f t="shared" si="12"/>
        <v>184</v>
      </c>
      <c r="J115" s="146">
        <f t="shared" si="13"/>
        <v>5.3927315357561546E-2</v>
      </c>
      <c r="K115" s="141">
        <v>940</v>
      </c>
      <c r="L115" s="141">
        <v>15</v>
      </c>
      <c r="M115" s="123">
        <f t="shared" si="14"/>
        <v>1.5957446808510637E-2</v>
      </c>
      <c r="N115" s="122">
        <v>39</v>
      </c>
      <c r="O115" s="146">
        <f t="shared" si="15"/>
        <v>1.1430246189917937E-2</v>
      </c>
      <c r="P115" s="141">
        <v>7</v>
      </c>
      <c r="Q115" s="123">
        <f t="shared" si="16"/>
        <v>7.4468085106382982E-3</v>
      </c>
      <c r="R115" s="122">
        <v>24</v>
      </c>
      <c r="S115" s="146">
        <f t="shared" si="17"/>
        <v>7.0339976553341153E-3</v>
      </c>
      <c r="T115" s="141">
        <v>126</v>
      </c>
      <c r="U115" s="123">
        <f t="shared" si="18"/>
        <v>0.13404255319148936</v>
      </c>
      <c r="V115" s="122">
        <v>455</v>
      </c>
      <c r="W115" s="146">
        <f t="shared" si="19"/>
        <v>0.13335287221570927</v>
      </c>
      <c r="X115" s="141">
        <v>132</v>
      </c>
      <c r="Y115" s="123">
        <f t="shared" si="20"/>
        <v>0.14042553191489363</v>
      </c>
      <c r="Z115" s="122">
        <v>477</v>
      </c>
      <c r="AA115" s="146">
        <f t="shared" si="21"/>
        <v>0.13980070339976552</v>
      </c>
    </row>
    <row r="116" spans="1:27" x14ac:dyDescent="0.25">
      <c r="A116" s="130" t="s">
        <v>622</v>
      </c>
      <c r="B116" s="221" t="s">
        <v>214</v>
      </c>
      <c r="C116" s="116" t="s">
        <v>215</v>
      </c>
      <c r="D116" s="117" t="s">
        <v>13</v>
      </c>
      <c r="E116" s="136" t="s">
        <v>555</v>
      </c>
      <c r="F116" s="140">
        <v>2933</v>
      </c>
      <c r="G116" s="118">
        <v>2786</v>
      </c>
      <c r="H116" s="119">
        <f t="shared" si="11"/>
        <v>0.94988066825775652</v>
      </c>
      <c r="I116" s="118">
        <f t="shared" si="12"/>
        <v>147</v>
      </c>
      <c r="J116" s="145">
        <f t="shared" si="13"/>
        <v>5.0119331742243436E-2</v>
      </c>
      <c r="K116" s="140">
        <v>907</v>
      </c>
      <c r="L116" s="140">
        <v>18</v>
      </c>
      <c r="M116" s="119">
        <f t="shared" si="14"/>
        <v>1.9845644983461964E-2</v>
      </c>
      <c r="N116" s="118">
        <v>43</v>
      </c>
      <c r="O116" s="145">
        <f t="shared" si="15"/>
        <v>1.4660756904193658E-2</v>
      </c>
      <c r="P116" s="140">
        <v>10</v>
      </c>
      <c r="Q116" s="119">
        <f t="shared" si="16"/>
        <v>1.1025358324145534E-2</v>
      </c>
      <c r="R116" s="118">
        <v>30</v>
      </c>
      <c r="S116" s="145">
        <f t="shared" si="17"/>
        <v>1.0228435049437436E-2</v>
      </c>
      <c r="T116" s="140">
        <v>109</v>
      </c>
      <c r="U116" s="119">
        <f t="shared" si="18"/>
        <v>0.12017640573318633</v>
      </c>
      <c r="V116" s="118">
        <v>309</v>
      </c>
      <c r="W116" s="145">
        <f t="shared" si="19"/>
        <v>0.10535288100920559</v>
      </c>
      <c r="X116" s="140">
        <v>115</v>
      </c>
      <c r="Y116" s="119">
        <f t="shared" si="20"/>
        <v>0.12679162072767364</v>
      </c>
      <c r="Z116" s="118">
        <v>331</v>
      </c>
      <c r="AA116" s="145">
        <f t="shared" si="21"/>
        <v>0.11285373337879305</v>
      </c>
    </row>
    <row r="117" spans="1:27" x14ac:dyDescent="0.25">
      <c r="A117" s="131" t="s">
        <v>622</v>
      </c>
      <c r="B117" s="222" t="s">
        <v>224</v>
      </c>
      <c r="C117" s="120" t="s">
        <v>225</v>
      </c>
      <c r="D117" s="121" t="s">
        <v>14</v>
      </c>
      <c r="E117" s="137" t="s">
        <v>556</v>
      </c>
      <c r="F117" s="141">
        <v>2127</v>
      </c>
      <c r="G117" s="122">
        <v>1994</v>
      </c>
      <c r="H117" s="123">
        <f t="shared" si="11"/>
        <v>0.93747061589092617</v>
      </c>
      <c r="I117" s="122">
        <f t="shared" si="12"/>
        <v>133</v>
      </c>
      <c r="J117" s="146">
        <f t="shared" si="13"/>
        <v>6.2529384109073813E-2</v>
      </c>
      <c r="K117" s="141">
        <v>564</v>
      </c>
      <c r="L117" s="141">
        <v>13</v>
      </c>
      <c r="M117" s="123">
        <f t="shared" si="14"/>
        <v>2.3049645390070921E-2</v>
      </c>
      <c r="N117" s="122">
        <v>40</v>
      </c>
      <c r="O117" s="146">
        <f t="shared" si="15"/>
        <v>1.8805829807240243E-2</v>
      </c>
      <c r="P117" s="141">
        <v>6</v>
      </c>
      <c r="Q117" s="123">
        <f t="shared" si="16"/>
        <v>1.0638297872340425E-2</v>
      </c>
      <c r="R117" s="122">
        <v>18</v>
      </c>
      <c r="S117" s="146">
        <f t="shared" si="17"/>
        <v>8.4626234132581107E-3</v>
      </c>
      <c r="T117" s="141">
        <v>87</v>
      </c>
      <c r="U117" s="123">
        <f t="shared" si="18"/>
        <v>0.15425531914893617</v>
      </c>
      <c r="V117" s="122">
        <v>292</v>
      </c>
      <c r="W117" s="146">
        <f t="shared" si="19"/>
        <v>0.13728255759285379</v>
      </c>
      <c r="X117" s="141">
        <v>91</v>
      </c>
      <c r="Y117" s="123">
        <f t="shared" si="20"/>
        <v>0.16134751773049646</v>
      </c>
      <c r="Z117" s="122">
        <v>305</v>
      </c>
      <c r="AA117" s="146">
        <f t="shared" si="21"/>
        <v>0.14339445228020686</v>
      </c>
    </row>
    <row r="118" spans="1:27" x14ac:dyDescent="0.25">
      <c r="A118" s="130" t="s">
        <v>622</v>
      </c>
      <c r="B118" s="221" t="s">
        <v>226</v>
      </c>
      <c r="C118" s="116" t="s">
        <v>227</v>
      </c>
      <c r="D118" s="117" t="s">
        <v>14</v>
      </c>
      <c r="E118" s="136" t="s">
        <v>556</v>
      </c>
      <c r="F118" s="140">
        <v>3065</v>
      </c>
      <c r="G118" s="118">
        <v>2949</v>
      </c>
      <c r="H118" s="119">
        <f t="shared" si="11"/>
        <v>0.96215334420880916</v>
      </c>
      <c r="I118" s="118">
        <f t="shared" si="12"/>
        <v>116</v>
      </c>
      <c r="J118" s="145">
        <f t="shared" si="13"/>
        <v>3.7846655791190863E-2</v>
      </c>
      <c r="K118" s="140">
        <v>972</v>
      </c>
      <c r="L118" s="140">
        <v>23</v>
      </c>
      <c r="M118" s="119">
        <f t="shared" si="14"/>
        <v>2.3662551440329218E-2</v>
      </c>
      <c r="N118" s="118">
        <v>58</v>
      </c>
      <c r="O118" s="145">
        <f t="shared" si="15"/>
        <v>1.8923327895595431E-2</v>
      </c>
      <c r="P118" s="140">
        <v>7</v>
      </c>
      <c r="Q118" s="119">
        <f t="shared" si="16"/>
        <v>7.2016460905349796E-3</v>
      </c>
      <c r="R118" s="118">
        <v>19</v>
      </c>
      <c r="S118" s="145">
        <f t="shared" si="17"/>
        <v>6.1990212071778138E-3</v>
      </c>
      <c r="T118" s="140">
        <v>97</v>
      </c>
      <c r="U118" s="119">
        <f t="shared" si="18"/>
        <v>9.9794238683127576E-2</v>
      </c>
      <c r="V118" s="118">
        <v>264</v>
      </c>
      <c r="W118" s="145">
        <f t="shared" si="19"/>
        <v>8.6133768352365414E-2</v>
      </c>
      <c r="X118" s="140">
        <v>101</v>
      </c>
      <c r="Y118" s="119">
        <f t="shared" si="20"/>
        <v>0.10390946502057613</v>
      </c>
      <c r="Z118" s="118">
        <v>276</v>
      </c>
      <c r="AA118" s="145">
        <f t="shared" si="21"/>
        <v>9.0048939641109299E-2</v>
      </c>
    </row>
    <row r="119" spans="1:27" x14ac:dyDescent="0.25">
      <c r="A119" s="131" t="s">
        <v>622</v>
      </c>
      <c r="B119" s="222" t="s">
        <v>216</v>
      </c>
      <c r="C119" s="120" t="s">
        <v>217</v>
      </c>
      <c r="D119" s="121" t="s">
        <v>13</v>
      </c>
      <c r="E119" s="137" t="s">
        <v>555</v>
      </c>
      <c r="F119" s="141">
        <v>1978</v>
      </c>
      <c r="G119" s="122">
        <v>1883</v>
      </c>
      <c r="H119" s="123">
        <f t="shared" si="11"/>
        <v>0.95197168857431747</v>
      </c>
      <c r="I119" s="122">
        <f t="shared" si="12"/>
        <v>95</v>
      </c>
      <c r="J119" s="146">
        <f t="shared" si="13"/>
        <v>4.8028311425682507E-2</v>
      </c>
      <c r="K119" s="141">
        <v>567</v>
      </c>
      <c r="L119" s="141">
        <v>5</v>
      </c>
      <c r="M119" s="123">
        <f t="shared" si="14"/>
        <v>8.8183421516754845E-3</v>
      </c>
      <c r="N119" s="122">
        <v>13</v>
      </c>
      <c r="O119" s="146">
        <f t="shared" si="15"/>
        <v>6.5722952477249748E-3</v>
      </c>
      <c r="P119" s="141">
        <v>5</v>
      </c>
      <c r="Q119" s="123">
        <f t="shared" si="16"/>
        <v>8.8183421516754845E-3</v>
      </c>
      <c r="R119" s="122">
        <v>10</v>
      </c>
      <c r="S119" s="146">
        <f t="shared" si="17"/>
        <v>5.0556117290192111E-3</v>
      </c>
      <c r="T119" s="141">
        <v>70</v>
      </c>
      <c r="U119" s="123">
        <f t="shared" si="18"/>
        <v>0.12345679012345678</v>
      </c>
      <c r="V119" s="122">
        <v>243</v>
      </c>
      <c r="W119" s="146">
        <f t="shared" si="19"/>
        <v>0.12285136501516683</v>
      </c>
      <c r="X119" s="141">
        <v>74</v>
      </c>
      <c r="Y119" s="123">
        <f t="shared" si="20"/>
        <v>0.13051146384479717</v>
      </c>
      <c r="Z119" s="122">
        <v>250</v>
      </c>
      <c r="AA119" s="146">
        <f t="shared" si="21"/>
        <v>0.12639029322548029</v>
      </c>
    </row>
    <row r="120" spans="1:27" x14ac:dyDescent="0.25">
      <c r="A120" s="130" t="s">
        <v>622</v>
      </c>
      <c r="B120" s="221" t="s">
        <v>218</v>
      </c>
      <c r="C120" s="116" t="s">
        <v>219</v>
      </c>
      <c r="D120" s="117" t="s">
        <v>13</v>
      </c>
      <c r="E120" s="136" t="s">
        <v>555</v>
      </c>
      <c r="F120" s="140">
        <v>2410</v>
      </c>
      <c r="G120" s="118">
        <v>2286</v>
      </c>
      <c r="H120" s="119">
        <f t="shared" si="11"/>
        <v>0.94854771784232361</v>
      </c>
      <c r="I120" s="118">
        <f t="shared" si="12"/>
        <v>124</v>
      </c>
      <c r="J120" s="145">
        <f t="shared" si="13"/>
        <v>5.1452282157676346E-2</v>
      </c>
      <c r="K120" s="140">
        <v>748</v>
      </c>
      <c r="L120" s="140">
        <v>16</v>
      </c>
      <c r="M120" s="119">
        <f t="shared" si="14"/>
        <v>2.1390374331550801E-2</v>
      </c>
      <c r="N120" s="118">
        <v>39</v>
      </c>
      <c r="O120" s="145">
        <f t="shared" si="15"/>
        <v>1.6182572614107885E-2</v>
      </c>
      <c r="P120" s="140">
        <v>8</v>
      </c>
      <c r="Q120" s="119">
        <f t="shared" si="16"/>
        <v>1.06951871657754E-2</v>
      </c>
      <c r="R120" s="118">
        <v>22</v>
      </c>
      <c r="S120" s="145">
        <f t="shared" si="17"/>
        <v>9.1286307053941914E-3</v>
      </c>
      <c r="T120" s="140">
        <v>69</v>
      </c>
      <c r="U120" s="119">
        <f t="shared" si="18"/>
        <v>9.2245989304812828E-2</v>
      </c>
      <c r="V120" s="118">
        <v>195</v>
      </c>
      <c r="W120" s="145">
        <f t="shared" si="19"/>
        <v>8.0912863070539423E-2</v>
      </c>
      <c r="X120" s="140">
        <v>74</v>
      </c>
      <c r="Y120" s="119">
        <f t="shared" si="20"/>
        <v>9.8930481283422467E-2</v>
      </c>
      <c r="Z120" s="118">
        <v>208</v>
      </c>
      <c r="AA120" s="145">
        <f t="shared" si="21"/>
        <v>8.6307053941908712E-2</v>
      </c>
    </row>
    <row r="121" spans="1:27" x14ac:dyDescent="0.25">
      <c r="A121" s="131" t="s">
        <v>622</v>
      </c>
      <c r="B121" s="222" t="s">
        <v>277</v>
      </c>
      <c r="C121" s="120" t="s">
        <v>278</v>
      </c>
      <c r="D121" s="121" t="s">
        <v>18</v>
      </c>
      <c r="E121" s="137" t="s">
        <v>557</v>
      </c>
      <c r="F121" s="141">
        <v>2271</v>
      </c>
      <c r="G121" s="122">
        <v>2178</v>
      </c>
      <c r="H121" s="123">
        <f t="shared" si="11"/>
        <v>0.95904887714663145</v>
      </c>
      <c r="I121" s="122">
        <f t="shared" si="12"/>
        <v>93</v>
      </c>
      <c r="J121" s="146">
        <f t="shared" si="13"/>
        <v>4.0951122853368563E-2</v>
      </c>
      <c r="K121" s="141">
        <v>598</v>
      </c>
      <c r="L121" s="141">
        <v>28</v>
      </c>
      <c r="M121" s="123">
        <f t="shared" si="14"/>
        <v>4.6822742474916385E-2</v>
      </c>
      <c r="N121" s="122">
        <v>77</v>
      </c>
      <c r="O121" s="146">
        <f t="shared" si="15"/>
        <v>3.3905768383971815E-2</v>
      </c>
      <c r="P121" s="141">
        <v>12</v>
      </c>
      <c r="Q121" s="123">
        <f t="shared" si="16"/>
        <v>2.0066889632107024E-2</v>
      </c>
      <c r="R121" s="122">
        <v>33</v>
      </c>
      <c r="S121" s="146">
        <f t="shared" si="17"/>
        <v>1.4531043593130779E-2</v>
      </c>
      <c r="T121" s="141">
        <v>76</v>
      </c>
      <c r="U121" s="123">
        <f t="shared" si="18"/>
        <v>0.12709030100334448</v>
      </c>
      <c r="V121" s="122">
        <v>315</v>
      </c>
      <c r="W121" s="146">
        <f t="shared" si="19"/>
        <v>0.13870541611624834</v>
      </c>
      <c r="X121" s="141">
        <v>82</v>
      </c>
      <c r="Y121" s="123">
        <f t="shared" si="20"/>
        <v>0.13712374581939799</v>
      </c>
      <c r="Z121" s="122">
        <v>330</v>
      </c>
      <c r="AA121" s="146">
        <f t="shared" si="21"/>
        <v>0.1453104359313078</v>
      </c>
    </row>
    <row r="122" spans="1:27" x14ac:dyDescent="0.25">
      <c r="A122" s="130" t="s">
        <v>622</v>
      </c>
      <c r="B122" s="221" t="s">
        <v>279</v>
      </c>
      <c r="C122" s="116" t="s">
        <v>280</v>
      </c>
      <c r="D122" s="117" t="s">
        <v>18</v>
      </c>
      <c r="E122" s="136" t="s">
        <v>557</v>
      </c>
      <c r="F122" s="140">
        <v>3186</v>
      </c>
      <c r="G122" s="118">
        <v>3058</v>
      </c>
      <c r="H122" s="119">
        <f t="shared" si="11"/>
        <v>0.95982423101067171</v>
      </c>
      <c r="I122" s="118">
        <f t="shared" si="12"/>
        <v>128</v>
      </c>
      <c r="J122" s="145">
        <f t="shared" si="13"/>
        <v>4.0175768989328314E-2</v>
      </c>
      <c r="K122" s="140">
        <v>1093</v>
      </c>
      <c r="L122" s="140">
        <v>23</v>
      </c>
      <c r="M122" s="119">
        <f t="shared" si="14"/>
        <v>2.1043000914913082E-2</v>
      </c>
      <c r="N122" s="118">
        <v>53</v>
      </c>
      <c r="O122" s="145">
        <f t="shared" si="15"/>
        <v>1.6635279347143754E-2</v>
      </c>
      <c r="P122" s="140">
        <v>9</v>
      </c>
      <c r="Q122" s="119">
        <f t="shared" si="16"/>
        <v>8.2342177493138144E-3</v>
      </c>
      <c r="R122" s="118">
        <v>23</v>
      </c>
      <c r="S122" s="145">
        <f t="shared" si="17"/>
        <v>7.2190834902699308E-3</v>
      </c>
      <c r="T122" s="140">
        <v>142</v>
      </c>
      <c r="U122" s="119">
        <f t="shared" si="18"/>
        <v>0.12991765782250686</v>
      </c>
      <c r="V122" s="118">
        <v>378</v>
      </c>
      <c r="W122" s="145">
        <f t="shared" si="19"/>
        <v>0.11864406779661017</v>
      </c>
      <c r="X122" s="140">
        <v>146</v>
      </c>
      <c r="Y122" s="119">
        <f t="shared" si="20"/>
        <v>0.13357731015553523</v>
      </c>
      <c r="Z122" s="118">
        <v>384</v>
      </c>
      <c r="AA122" s="145">
        <f t="shared" si="21"/>
        <v>0.12052730696798493</v>
      </c>
    </row>
    <row r="123" spans="1:27" x14ac:dyDescent="0.25">
      <c r="A123" s="131" t="s">
        <v>622</v>
      </c>
      <c r="B123" s="222" t="s">
        <v>316</v>
      </c>
      <c r="C123" s="120" t="s">
        <v>317</v>
      </c>
      <c r="D123" s="121" t="s">
        <v>20</v>
      </c>
      <c r="E123" s="137" t="s">
        <v>558</v>
      </c>
      <c r="F123" s="141">
        <v>2154</v>
      </c>
      <c r="G123" s="122">
        <v>2047</v>
      </c>
      <c r="H123" s="123">
        <f t="shared" si="11"/>
        <v>0.95032497678737238</v>
      </c>
      <c r="I123" s="122">
        <f t="shared" si="12"/>
        <v>107</v>
      </c>
      <c r="J123" s="146">
        <f t="shared" si="13"/>
        <v>4.9675023212627671E-2</v>
      </c>
      <c r="K123" s="141">
        <v>649</v>
      </c>
      <c r="L123" s="141">
        <v>22</v>
      </c>
      <c r="M123" s="123">
        <f t="shared" si="14"/>
        <v>3.3898305084745763E-2</v>
      </c>
      <c r="N123" s="122">
        <v>52</v>
      </c>
      <c r="O123" s="146">
        <f t="shared" si="15"/>
        <v>2.414113277623027E-2</v>
      </c>
      <c r="P123" s="141">
        <v>11</v>
      </c>
      <c r="Q123" s="123">
        <f t="shared" si="16"/>
        <v>1.6949152542372881E-2</v>
      </c>
      <c r="R123" s="122">
        <v>19</v>
      </c>
      <c r="S123" s="146">
        <f t="shared" si="17"/>
        <v>8.820798514391829E-3</v>
      </c>
      <c r="T123" s="141">
        <v>75</v>
      </c>
      <c r="U123" s="123">
        <f t="shared" si="18"/>
        <v>0.11556240369799692</v>
      </c>
      <c r="V123" s="122">
        <v>165</v>
      </c>
      <c r="W123" s="146">
        <f t="shared" si="19"/>
        <v>7.6601671309192196E-2</v>
      </c>
      <c r="X123" s="141">
        <v>81</v>
      </c>
      <c r="Y123" s="123">
        <f t="shared" si="20"/>
        <v>0.12480739599383667</v>
      </c>
      <c r="Z123" s="122">
        <v>178</v>
      </c>
      <c r="AA123" s="146">
        <f t="shared" si="21"/>
        <v>8.2636954503249774E-2</v>
      </c>
    </row>
    <row r="124" spans="1:27" x14ac:dyDescent="0.25">
      <c r="A124" s="130" t="s">
        <v>622</v>
      </c>
      <c r="B124" s="221" t="s">
        <v>301</v>
      </c>
      <c r="C124" s="116" t="s">
        <v>302</v>
      </c>
      <c r="D124" s="117" t="s">
        <v>19</v>
      </c>
      <c r="E124" s="136" t="s">
        <v>559</v>
      </c>
      <c r="F124" s="140">
        <v>4325</v>
      </c>
      <c r="G124" s="118">
        <v>4117</v>
      </c>
      <c r="H124" s="119">
        <f t="shared" si="11"/>
        <v>0.95190751445086708</v>
      </c>
      <c r="I124" s="118">
        <f t="shared" si="12"/>
        <v>208</v>
      </c>
      <c r="J124" s="145">
        <f t="shared" si="13"/>
        <v>4.8092485549132945E-2</v>
      </c>
      <c r="K124" s="140">
        <v>1051</v>
      </c>
      <c r="L124" s="140">
        <v>22</v>
      </c>
      <c r="M124" s="119">
        <f t="shared" si="14"/>
        <v>2.093244529019981E-2</v>
      </c>
      <c r="N124" s="118">
        <v>52</v>
      </c>
      <c r="O124" s="145">
        <f t="shared" si="15"/>
        <v>1.2023121387283236E-2</v>
      </c>
      <c r="P124" s="140">
        <v>9</v>
      </c>
      <c r="Q124" s="119">
        <f t="shared" si="16"/>
        <v>8.5632730732635581E-3</v>
      </c>
      <c r="R124" s="118">
        <v>24</v>
      </c>
      <c r="S124" s="145">
        <f t="shared" si="17"/>
        <v>5.5491329479768784E-3</v>
      </c>
      <c r="T124" s="140">
        <v>122</v>
      </c>
      <c r="U124" s="119">
        <f t="shared" si="18"/>
        <v>0.11607992388201713</v>
      </c>
      <c r="V124" s="118">
        <v>436</v>
      </c>
      <c r="W124" s="145">
        <f t="shared" si="19"/>
        <v>0.1008092485549133</v>
      </c>
      <c r="X124" s="140">
        <v>129</v>
      </c>
      <c r="Y124" s="119">
        <f t="shared" si="20"/>
        <v>0.12274024738344434</v>
      </c>
      <c r="Z124" s="118">
        <v>454</v>
      </c>
      <c r="AA124" s="145">
        <f t="shared" si="21"/>
        <v>0.10497109826589596</v>
      </c>
    </row>
    <row r="125" spans="1:27" x14ac:dyDescent="0.25">
      <c r="A125" s="131" t="s">
        <v>622</v>
      </c>
      <c r="B125" s="222" t="s">
        <v>318</v>
      </c>
      <c r="C125" s="120" t="s">
        <v>319</v>
      </c>
      <c r="D125" s="121" t="s">
        <v>20</v>
      </c>
      <c r="E125" s="137" t="s">
        <v>558</v>
      </c>
      <c r="F125" s="141">
        <v>2394</v>
      </c>
      <c r="G125" s="122">
        <v>2252</v>
      </c>
      <c r="H125" s="123">
        <f t="shared" si="11"/>
        <v>0.94068504594820379</v>
      </c>
      <c r="I125" s="122">
        <f t="shared" si="12"/>
        <v>142</v>
      </c>
      <c r="J125" s="146">
        <f t="shared" si="13"/>
        <v>5.9314954051796154E-2</v>
      </c>
      <c r="K125" s="141">
        <v>969</v>
      </c>
      <c r="L125" s="141">
        <v>17</v>
      </c>
      <c r="M125" s="123">
        <f t="shared" si="14"/>
        <v>1.7543859649122806E-2</v>
      </c>
      <c r="N125" s="122">
        <v>32</v>
      </c>
      <c r="O125" s="146">
        <f t="shared" si="15"/>
        <v>1.3366750208855471E-2</v>
      </c>
      <c r="P125" s="141">
        <v>9</v>
      </c>
      <c r="Q125" s="123">
        <f t="shared" si="16"/>
        <v>9.2879256965944269E-3</v>
      </c>
      <c r="R125" s="122">
        <v>25</v>
      </c>
      <c r="S125" s="146">
        <f t="shared" si="17"/>
        <v>1.0442773600668337E-2</v>
      </c>
      <c r="T125" s="141">
        <v>102</v>
      </c>
      <c r="U125" s="123">
        <f t="shared" si="18"/>
        <v>0.10526315789473684</v>
      </c>
      <c r="V125" s="122">
        <v>221</v>
      </c>
      <c r="W125" s="146">
        <f t="shared" si="19"/>
        <v>9.2314118629908098E-2</v>
      </c>
      <c r="X125" s="141">
        <v>109</v>
      </c>
      <c r="Y125" s="123">
        <f t="shared" si="20"/>
        <v>0.11248710010319918</v>
      </c>
      <c r="Z125" s="122">
        <v>239</v>
      </c>
      <c r="AA125" s="146">
        <f t="shared" si="21"/>
        <v>9.9832915622389301E-2</v>
      </c>
    </row>
    <row r="126" spans="1:27" x14ac:dyDescent="0.25">
      <c r="A126" s="130" t="s">
        <v>622</v>
      </c>
      <c r="B126" s="221" t="s">
        <v>281</v>
      </c>
      <c r="C126" s="116" t="s">
        <v>282</v>
      </c>
      <c r="D126" s="117" t="s">
        <v>18</v>
      </c>
      <c r="E126" s="136" t="s">
        <v>557</v>
      </c>
      <c r="F126" s="140">
        <v>1795</v>
      </c>
      <c r="G126" s="118">
        <v>1721</v>
      </c>
      <c r="H126" s="119">
        <f t="shared" si="11"/>
        <v>0.9587743732590529</v>
      </c>
      <c r="I126" s="118">
        <f t="shared" si="12"/>
        <v>74</v>
      </c>
      <c r="J126" s="145">
        <f t="shared" si="13"/>
        <v>4.1225626740947076E-2</v>
      </c>
      <c r="K126" s="140">
        <v>637</v>
      </c>
      <c r="L126" s="140">
        <v>8</v>
      </c>
      <c r="M126" s="119">
        <f t="shared" si="14"/>
        <v>1.2558869701726845E-2</v>
      </c>
      <c r="N126" s="118">
        <v>16</v>
      </c>
      <c r="O126" s="145">
        <f t="shared" si="15"/>
        <v>8.9136490250696383E-3</v>
      </c>
      <c r="P126" s="140">
        <v>4</v>
      </c>
      <c r="Q126" s="119">
        <f t="shared" si="16"/>
        <v>6.2794348508634227E-3</v>
      </c>
      <c r="R126" s="118">
        <v>7</v>
      </c>
      <c r="S126" s="145">
        <f t="shared" si="17"/>
        <v>3.8997214484679664E-3</v>
      </c>
      <c r="T126" s="140">
        <v>99</v>
      </c>
      <c r="U126" s="119">
        <f t="shared" si="18"/>
        <v>0.15541601255886969</v>
      </c>
      <c r="V126" s="118">
        <v>213</v>
      </c>
      <c r="W126" s="145">
        <f t="shared" si="19"/>
        <v>0.11866295264623955</v>
      </c>
      <c r="X126" s="140">
        <v>103</v>
      </c>
      <c r="Y126" s="119">
        <f t="shared" si="20"/>
        <v>0.16169544740973313</v>
      </c>
      <c r="Z126" s="118">
        <v>218</v>
      </c>
      <c r="AA126" s="145">
        <f t="shared" si="21"/>
        <v>0.12144846796657381</v>
      </c>
    </row>
    <row r="127" spans="1:27" x14ac:dyDescent="0.25">
      <c r="A127" s="131" t="s">
        <v>622</v>
      </c>
      <c r="B127" s="222" t="s">
        <v>283</v>
      </c>
      <c r="C127" s="120" t="s">
        <v>284</v>
      </c>
      <c r="D127" s="121" t="s">
        <v>18</v>
      </c>
      <c r="E127" s="137" t="s">
        <v>557</v>
      </c>
      <c r="F127" s="141">
        <v>2040</v>
      </c>
      <c r="G127" s="122">
        <v>1910</v>
      </c>
      <c r="H127" s="123">
        <f t="shared" si="11"/>
        <v>0.93627450980392157</v>
      </c>
      <c r="I127" s="122">
        <f t="shared" si="12"/>
        <v>130</v>
      </c>
      <c r="J127" s="146">
        <f t="shared" si="13"/>
        <v>6.3725490196078427E-2</v>
      </c>
      <c r="K127" s="141">
        <v>659</v>
      </c>
      <c r="L127" s="141">
        <v>19</v>
      </c>
      <c r="M127" s="123">
        <f t="shared" si="14"/>
        <v>2.8831562974203338E-2</v>
      </c>
      <c r="N127" s="122">
        <v>33</v>
      </c>
      <c r="O127" s="146">
        <f t="shared" si="15"/>
        <v>1.6176470588235296E-2</v>
      </c>
      <c r="P127" s="141">
        <v>8</v>
      </c>
      <c r="Q127" s="123">
        <f t="shared" si="16"/>
        <v>1.2139605462822459E-2</v>
      </c>
      <c r="R127" s="122">
        <v>16</v>
      </c>
      <c r="S127" s="146">
        <f t="shared" si="17"/>
        <v>7.8431372549019607E-3</v>
      </c>
      <c r="T127" s="141">
        <v>90</v>
      </c>
      <c r="U127" s="123">
        <f t="shared" si="18"/>
        <v>0.13657056145675264</v>
      </c>
      <c r="V127" s="122">
        <v>238</v>
      </c>
      <c r="W127" s="146">
        <f t="shared" si="19"/>
        <v>0.11666666666666667</v>
      </c>
      <c r="X127" s="141">
        <v>94</v>
      </c>
      <c r="Y127" s="123">
        <f t="shared" si="20"/>
        <v>0.14264036418816389</v>
      </c>
      <c r="Z127" s="122">
        <v>248</v>
      </c>
      <c r="AA127" s="146">
        <f t="shared" si="21"/>
        <v>0.12156862745098039</v>
      </c>
    </row>
    <row r="128" spans="1:27" x14ac:dyDescent="0.25">
      <c r="A128" s="130" t="s">
        <v>622</v>
      </c>
      <c r="B128" s="221" t="s">
        <v>320</v>
      </c>
      <c r="C128" s="116" t="s">
        <v>321</v>
      </c>
      <c r="D128" s="117" t="s">
        <v>20</v>
      </c>
      <c r="E128" s="136" t="s">
        <v>558</v>
      </c>
      <c r="F128" s="140">
        <v>4116</v>
      </c>
      <c r="G128" s="118">
        <v>3814</v>
      </c>
      <c r="H128" s="119">
        <f t="shared" si="11"/>
        <v>0.92662779397473272</v>
      </c>
      <c r="I128" s="118">
        <f t="shared" si="12"/>
        <v>302</v>
      </c>
      <c r="J128" s="145">
        <f t="shared" si="13"/>
        <v>7.3372206025267256E-2</v>
      </c>
      <c r="K128" s="140">
        <v>1259</v>
      </c>
      <c r="L128" s="140">
        <v>39</v>
      </c>
      <c r="M128" s="119">
        <f t="shared" si="14"/>
        <v>3.0976965845909452E-2</v>
      </c>
      <c r="N128" s="118">
        <v>86</v>
      </c>
      <c r="O128" s="145">
        <f t="shared" si="15"/>
        <v>2.0894071914480079E-2</v>
      </c>
      <c r="P128" s="140">
        <v>9</v>
      </c>
      <c r="Q128" s="119">
        <f t="shared" si="16"/>
        <v>7.1485305798252583E-3</v>
      </c>
      <c r="R128" s="118">
        <v>22</v>
      </c>
      <c r="S128" s="145">
        <f t="shared" si="17"/>
        <v>5.3449951409135082E-3</v>
      </c>
      <c r="T128" s="140">
        <v>130</v>
      </c>
      <c r="U128" s="119">
        <f t="shared" si="18"/>
        <v>0.10325655281969817</v>
      </c>
      <c r="V128" s="118">
        <v>329</v>
      </c>
      <c r="W128" s="145">
        <f t="shared" si="19"/>
        <v>7.9931972789115652E-2</v>
      </c>
      <c r="X128" s="140">
        <v>136</v>
      </c>
      <c r="Y128" s="119">
        <f t="shared" si="20"/>
        <v>0.10802223987291501</v>
      </c>
      <c r="Z128" s="118">
        <v>346</v>
      </c>
      <c r="AA128" s="145">
        <f t="shared" si="21"/>
        <v>8.4062196307094272E-2</v>
      </c>
    </row>
    <row r="129" spans="1:27" x14ac:dyDescent="0.25">
      <c r="A129" s="131" t="s">
        <v>622</v>
      </c>
      <c r="B129" s="222" t="s">
        <v>303</v>
      </c>
      <c r="C129" s="120" t="s">
        <v>304</v>
      </c>
      <c r="D129" s="121" t="s">
        <v>19</v>
      </c>
      <c r="E129" s="137" t="s">
        <v>559</v>
      </c>
      <c r="F129" s="141">
        <v>4509</v>
      </c>
      <c r="G129" s="122">
        <v>4334</v>
      </c>
      <c r="H129" s="123">
        <f t="shared" si="11"/>
        <v>0.96118873364382351</v>
      </c>
      <c r="I129" s="122">
        <f t="shared" si="12"/>
        <v>175</v>
      </c>
      <c r="J129" s="146">
        <f t="shared" si="13"/>
        <v>3.8811266356176537E-2</v>
      </c>
      <c r="K129" s="141">
        <v>1153</v>
      </c>
      <c r="L129" s="141">
        <v>37</v>
      </c>
      <c r="M129" s="123">
        <f t="shared" si="14"/>
        <v>3.2090199479618386E-2</v>
      </c>
      <c r="N129" s="122">
        <v>91</v>
      </c>
      <c r="O129" s="146">
        <f t="shared" si="15"/>
        <v>2.01818585052118E-2</v>
      </c>
      <c r="P129" s="141">
        <v>11</v>
      </c>
      <c r="Q129" s="123">
        <f t="shared" si="16"/>
        <v>9.5403295750216832E-3</v>
      </c>
      <c r="R129" s="122">
        <v>29</v>
      </c>
      <c r="S129" s="146">
        <f t="shared" si="17"/>
        <v>6.4315812818806833E-3</v>
      </c>
      <c r="T129" s="141">
        <v>127</v>
      </c>
      <c r="U129" s="123">
        <f t="shared" si="18"/>
        <v>0.11014744145706852</v>
      </c>
      <c r="V129" s="122">
        <v>384</v>
      </c>
      <c r="W129" s="146">
        <f t="shared" si="19"/>
        <v>8.5163007318695944E-2</v>
      </c>
      <c r="X129" s="141">
        <v>135</v>
      </c>
      <c r="Y129" s="123">
        <f t="shared" si="20"/>
        <v>0.11708586296617519</v>
      </c>
      <c r="Z129" s="122">
        <v>400</v>
      </c>
      <c r="AA129" s="146">
        <f t="shared" si="21"/>
        <v>8.8711465956974933E-2</v>
      </c>
    </row>
    <row r="130" spans="1:27" x14ac:dyDescent="0.25">
      <c r="A130" s="130" t="s">
        <v>622</v>
      </c>
      <c r="B130" s="221" t="s">
        <v>285</v>
      </c>
      <c r="C130" s="116" t="s">
        <v>286</v>
      </c>
      <c r="D130" s="117" t="s">
        <v>18</v>
      </c>
      <c r="E130" s="136" t="s">
        <v>557</v>
      </c>
      <c r="F130" s="140">
        <v>3031</v>
      </c>
      <c r="G130" s="118">
        <v>2918</v>
      </c>
      <c r="H130" s="119">
        <f t="shared" si="11"/>
        <v>0.96271857472781264</v>
      </c>
      <c r="I130" s="118">
        <f t="shared" si="12"/>
        <v>113</v>
      </c>
      <c r="J130" s="145">
        <f t="shared" si="13"/>
        <v>3.7281425272187398E-2</v>
      </c>
      <c r="K130" s="140">
        <v>875</v>
      </c>
      <c r="L130" s="140">
        <v>25</v>
      </c>
      <c r="M130" s="119">
        <f t="shared" si="14"/>
        <v>2.8571428571428571E-2</v>
      </c>
      <c r="N130" s="118">
        <v>59</v>
      </c>
      <c r="O130" s="145">
        <f t="shared" si="15"/>
        <v>1.9465522929726163E-2</v>
      </c>
      <c r="P130" s="140">
        <v>10</v>
      </c>
      <c r="Q130" s="119">
        <f t="shared" si="16"/>
        <v>1.1428571428571429E-2</v>
      </c>
      <c r="R130" s="118">
        <v>19</v>
      </c>
      <c r="S130" s="145">
        <f t="shared" si="17"/>
        <v>6.2685582316067308E-3</v>
      </c>
      <c r="T130" s="140">
        <v>110</v>
      </c>
      <c r="U130" s="119">
        <f t="shared" si="18"/>
        <v>0.12571428571428572</v>
      </c>
      <c r="V130" s="118">
        <v>324</v>
      </c>
      <c r="W130" s="145">
        <f t="shared" si="19"/>
        <v>0.10689541405476741</v>
      </c>
      <c r="X130" s="140">
        <v>119</v>
      </c>
      <c r="Y130" s="119">
        <f t="shared" si="20"/>
        <v>0.13600000000000001</v>
      </c>
      <c r="Z130" s="118">
        <v>341</v>
      </c>
      <c r="AA130" s="145">
        <f t="shared" si="21"/>
        <v>0.11250412405146816</v>
      </c>
    </row>
    <row r="131" spans="1:27" x14ac:dyDescent="0.25">
      <c r="A131" s="131" t="s">
        <v>622</v>
      </c>
      <c r="B131" s="222" t="s">
        <v>305</v>
      </c>
      <c r="C131" s="120" t="s">
        <v>306</v>
      </c>
      <c r="D131" s="121" t="s">
        <v>19</v>
      </c>
      <c r="E131" s="137" t="s">
        <v>559</v>
      </c>
      <c r="F131" s="141">
        <v>2929</v>
      </c>
      <c r="G131" s="122">
        <v>2796</v>
      </c>
      <c r="H131" s="123">
        <f t="shared" ref="H131:H194" si="22">G131/F131</f>
        <v>0.95459201092523049</v>
      </c>
      <c r="I131" s="122">
        <f t="shared" ref="I131:I194" si="23">F131-G131</f>
        <v>133</v>
      </c>
      <c r="J131" s="146">
        <f t="shared" ref="J131:J194" si="24">I131/F131</f>
        <v>4.5407989074769547E-2</v>
      </c>
      <c r="K131" s="141">
        <v>760</v>
      </c>
      <c r="L131" s="141">
        <v>21</v>
      </c>
      <c r="M131" s="123">
        <f t="shared" si="14"/>
        <v>2.763157894736842E-2</v>
      </c>
      <c r="N131" s="122">
        <v>41</v>
      </c>
      <c r="O131" s="146">
        <f t="shared" si="15"/>
        <v>1.3997951519289859E-2</v>
      </c>
      <c r="P131" s="141">
        <v>8</v>
      </c>
      <c r="Q131" s="123">
        <f t="shared" si="16"/>
        <v>1.0526315789473684E-2</v>
      </c>
      <c r="R131" s="122">
        <v>16</v>
      </c>
      <c r="S131" s="146">
        <f t="shared" si="17"/>
        <v>5.4626152270399455E-3</v>
      </c>
      <c r="T131" s="141">
        <v>108</v>
      </c>
      <c r="U131" s="123">
        <f t="shared" si="18"/>
        <v>0.14210526315789473</v>
      </c>
      <c r="V131" s="122">
        <v>360</v>
      </c>
      <c r="W131" s="146">
        <f t="shared" si="19"/>
        <v>0.12290884260839877</v>
      </c>
      <c r="X131" s="141">
        <v>114</v>
      </c>
      <c r="Y131" s="123">
        <f t="shared" si="20"/>
        <v>0.15</v>
      </c>
      <c r="Z131" s="122">
        <v>372</v>
      </c>
      <c r="AA131" s="146">
        <f t="shared" si="21"/>
        <v>0.12700580402867873</v>
      </c>
    </row>
    <row r="132" spans="1:27" x14ac:dyDescent="0.25">
      <c r="A132" s="132" t="s">
        <v>622</v>
      </c>
      <c r="B132" s="219" t="s">
        <v>322</v>
      </c>
      <c r="C132" s="116" t="s">
        <v>323</v>
      </c>
      <c r="D132" s="117" t="s">
        <v>20</v>
      </c>
      <c r="E132" s="136" t="s">
        <v>558</v>
      </c>
      <c r="F132" s="140">
        <v>2968</v>
      </c>
      <c r="G132" s="118">
        <v>2855</v>
      </c>
      <c r="H132" s="119">
        <f t="shared" si="22"/>
        <v>0.96192722371967654</v>
      </c>
      <c r="I132" s="118">
        <f t="shared" si="23"/>
        <v>113</v>
      </c>
      <c r="J132" s="145">
        <f t="shared" si="24"/>
        <v>3.8072776280323448E-2</v>
      </c>
      <c r="K132" s="140">
        <v>783</v>
      </c>
      <c r="L132" s="140">
        <v>26</v>
      </c>
      <c r="M132" s="119">
        <f t="shared" ref="M132:M195" si="25">L132/K132</f>
        <v>3.3205619412515965E-2</v>
      </c>
      <c r="N132" s="118">
        <v>56</v>
      </c>
      <c r="O132" s="145">
        <f t="shared" ref="O132:O195" si="26">N132/F132</f>
        <v>1.8867924528301886E-2</v>
      </c>
      <c r="P132" s="140">
        <v>11</v>
      </c>
      <c r="Q132" s="119">
        <f t="shared" ref="Q132:Q195" si="27">P132/K132</f>
        <v>1.40485312899106E-2</v>
      </c>
      <c r="R132" s="118">
        <v>29</v>
      </c>
      <c r="S132" s="145">
        <f t="shared" ref="S132:S195" si="28">R132/F132</f>
        <v>9.7708894878706203E-3</v>
      </c>
      <c r="T132" s="140">
        <v>108</v>
      </c>
      <c r="U132" s="119">
        <f t="shared" ref="U132:U195" si="29">T132/K132</f>
        <v>0.13793103448275862</v>
      </c>
      <c r="V132" s="118">
        <v>356</v>
      </c>
      <c r="W132" s="145">
        <f t="shared" ref="W132:W195" si="30">V132/F132</f>
        <v>0.11994609164420485</v>
      </c>
      <c r="X132" s="140">
        <v>116</v>
      </c>
      <c r="Y132" s="119">
        <f t="shared" ref="Y132:Y195" si="31">X132/K132</f>
        <v>0.14814814814814814</v>
      </c>
      <c r="Z132" s="118">
        <v>378</v>
      </c>
      <c r="AA132" s="145">
        <f t="shared" ref="AA132:AA195" si="32">Z132/F132</f>
        <v>0.12735849056603774</v>
      </c>
    </row>
    <row r="133" spans="1:27" ht="24" x14ac:dyDescent="0.25">
      <c r="A133" s="133" t="s">
        <v>622</v>
      </c>
      <c r="B133" s="227" t="s">
        <v>307</v>
      </c>
      <c r="C133" s="120" t="s">
        <v>308</v>
      </c>
      <c r="D133" s="121" t="s">
        <v>19</v>
      </c>
      <c r="E133" s="137" t="s">
        <v>559</v>
      </c>
      <c r="F133" s="141">
        <v>2044</v>
      </c>
      <c r="G133" s="122">
        <v>1962</v>
      </c>
      <c r="H133" s="123">
        <f t="shared" si="22"/>
        <v>0.95988258317025443</v>
      </c>
      <c r="I133" s="122">
        <f t="shared" si="23"/>
        <v>82</v>
      </c>
      <c r="J133" s="146">
        <f t="shared" si="24"/>
        <v>4.0117416829745595E-2</v>
      </c>
      <c r="K133" s="141">
        <v>509</v>
      </c>
      <c r="L133" s="141">
        <v>9</v>
      </c>
      <c r="M133" s="123">
        <f t="shared" si="25"/>
        <v>1.768172888015717E-2</v>
      </c>
      <c r="N133" s="122">
        <v>14</v>
      </c>
      <c r="O133" s="146">
        <f t="shared" si="26"/>
        <v>6.8493150684931503E-3</v>
      </c>
      <c r="P133" s="141">
        <v>6</v>
      </c>
      <c r="Q133" s="123">
        <f t="shared" si="27"/>
        <v>1.1787819253438114E-2</v>
      </c>
      <c r="R133" s="122">
        <v>18</v>
      </c>
      <c r="S133" s="146">
        <f t="shared" si="28"/>
        <v>8.8062622309197647E-3</v>
      </c>
      <c r="T133" s="141">
        <v>49</v>
      </c>
      <c r="U133" s="123">
        <f t="shared" si="29"/>
        <v>9.6267190569744601E-2</v>
      </c>
      <c r="V133" s="122">
        <v>137</v>
      </c>
      <c r="W133" s="146">
        <f t="shared" si="30"/>
        <v>6.7025440313111542E-2</v>
      </c>
      <c r="X133" s="141">
        <v>55</v>
      </c>
      <c r="Y133" s="123">
        <f t="shared" si="31"/>
        <v>0.10805500982318271</v>
      </c>
      <c r="Z133" s="122">
        <v>155</v>
      </c>
      <c r="AA133" s="146">
        <f t="shared" si="32"/>
        <v>7.5831702544031307E-2</v>
      </c>
    </row>
    <row r="134" spans="1:27" x14ac:dyDescent="0.25">
      <c r="A134" s="130" t="s">
        <v>622</v>
      </c>
      <c r="B134" s="221" t="s">
        <v>287</v>
      </c>
      <c r="C134" s="116" t="s">
        <v>288</v>
      </c>
      <c r="D134" s="117" t="s">
        <v>18</v>
      </c>
      <c r="E134" s="136" t="s">
        <v>557</v>
      </c>
      <c r="F134" s="140">
        <v>2949</v>
      </c>
      <c r="G134" s="118">
        <v>2797</v>
      </c>
      <c r="H134" s="119">
        <f t="shared" si="22"/>
        <v>0.94845710410308581</v>
      </c>
      <c r="I134" s="118">
        <f t="shared" si="23"/>
        <v>152</v>
      </c>
      <c r="J134" s="145">
        <f t="shared" si="24"/>
        <v>5.1542895896914208E-2</v>
      </c>
      <c r="K134" s="140">
        <v>775</v>
      </c>
      <c r="L134" s="140">
        <v>20</v>
      </c>
      <c r="M134" s="119">
        <f t="shared" si="25"/>
        <v>2.5806451612903226E-2</v>
      </c>
      <c r="N134" s="118">
        <v>44</v>
      </c>
      <c r="O134" s="145">
        <f t="shared" si="26"/>
        <v>1.4920311970159377E-2</v>
      </c>
      <c r="P134" s="140">
        <v>12</v>
      </c>
      <c r="Q134" s="119">
        <f t="shared" si="27"/>
        <v>1.5483870967741935E-2</v>
      </c>
      <c r="R134" s="118">
        <v>24</v>
      </c>
      <c r="S134" s="145">
        <f t="shared" si="28"/>
        <v>8.1383519837232958E-3</v>
      </c>
      <c r="T134" s="140">
        <v>86</v>
      </c>
      <c r="U134" s="119">
        <f t="shared" si="29"/>
        <v>0.11096774193548387</v>
      </c>
      <c r="V134" s="118">
        <v>247</v>
      </c>
      <c r="W134" s="145">
        <f t="shared" si="30"/>
        <v>8.3757205832485582E-2</v>
      </c>
      <c r="X134" s="140">
        <v>94</v>
      </c>
      <c r="Y134" s="119">
        <f t="shared" si="31"/>
        <v>0.12129032258064516</v>
      </c>
      <c r="Z134" s="118">
        <v>263</v>
      </c>
      <c r="AA134" s="145">
        <f t="shared" si="32"/>
        <v>8.9182773821634448E-2</v>
      </c>
    </row>
    <row r="135" spans="1:27" x14ac:dyDescent="0.25">
      <c r="A135" s="133" t="s">
        <v>622</v>
      </c>
      <c r="B135" s="227" t="s">
        <v>441</v>
      </c>
      <c r="C135" s="120" t="s">
        <v>309</v>
      </c>
      <c r="D135" s="121" t="s">
        <v>19</v>
      </c>
      <c r="E135" s="137" t="s">
        <v>559</v>
      </c>
      <c r="F135" s="141">
        <v>2463</v>
      </c>
      <c r="G135" s="122">
        <v>2299</v>
      </c>
      <c r="H135" s="123">
        <f t="shared" si="22"/>
        <v>0.93341453511977268</v>
      </c>
      <c r="I135" s="122">
        <f t="shared" si="23"/>
        <v>164</v>
      </c>
      <c r="J135" s="146">
        <f t="shared" si="24"/>
        <v>6.658546488022736E-2</v>
      </c>
      <c r="K135" s="141">
        <v>738</v>
      </c>
      <c r="L135" s="141">
        <v>17</v>
      </c>
      <c r="M135" s="123">
        <f t="shared" si="25"/>
        <v>2.3035230352303523E-2</v>
      </c>
      <c r="N135" s="122">
        <v>48</v>
      </c>
      <c r="O135" s="146">
        <f t="shared" si="26"/>
        <v>1.9488428745432398E-2</v>
      </c>
      <c r="P135" s="141">
        <v>9</v>
      </c>
      <c r="Q135" s="123">
        <f t="shared" si="27"/>
        <v>1.2195121951219513E-2</v>
      </c>
      <c r="R135" s="122">
        <v>24</v>
      </c>
      <c r="S135" s="146">
        <f t="shared" si="28"/>
        <v>9.7442143727161992E-3</v>
      </c>
      <c r="T135" s="141">
        <v>80</v>
      </c>
      <c r="U135" s="123">
        <f t="shared" si="29"/>
        <v>0.10840108401084012</v>
      </c>
      <c r="V135" s="122">
        <v>241</v>
      </c>
      <c r="W135" s="146">
        <f t="shared" si="30"/>
        <v>9.7848152659358506E-2</v>
      </c>
      <c r="X135" s="141">
        <v>86</v>
      </c>
      <c r="Y135" s="123">
        <f t="shared" si="31"/>
        <v>0.11653116531165311</v>
      </c>
      <c r="Z135" s="122">
        <v>256</v>
      </c>
      <c r="AA135" s="146">
        <f t="shared" si="32"/>
        <v>0.10393828664230613</v>
      </c>
    </row>
    <row r="136" spans="1:27" x14ac:dyDescent="0.25">
      <c r="A136" s="130" t="s">
        <v>622</v>
      </c>
      <c r="B136" s="221" t="s">
        <v>289</v>
      </c>
      <c r="C136" s="116" t="s">
        <v>290</v>
      </c>
      <c r="D136" s="117" t="s">
        <v>18</v>
      </c>
      <c r="E136" s="136" t="s">
        <v>557</v>
      </c>
      <c r="F136" s="140">
        <v>2338</v>
      </c>
      <c r="G136" s="118">
        <v>2252</v>
      </c>
      <c r="H136" s="119">
        <f t="shared" si="22"/>
        <v>0.96321642429426857</v>
      </c>
      <c r="I136" s="118">
        <f t="shared" si="23"/>
        <v>86</v>
      </c>
      <c r="J136" s="145">
        <f t="shared" si="24"/>
        <v>3.6783575705731396E-2</v>
      </c>
      <c r="K136" s="140">
        <v>762</v>
      </c>
      <c r="L136" s="140">
        <v>29</v>
      </c>
      <c r="M136" s="119">
        <f t="shared" si="25"/>
        <v>3.805774278215223E-2</v>
      </c>
      <c r="N136" s="118">
        <v>60</v>
      </c>
      <c r="O136" s="145">
        <f t="shared" si="26"/>
        <v>2.5662959794696322E-2</v>
      </c>
      <c r="P136" s="140">
        <v>12</v>
      </c>
      <c r="Q136" s="119">
        <f t="shared" si="27"/>
        <v>1.5748031496062992E-2</v>
      </c>
      <c r="R136" s="118">
        <v>24</v>
      </c>
      <c r="S136" s="145">
        <f t="shared" si="28"/>
        <v>1.0265183917878529E-2</v>
      </c>
      <c r="T136" s="140">
        <v>90</v>
      </c>
      <c r="U136" s="119">
        <f t="shared" si="29"/>
        <v>0.11811023622047244</v>
      </c>
      <c r="V136" s="118">
        <v>204</v>
      </c>
      <c r="W136" s="145">
        <f t="shared" si="30"/>
        <v>8.7254063301967499E-2</v>
      </c>
      <c r="X136" s="140">
        <v>96</v>
      </c>
      <c r="Y136" s="119">
        <f t="shared" si="31"/>
        <v>0.12598425196850394</v>
      </c>
      <c r="Z136" s="118">
        <v>217</v>
      </c>
      <c r="AA136" s="145">
        <f t="shared" si="32"/>
        <v>9.2814371257485026E-2</v>
      </c>
    </row>
    <row r="137" spans="1:27" x14ac:dyDescent="0.25">
      <c r="A137" s="131" t="s">
        <v>622</v>
      </c>
      <c r="B137" s="222" t="s">
        <v>310</v>
      </c>
      <c r="C137" s="120" t="s">
        <v>311</v>
      </c>
      <c r="D137" s="121" t="s">
        <v>19</v>
      </c>
      <c r="E137" s="137" t="s">
        <v>559</v>
      </c>
      <c r="F137" s="141">
        <v>3264</v>
      </c>
      <c r="G137" s="122">
        <v>3131</v>
      </c>
      <c r="H137" s="123">
        <f t="shared" si="22"/>
        <v>0.95925245098039214</v>
      </c>
      <c r="I137" s="122">
        <f t="shared" si="23"/>
        <v>133</v>
      </c>
      <c r="J137" s="146">
        <f t="shared" si="24"/>
        <v>4.0747549019607844E-2</v>
      </c>
      <c r="K137" s="141">
        <v>902</v>
      </c>
      <c r="L137" s="141">
        <v>31</v>
      </c>
      <c r="M137" s="123">
        <f t="shared" si="25"/>
        <v>3.4368070953436809E-2</v>
      </c>
      <c r="N137" s="122">
        <v>73</v>
      </c>
      <c r="O137" s="146">
        <f t="shared" si="26"/>
        <v>2.2365196078431373E-2</v>
      </c>
      <c r="P137" s="141">
        <v>11</v>
      </c>
      <c r="Q137" s="123">
        <f t="shared" si="27"/>
        <v>1.2195121951219513E-2</v>
      </c>
      <c r="R137" s="122">
        <v>27</v>
      </c>
      <c r="S137" s="146">
        <f t="shared" si="28"/>
        <v>8.2720588235294119E-3</v>
      </c>
      <c r="T137" s="141">
        <v>83</v>
      </c>
      <c r="U137" s="123">
        <f t="shared" si="29"/>
        <v>9.2017738359201767E-2</v>
      </c>
      <c r="V137" s="122">
        <v>285</v>
      </c>
      <c r="W137" s="146">
        <f t="shared" si="30"/>
        <v>8.731617647058823E-2</v>
      </c>
      <c r="X137" s="141">
        <v>92</v>
      </c>
      <c r="Y137" s="123">
        <f t="shared" si="31"/>
        <v>0.10199556541019955</v>
      </c>
      <c r="Z137" s="122">
        <v>306</v>
      </c>
      <c r="AA137" s="146">
        <f t="shared" si="32"/>
        <v>9.375E-2</v>
      </c>
    </row>
    <row r="138" spans="1:27" x14ac:dyDescent="0.25">
      <c r="A138" s="130" t="s">
        <v>622</v>
      </c>
      <c r="B138" s="221" t="s">
        <v>291</v>
      </c>
      <c r="C138" s="116" t="s">
        <v>292</v>
      </c>
      <c r="D138" s="117" t="s">
        <v>18</v>
      </c>
      <c r="E138" s="136" t="s">
        <v>557</v>
      </c>
      <c r="F138" s="140">
        <v>1750</v>
      </c>
      <c r="G138" s="118">
        <v>1639</v>
      </c>
      <c r="H138" s="119">
        <f t="shared" si="22"/>
        <v>0.93657142857142861</v>
      </c>
      <c r="I138" s="118">
        <f t="shared" si="23"/>
        <v>111</v>
      </c>
      <c r="J138" s="145">
        <f t="shared" si="24"/>
        <v>6.3428571428571431E-2</v>
      </c>
      <c r="K138" s="140">
        <v>659</v>
      </c>
      <c r="L138" s="140">
        <v>19</v>
      </c>
      <c r="M138" s="119">
        <f t="shared" si="25"/>
        <v>2.8831562974203338E-2</v>
      </c>
      <c r="N138" s="118">
        <v>41</v>
      </c>
      <c r="O138" s="145">
        <f t="shared" si="26"/>
        <v>2.3428571428571427E-2</v>
      </c>
      <c r="P138" s="140">
        <v>1</v>
      </c>
      <c r="Q138" s="119">
        <f t="shared" si="27"/>
        <v>1.5174506828528073E-3</v>
      </c>
      <c r="R138" s="118">
        <v>1</v>
      </c>
      <c r="S138" s="145">
        <f t="shared" si="28"/>
        <v>5.7142857142857147E-4</v>
      </c>
      <c r="T138" s="140">
        <v>74</v>
      </c>
      <c r="U138" s="119">
        <f t="shared" si="29"/>
        <v>0.11229135053110774</v>
      </c>
      <c r="V138" s="118">
        <v>175</v>
      </c>
      <c r="W138" s="145">
        <f t="shared" si="30"/>
        <v>0.1</v>
      </c>
      <c r="X138" s="140">
        <v>74</v>
      </c>
      <c r="Y138" s="119">
        <f t="shared" si="31"/>
        <v>0.11229135053110774</v>
      </c>
      <c r="Z138" s="118">
        <v>175</v>
      </c>
      <c r="AA138" s="145">
        <f t="shared" si="32"/>
        <v>0.1</v>
      </c>
    </row>
    <row r="139" spans="1:27" x14ac:dyDescent="0.25">
      <c r="A139" s="131" t="s">
        <v>622</v>
      </c>
      <c r="B139" s="222" t="s">
        <v>324</v>
      </c>
      <c r="C139" s="120" t="s">
        <v>325</v>
      </c>
      <c r="D139" s="121" t="s">
        <v>20</v>
      </c>
      <c r="E139" s="137" t="s">
        <v>558</v>
      </c>
      <c r="F139" s="141">
        <v>1942</v>
      </c>
      <c r="G139" s="122">
        <v>1803</v>
      </c>
      <c r="H139" s="123">
        <f t="shared" si="22"/>
        <v>0.92842430484037075</v>
      </c>
      <c r="I139" s="122">
        <f t="shared" si="23"/>
        <v>139</v>
      </c>
      <c r="J139" s="146">
        <f t="shared" si="24"/>
        <v>7.1575695159629249E-2</v>
      </c>
      <c r="K139" s="141">
        <v>530</v>
      </c>
      <c r="L139" s="141">
        <v>14</v>
      </c>
      <c r="M139" s="123">
        <f t="shared" si="25"/>
        <v>2.6415094339622643E-2</v>
      </c>
      <c r="N139" s="122">
        <v>33</v>
      </c>
      <c r="O139" s="146">
        <f t="shared" si="26"/>
        <v>1.6992790937178166E-2</v>
      </c>
      <c r="P139" s="141">
        <v>6</v>
      </c>
      <c r="Q139" s="123">
        <f t="shared" si="27"/>
        <v>1.1320754716981131E-2</v>
      </c>
      <c r="R139" s="122">
        <v>18</v>
      </c>
      <c r="S139" s="146">
        <f t="shared" si="28"/>
        <v>9.2687950566426366E-3</v>
      </c>
      <c r="T139" s="141">
        <v>67</v>
      </c>
      <c r="U139" s="123">
        <f t="shared" si="29"/>
        <v>0.12641509433962264</v>
      </c>
      <c r="V139" s="122">
        <v>206</v>
      </c>
      <c r="W139" s="146">
        <f t="shared" si="30"/>
        <v>0.10607621009268794</v>
      </c>
      <c r="X139" s="141">
        <v>72</v>
      </c>
      <c r="Y139" s="123">
        <f t="shared" si="31"/>
        <v>0.13584905660377358</v>
      </c>
      <c r="Z139" s="122">
        <v>223</v>
      </c>
      <c r="AA139" s="146">
        <f t="shared" si="32"/>
        <v>0.11483007209062822</v>
      </c>
    </row>
    <row r="140" spans="1:27" x14ac:dyDescent="0.25">
      <c r="A140" s="130" t="s">
        <v>622</v>
      </c>
      <c r="B140" s="221" t="s">
        <v>326</v>
      </c>
      <c r="C140" s="116" t="s">
        <v>327</v>
      </c>
      <c r="D140" s="117" t="s">
        <v>20</v>
      </c>
      <c r="E140" s="136" t="s">
        <v>558</v>
      </c>
      <c r="F140" s="140">
        <v>3741</v>
      </c>
      <c r="G140" s="118">
        <v>3487</v>
      </c>
      <c r="H140" s="119">
        <f t="shared" si="22"/>
        <v>0.93210371558406846</v>
      </c>
      <c r="I140" s="118">
        <f t="shared" si="23"/>
        <v>254</v>
      </c>
      <c r="J140" s="145">
        <f t="shared" si="24"/>
        <v>6.7896284415931568E-2</v>
      </c>
      <c r="K140" s="140">
        <v>834</v>
      </c>
      <c r="L140" s="140">
        <v>29</v>
      </c>
      <c r="M140" s="119">
        <f t="shared" si="25"/>
        <v>3.4772182254196642E-2</v>
      </c>
      <c r="N140" s="118">
        <v>56</v>
      </c>
      <c r="O140" s="145">
        <f t="shared" si="26"/>
        <v>1.4969259556268377E-2</v>
      </c>
      <c r="P140" s="140">
        <v>9</v>
      </c>
      <c r="Q140" s="119">
        <f t="shared" si="27"/>
        <v>1.0791366906474821E-2</v>
      </c>
      <c r="R140" s="118">
        <v>13</v>
      </c>
      <c r="S140" s="145">
        <f t="shared" si="28"/>
        <v>3.475006682705159E-3</v>
      </c>
      <c r="T140" s="140">
        <v>90</v>
      </c>
      <c r="U140" s="119">
        <f t="shared" si="29"/>
        <v>0.1079136690647482</v>
      </c>
      <c r="V140" s="118">
        <v>318</v>
      </c>
      <c r="W140" s="145">
        <f t="shared" si="30"/>
        <v>8.5004009623095428E-2</v>
      </c>
      <c r="X140" s="140">
        <v>93</v>
      </c>
      <c r="Y140" s="119">
        <f t="shared" si="31"/>
        <v>0.11151079136690648</v>
      </c>
      <c r="Z140" s="118">
        <v>323</v>
      </c>
      <c r="AA140" s="145">
        <f t="shared" si="32"/>
        <v>8.6340550654905104E-2</v>
      </c>
    </row>
    <row r="141" spans="1:27" x14ac:dyDescent="0.25">
      <c r="A141" s="131" t="s">
        <v>622</v>
      </c>
      <c r="B141" s="222" t="s">
        <v>328</v>
      </c>
      <c r="C141" s="120" t="s">
        <v>329</v>
      </c>
      <c r="D141" s="121" t="s">
        <v>20</v>
      </c>
      <c r="E141" s="137" t="s">
        <v>558</v>
      </c>
      <c r="F141" s="141">
        <v>2303</v>
      </c>
      <c r="G141" s="122">
        <v>2187</v>
      </c>
      <c r="H141" s="123">
        <f t="shared" si="22"/>
        <v>0.94963091619626572</v>
      </c>
      <c r="I141" s="122">
        <f t="shared" si="23"/>
        <v>116</v>
      </c>
      <c r="J141" s="146">
        <f t="shared" si="24"/>
        <v>5.0369083803734262E-2</v>
      </c>
      <c r="K141" s="141">
        <v>848</v>
      </c>
      <c r="L141" s="141">
        <v>26</v>
      </c>
      <c r="M141" s="123">
        <f t="shared" si="25"/>
        <v>3.0660377358490566E-2</v>
      </c>
      <c r="N141" s="122">
        <v>56</v>
      </c>
      <c r="O141" s="146">
        <f t="shared" si="26"/>
        <v>2.4316109422492401E-2</v>
      </c>
      <c r="P141" s="141">
        <v>11</v>
      </c>
      <c r="Q141" s="123">
        <f t="shared" si="27"/>
        <v>1.2971698113207548E-2</v>
      </c>
      <c r="R141" s="122">
        <v>30</v>
      </c>
      <c r="S141" s="146">
        <f t="shared" si="28"/>
        <v>1.3026487190620929E-2</v>
      </c>
      <c r="T141" s="141">
        <v>91</v>
      </c>
      <c r="U141" s="123">
        <f t="shared" si="29"/>
        <v>0.10731132075471699</v>
      </c>
      <c r="V141" s="122">
        <v>202</v>
      </c>
      <c r="W141" s="146">
        <f t="shared" si="30"/>
        <v>8.7711680416847584E-2</v>
      </c>
      <c r="X141" s="141">
        <v>100</v>
      </c>
      <c r="Y141" s="123">
        <f t="shared" si="31"/>
        <v>0.11792452830188679</v>
      </c>
      <c r="Z141" s="122">
        <v>227</v>
      </c>
      <c r="AA141" s="146">
        <f t="shared" si="32"/>
        <v>9.8567086409031696E-2</v>
      </c>
    </row>
    <row r="142" spans="1:27" x14ac:dyDescent="0.25">
      <c r="A142" s="130" t="s">
        <v>622</v>
      </c>
      <c r="B142" s="221" t="s">
        <v>293</v>
      </c>
      <c r="C142" s="116" t="s">
        <v>294</v>
      </c>
      <c r="D142" s="117" t="s">
        <v>18</v>
      </c>
      <c r="E142" s="136" t="s">
        <v>557</v>
      </c>
      <c r="F142" s="140">
        <v>3774</v>
      </c>
      <c r="G142" s="118">
        <v>3581</v>
      </c>
      <c r="H142" s="119">
        <f t="shared" si="22"/>
        <v>0.94886062533121351</v>
      </c>
      <c r="I142" s="118">
        <f t="shared" si="23"/>
        <v>193</v>
      </c>
      <c r="J142" s="145">
        <f t="shared" si="24"/>
        <v>5.113937466878643E-2</v>
      </c>
      <c r="K142" s="140">
        <v>871</v>
      </c>
      <c r="L142" s="140">
        <v>37</v>
      </c>
      <c r="M142" s="119">
        <f t="shared" si="25"/>
        <v>4.2479908151549943E-2</v>
      </c>
      <c r="N142" s="118">
        <v>83</v>
      </c>
      <c r="O142" s="145">
        <f t="shared" si="26"/>
        <v>2.1992580816110229E-2</v>
      </c>
      <c r="P142" s="140">
        <v>20</v>
      </c>
      <c r="Q142" s="119">
        <f t="shared" si="27"/>
        <v>2.2962112514351322E-2</v>
      </c>
      <c r="R142" s="118">
        <v>44</v>
      </c>
      <c r="S142" s="145">
        <f t="shared" si="28"/>
        <v>1.1658717541070483E-2</v>
      </c>
      <c r="T142" s="140">
        <v>103</v>
      </c>
      <c r="U142" s="119">
        <f t="shared" si="29"/>
        <v>0.11825487944890931</v>
      </c>
      <c r="V142" s="118">
        <v>337</v>
      </c>
      <c r="W142" s="145">
        <f t="shared" si="30"/>
        <v>8.9295177530471642E-2</v>
      </c>
      <c r="X142" s="140">
        <v>117</v>
      </c>
      <c r="Y142" s="119">
        <f t="shared" si="31"/>
        <v>0.13432835820895522</v>
      </c>
      <c r="Z142" s="118">
        <v>370</v>
      </c>
      <c r="AA142" s="145">
        <f t="shared" si="32"/>
        <v>9.8039215686274508E-2</v>
      </c>
    </row>
    <row r="143" spans="1:27" x14ac:dyDescent="0.25">
      <c r="A143" s="131" t="s">
        <v>622</v>
      </c>
      <c r="B143" s="222" t="s">
        <v>295</v>
      </c>
      <c r="C143" s="120" t="s">
        <v>296</v>
      </c>
      <c r="D143" s="121" t="s">
        <v>18</v>
      </c>
      <c r="E143" s="137" t="s">
        <v>557</v>
      </c>
      <c r="F143" s="141">
        <v>2498</v>
      </c>
      <c r="G143" s="122">
        <v>2429</v>
      </c>
      <c r="H143" s="123">
        <f t="shared" si="22"/>
        <v>0.9723779023218575</v>
      </c>
      <c r="I143" s="122">
        <f t="shared" si="23"/>
        <v>69</v>
      </c>
      <c r="J143" s="146">
        <f t="shared" si="24"/>
        <v>2.7622097678142513E-2</v>
      </c>
      <c r="K143" s="141">
        <v>827</v>
      </c>
      <c r="L143" s="141">
        <v>23</v>
      </c>
      <c r="M143" s="123">
        <f t="shared" si="25"/>
        <v>2.7811366384522369E-2</v>
      </c>
      <c r="N143" s="122">
        <v>54</v>
      </c>
      <c r="O143" s="146">
        <f t="shared" si="26"/>
        <v>2.1617293835068056E-2</v>
      </c>
      <c r="P143" s="141">
        <v>14</v>
      </c>
      <c r="Q143" s="123">
        <f t="shared" si="27"/>
        <v>1.6928657799274487E-2</v>
      </c>
      <c r="R143" s="122">
        <v>31</v>
      </c>
      <c r="S143" s="146">
        <f t="shared" si="28"/>
        <v>1.2409927942353884E-2</v>
      </c>
      <c r="T143" s="141">
        <v>101</v>
      </c>
      <c r="U143" s="123">
        <f t="shared" si="29"/>
        <v>0.12212817412333736</v>
      </c>
      <c r="V143" s="122">
        <v>245</v>
      </c>
      <c r="W143" s="146">
        <f t="shared" si="30"/>
        <v>9.8078462770216174E-2</v>
      </c>
      <c r="X143" s="141">
        <v>112</v>
      </c>
      <c r="Y143" s="123">
        <f t="shared" si="31"/>
        <v>0.13542926239419589</v>
      </c>
      <c r="Z143" s="122">
        <v>266</v>
      </c>
      <c r="AA143" s="146">
        <f t="shared" si="32"/>
        <v>0.10648518815052041</v>
      </c>
    </row>
    <row r="144" spans="1:27" x14ac:dyDescent="0.25">
      <c r="A144" s="130" t="s">
        <v>622</v>
      </c>
      <c r="B144" s="221" t="s">
        <v>330</v>
      </c>
      <c r="C144" s="116" t="s">
        <v>331</v>
      </c>
      <c r="D144" s="117" t="s">
        <v>20</v>
      </c>
      <c r="E144" s="136" t="s">
        <v>558</v>
      </c>
      <c r="F144" s="140">
        <v>1957</v>
      </c>
      <c r="G144" s="118">
        <v>1685</v>
      </c>
      <c r="H144" s="119">
        <f t="shared" si="22"/>
        <v>0.8610117526826776</v>
      </c>
      <c r="I144" s="118">
        <f t="shared" si="23"/>
        <v>272</v>
      </c>
      <c r="J144" s="145">
        <f t="shared" si="24"/>
        <v>0.13898824731732243</v>
      </c>
      <c r="K144" s="140">
        <v>439</v>
      </c>
      <c r="L144" s="140">
        <v>13</v>
      </c>
      <c r="M144" s="119">
        <f t="shared" si="25"/>
        <v>2.9612756264236904E-2</v>
      </c>
      <c r="N144" s="118">
        <v>33</v>
      </c>
      <c r="O144" s="145">
        <f t="shared" si="26"/>
        <v>1.6862544711292796E-2</v>
      </c>
      <c r="P144" s="140">
        <v>6</v>
      </c>
      <c r="Q144" s="119">
        <f t="shared" si="27"/>
        <v>1.366742596810934E-2</v>
      </c>
      <c r="R144" s="118">
        <v>12</v>
      </c>
      <c r="S144" s="145">
        <f t="shared" si="28"/>
        <v>6.1318344404701075E-3</v>
      </c>
      <c r="T144" s="140">
        <v>43</v>
      </c>
      <c r="U144" s="119">
        <f t="shared" si="29"/>
        <v>9.7949886104783598E-2</v>
      </c>
      <c r="V144" s="118">
        <v>118</v>
      </c>
      <c r="W144" s="145">
        <f t="shared" si="30"/>
        <v>6.0296371997956053E-2</v>
      </c>
      <c r="X144" s="140">
        <v>48</v>
      </c>
      <c r="Y144" s="119">
        <f t="shared" si="31"/>
        <v>0.10933940774487472</v>
      </c>
      <c r="Z144" s="118">
        <v>129</v>
      </c>
      <c r="AA144" s="145">
        <f t="shared" si="32"/>
        <v>6.5917220235053656E-2</v>
      </c>
    </row>
    <row r="145" spans="1:27" x14ac:dyDescent="0.25">
      <c r="A145" s="131" t="s">
        <v>622</v>
      </c>
      <c r="B145" s="222" t="s">
        <v>332</v>
      </c>
      <c r="C145" s="120" t="s">
        <v>333</v>
      </c>
      <c r="D145" s="121" t="s">
        <v>20</v>
      </c>
      <c r="E145" s="137" t="s">
        <v>558</v>
      </c>
      <c r="F145" s="141">
        <v>2613</v>
      </c>
      <c r="G145" s="122">
        <v>2472</v>
      </c>
      <c r="H145" s="123">
        <f t="shared" si="22"/>
        <v>0.94603903559127445</v>
      </c>
      <c r="I145" s="122">
        <f t="shared" si="23"/>
        <v>141</v>
      </c>
      <c r="J145" s="146">
        <f t="shared" si="24"/>
        <v>5.3960964408725602E-2</v>
      </c>
      <c r="K145" s="141">
        <v>611</v>
      </c>
      <c r="L145" s="141">
        <v>12</v>
      </c>
      <c r="M145" s="123">
        <f t="shared" si="25"/>
        <v>1.9639934533551555E-2</v>
      </c>
      <c r="N145" s="122">
        <v>22</v>
      </c>
      <c r="O145" s="146">
        <f t="shared" si="26"/>
        <v>8.4194412552621514E-3</v>
      </c>
      <c r="P145" s="141">
        <v>6</v>
      </c>
      <c r="Q145" s="123">
        <f t="shared" si="27"/>
        <v>9.8199672667757774E-3</v>
      </c>
      <c r="R145" s="122">
        <v>11</v>
      </c>
      <c r="S145" s="146">
        <f t="shared" si="28"/>
        <v>4.2097206276310757E-3</v>
      </c>
      <c r="T145" s="141">
        <v>77</v>
      </c>
      <c r="U145" s="123">
        <f t="shared" si="29"/>
        <v>0.1260229132569558</v>
      </c>
      <c r="V145" s="122">
        <v>250</v>
      </c>
      <c r="W145" s="146">
        <f t="shared" si="30"/>
        <v>9.5675468809797173E-2</v>
      </c>
      <c r="X145" s="141">
        <v>81</v>
      </c>
      <c r="Y145" s="123">
        <f t="shared" si="31"/>
        <v>0.132569558101473</v>
      </c>
      <c r="Z145" s="122">
        <v>256</v>
      </c>
      <c r="AA145" s="146">
        <f t="shared" si="32"/>
        <v>9.7971680061232302E-2</v>
      </c>
    </row>
    <row r="146" spans="1:27" x14ac:dyDescent="0.25">
      <c r="A146" s="130" t="s">
        <v>622</v>
      </c>
      <c r="B146" s="221" t="s">
        <v>334</v>
      </c>
      <c r="C146" s="116" t="s">
        <v>335</v>
      </c>
      <c r="D146" s="117" t="s">
        <v>20</v>
      </c>
      <c r="E146" s="136" t="s">
        <v>558</v>
      </c>
      <c r="F146" s="140">
        <v>1836</v>
      </c>
      <c r="G146" s="118">
        <v>1782</v>
      </c>
      <c r="H146" s="119">
        <f t="shared" si="22"/>
        <v>0.97058823529411764</v>
      </c>
      <c r="I146" s="118">
        <f t="shared" si="23"/>
        <v>54</v>
      </c>
      <c r="J146" s="145">
        <f t="shared" si="24"/>
        <v>2.9411764705882353E-2</v>
      </c>
      <c r="K146" s="140">
        <v>490</v>
      </c>
      <c r="L146" s="140">
        <v>12</v>
      </c>
      <c r="M146" s="119">
        <f t="shared" si="25"/>
        <v>2.4489795918367346E-2</v>
      </c>
      <c r="N146" s="118">
        <v>35</v>
      </c>
      <c r="O146" s="145">
        <f t="shared" si="26"/>
        <v>1.906318082788671E-2</v>
      </c>
      <c r="P146" s="140">
        <v>5</v>
      </c>
      <c r="Q146" s="119">
        <f t="shared" si="27"/>
        <v>1.020408163265306E-2</v>
      </c>
      <c r="R146" s="118">
        <v>9</v>
      </c>
      <c r="S146" s="145">
        <f t="shared" si="28"/>
        <v>4.9019607843137254E-3</v>
      </c>
      <c r="T146" s="140">
        <v>46</v>
      </c>
      <c r="U146" s="119">
        <f t="shared" si="29"/>
        <v>9.3877551020408165E-2</v>
      </c>
      <c r="V146" s="118">
        <v>132</v>
      </c>
      <c r="W146" s="145">
        <f t="shared" si="30"/>
        <v>7.1895424836601302E-2</v>
      </c>
      <c r="X146" s="140">
        <v>51</v>
      </c>
      <c r="Y146" s="119">
        <f t="shared" si="31"/>
        <v>0.10408163265306122</v>
      </c>
      <c r="Z146" s="118">
        <v>141</v>
      </c>
      <c r="AA146" s="145">
        <f t="shared" si="32"/>
        <v>7.6797385620915037E-2</v>
      </c>
    </row>
    <row r="147" spans="1:27" x14ac:dyDescent="0.25">
      <c r="A147" s="131" t="s">
        <v>622</v>
      </c>
      <c r="B147" s="222" t="s">
        <v>336</v>
      </c>
      <c r="C147" s="120" t="s">
        <v>337</v>
      </c>
      <c r="D147" s="121" t="s">
        <v>20</v>
      </c>
      <c r="E147" s="137" t="s">
        <v>558</v>
      </c>
      <c r="F147" s="141">
        <v>2723</v>
      </c>
      <c r="G147" s="122">
        <v>2579</v>
      </c>
      <c r="H147" s="123">
        <f t="shared" si="22"/>
        <v>0.94711715020198306</v>
      </c>
      <c r="I147" s="122">
        <f t="shared" si="23"/>
        <v>144</v>
      </c>
      <c r="J147" s="146">
        <f t="shared" si="24"/>
        <v>5.2882849798016891E-2</v>
      </c>
      <c r="K147" s="141">
        <v>655</v>
      </c>
      <c r="L147" s="141">
        <v>21</v>
      </c>
      <c r="M147" s="123">
        <f t="shared" si="25"/>
        <v>3.2061068702290078E-2</v>
      </c>
      <c r="N147" s="122">
        <v>65</v>
      </c>
      <c r="O147" s="146">
        <f t="shared" si="26"/>
        <v>2.3870730811604849E-2</v>
      </c>
      <c r="P147" s="141">
        <v>5</v>
      </c>
      <c r="Q147" s="123">
        <f t="shared" si="27"/>
        <v>7.6335877862595417E-3</v>
      </c>
      <c r="R147" s="122">
        <v>16</v>
      </c>
      <c r="S147" s="146">
        <f t="shared" si="28"/>
        <v>5.8758721997796545E-3</v>
      </c>
      <c r="T147" s="141">
        <v>92</v>
      </c>
      <c r="U147" s="123">
        <f t="shared" si="29"/>
        <v>0.14045801526717558</v>
      </c>
      <c r="V147" s="122">
        <v>323</v>
      </c>
      <c r="W147" s="146">
        <f t="shared" si="30"/>
        <v>0.11861917003305178</v>
      </c>
      <c r="X147" s="141">
        <v>95</v>
      </c>
      <c r="Y147" s="123">
        <f t="shared" si="31"/>
        <v>0.14503816793893129</v>
      </c>
      <c r="Z147" s="122">
        <v>330</v>
      </c>
      <c r="AA147" s="146">
        <f t="shared" si="32"/>
        <v>0.12118986412045538</v>
      </c>
    </row>
    <row r="148" spans="1:27" x14ac:dyDescent="0.25">
      <c r="A148" s="130" t="s">
        <v>622</v>
      </c>
      <c r="B148" s="221" t="s">
        <v>297</v>
      </c>
      <c r="C148" s="116" t="s">
        <v>298</v>
      </c>
      <c r="D148" s="117" t="s">
        <v>18</v>
      </c>
      <c r="E148" s="136" t="s">
        <v>557</v>
      </c>
      <c r="F148" s="140">
        <v>3422</v>
      </c>
      <c r="G148" s="118">
        <v>3269</v>
      </c>
      <c r="H148" s="119">
        <f t="shared" si="22"/>
        <v>0.95528930450029226</v>
      </c>
      <c r="I148" s="118">
        <f t="shared" si="23"/>
        <v>153</v>
      </c>
      <c r="J148" s="145">
        <f t="shared" si="24"/>
        <v>4.471069549970777E-2</v>
      </c>
      <c r="K148" s="140">
        <v>653</v>
      </c>
      <c r="L148" s="140">
        <v>28</v>
      </c>
      <c r="M148" s="119">
        <f t="shared" si="25"/>
        <v>4.2879019908116385E-2</v>
      </c>
      <c r="N148" s="118">
        <v>61</v>
      </c>
      <c r="O148" s="145">
        <f t="shared" si="26"/>
        <v>1.7825832846288719E-2</v>
      </c>
      <c r="P148" s="140">
        <v>9</v>
      </c>
      <c r="Q148" s="119">
        <f t="shared" si="27"/>
        <v>1.3782542113323124E-2</v>
      </c>
      <c r="R148" s="118">
        <v>23</v>
      </c>
      <c r="S148" s="145">
        <f t="shared" si="28"/>
        <v>6.7212156633547635E-3</v>
      </c>
      <c r="T148" s="140">
        <v>63</v>
      </c>
      <c r="U148" s="119">
        <f t="shared" si="29"/>
        <v>9.6477794793261865E-2</v>
      </c>
      <c r="V148" s="118">
        <v>267</v>
      </c>
      <c r="W148" s="145">
        <f t="shared" si="30"/>
        <v>7.802454704850964E-2</v>
      </c>
      <c r="X148" s="140">
        <v>68</v>
      </c>
      <c r="Y148" s="119">
        <f t="shared" si="31"/>
        <v>0.10413476263399694</v>
      </c>
      <c r="Z148" s="118">
        <v>278</v>
      </c>
      <c r="AA148" s="145">
        <f t="shared" si="32"/>
        <v>8.123904149620105E-2</v>
      </c>
    </row>
    <row r="149" spans="1:27" x14ac:dyDescent="0.25">
      <c r="A149" s="131" t="s">
        <v>622</v>
      </c>
      <c r="B149" s="222" t="s">
        <v>299</v>
      </c>
      <c r="C149" s="120" t="s">
        <v>300</v>
      </c>
      <c r="D149" s="121" t="s">
        <v>18</v>
      </c>
      <c r="E149" s="137" t="s">
        <v>557</v>
      </c>
      <c r="F149" s="141">
        <v>2715</v>
      </c>
      <c r="G149" s="122">
        <v>2542</v>
      </c>
      <c r="H149" s="123">
        <f t="shared" si="22"/>
        <v>0.93627992633517498</v>
      </c>
      <c r="I149" s="122">
        <f t="shared" si="23"/>
        <v>173</v>
      </c>
      <c r="J149" s="146">
        <f t="shared" si="24"/>
        <v>6.3720073664825044E-2</v>
      </c>
      <c r="K149" s="141">
        <v>850</v>
      </c>
      <c r="L149" s="141">
        <v>20</v>
      </c>
      <c r="M149" s="123">
        <f t="shared" si="25"/>
        <v>2.3529411764705882E-2</v>
      </c>
      <c r="N149" s="122">
        <v>58</v>
      </c>
      <c r="O149" s="146">
        <f t="shared" si="26"/>
        <v>2.1362799263351748E-2</v>
      </c>
      <c r="P149" s="141">
        <v>10</v>
      </c>
      <c r="Q149" s="123">
        <f t="shared" si="27"/>
        <v>1.1764705882352941E-2</v>
      </c>
      <c r="R149" s="122">
        <v>27</v>
      </c>
      <c r="S149" s="146">
        <f t="shared" si="28"/>
        <v>9.9447513812154689E-3</v>
      </c>
      <c r="T149" s="141">
        <v>99</v>
      </c>
      <c r="U149" s="123">
        <f t="shared" si="29"/>
        <v>0.11647058823529412</v>
      </c>
      <c r="V149" s="122">
        <v>238</v>
      </c>
      <c r="W149" s="146">
        <f t="shared" si="30"/>
        <v>8.766114180478822E-2</v>
      </c>
      <c r="X149" s="141">
        <v>106</v>
      </c>
      <c r="Y149" s="123">
        <f t="shared" si="31"/>
        <v>0.12470588235294118</v>
      </c>
      <c r="Z149" s="122">
        <v>257</v>
      </c>
      <c r="AA149" s="146">
        <f t="shared" si="32"/>
        <v>9.4659300184162062E-2</v>
      </c>
    </row>
    <row r="150" spans="1:27" x14ac:dyDescent="0.25">
      <c r="A150" s="130" t="s">
        <v>622</v>
      </c>
      <c r="B150" s="221" t="s">
        <v>338</v>
      </c>
      <c r="C150" s="116" t="s">
        <v>339</v>
      </c>
      <c r="D150" s="117" t="s">
        <v>20</v>
      </c>
      <c r="E150" s="136" t="s">
        <v>558</v>
      </c>
      <c r="F150" s="140">
        <v>3680</v>
      </c>
      <c r="G150" s="118">
        <v>3467</v>
      </c>
      <c r="H150" s="119">
        <f t="shared" si="22"/>
        <v>0.94211956521739126</v>
      </c>
      <c r="I150" s="118">
        <f t="shared" si="23"/>
        <v>213</v>
      </c>
      <c r="J150" s="145">
        <f t="shared" si="24"/>
        <v>5.7880434782608695E-2</v>
      </c>
      <c r="K150" s="140">
        <v>759</v>
      </c>
      <c r="L150" s="140">
        <v>31</v>
      </c>
      <c r="M150" s="119">
        <f t="shared" si="25"/>
        <v>4.0843214756258232E-2</v>
      </c>
      <c r="N150" s="118">
        <v>70</v>
      </c>
      <c r="O150" s="145">
        <f t="shared" si="26"/>
        <v>1.9021739130434784E-2</v>
      </c>
      <c r="P150" s="140">
        <v>3</v>
      </c>
      <c r="Q150" s="119">
        <f t="shared" si="27"/>
        <v>3.952569169960474E-3</v>
      </c>
      <c r="R150" s="118">
        <v>7</v>
      </c>
      <c r="S150" s="145">
        <f t="shared" si="28"/>
        <v>1.9021739130434783E-3</v>
      </c>
      <c r="T150" s="140">
        <v>91</v>
      </c>
      <c r="U150" s="119">
        <f t="shared" si="29"/>
        <v>0.11989459815546773</v>
      </c>
      <c r="V150" s="118">
        <v>386</v>
      </c>
      <c r="W150" s="145">
        <f t="shared" si="30"/>
        <v>0.10489130434782609</v>
      </c>
      <c r="X150" s="140">
        <v>94</v>
      </c>
      <c r="Y150" s="119">
        <f t="shared" si="31"/>
        <v>0.12384716732542819</v>
      </c>
      <c r="Z150" s="118">
        <v>393</v>
      </c>
      <c r="AA150" s="145">
        <f t="shared" si="32"/>
        <v>0.10679347826086956</v>
      </c>
    </row>
    <row r="151" spans="1:27" ht="24" x14ac:dyDescent="0.25">
      <c r="A151" s="131" t="s">
        <v>622</v>
      </c>
      <c r="B151" s="222" t="s">
        <v>312</v>
      </c>
      <c r="C151" s="120" t="s">
        <v>313</v>
      </c>
      <c r="D151" s="121" t="s">
        <v>19</v>
      </c>
      <c r="E151" s="137" t="s">
        <v>559</v>
      </c>
      <c r="F151" s="141">
        <v>1850</v>
      </c>
      <c r="G151" s="122">
        <v>1771</v>
      </c>
      <c r="H151" s="123">
        <f t="shared" si="22"/>
        <v>0.95729729729729729</v>
      </c>
      <c r="I151" s="122">
        <f t="shared" si="23"/>
        <v>79</v>
      </c>
      <c r="J151" s="146">
        <f t="shared" si="24"/>
        <v>4.2702702702702704E-2</v>
      </c>
      <c r="K151" s="141">
        <v>578</v>
      </c>
      <c r="L151" s="141">
        <v>15</v>
      </c>
      <c r="M151" s="123">
        <f t="shared" si="25"/>
        <v>2.5951557093425604E-2</v>
      </c>
      <c r="N151" s="122">
        <v>35</v>
      </c>
      <c r="O151" s="146">
        <f t="shared" si="26"/>
        <v>1.891891891891892E-2</v>
      </c>
      <c r="P151" s="141">
        <v>4</v>
      </c>
      <c r="Q151" s="123">
        <f t="shared" si="27"/>
        <v>6.920415224913495E-3</v>
      </c>
      <c r="R151" s="122">
        <v>7</v>
      </c>
      <c r="S151" s="146">
        <f t="shared" si="28"/>
        <v>3.7837837837837837E-3</v>
      </c>
      <c r="T151" s="141">
        <v>84</v>
      </c>
      <c r="U151" s="123">
        <f t="shared" si="29"/>
        <v>0.1453287197231834</v>
      </c>
      <c r="V151" s="122">
        <v>213</v>
      </c>
      <c r="W151" s="146">
        <f t="shared" si="30"/>
        <v>0.11513513513513514</v>
      </c>
      <c r="X151" s="141">
        <v>86</v>
      </c>
      <c r="Y151" s="123">
        <f t="shared" si="31"/>
        <v>0.14878892733564014</v>
      </c>
      <c r="Z151" s="122">
        <v>218</v>
      </c>
      <c r="AA151" s="146">
        <f t="shared" si="32"/>
        <v>0.11783783783783784</v>
      </c>
    </row>
    <row r="152" spans="1:27" ht="24" x14ac:dyDescent="0.25">
      <c r="A152" s="132" t="s">
        <v>622</v>
      </c>
      <c r="B152" s="219" t="s">
        <v>314</v>
      </c>
      <c r="C152" s="116" t="s">
        <v>315</v>
      </c>
      <c r="D152" s="117" t="s">
        <v>19</v>
      </c>
      <c r="E152" s="136" t="s">
        <v>559</v>
      </c>
      <c r="F152" s="140">
        <v>1599</v>
      </c>
      <c r="G152" s="118">
        <v>1536</v>
      </c>
      <c r="H152" s="119">
        <f t="shared" si="22"/>
        <v>0.96060037523452158</v>
      </c>
      <c r="I152" s="118">
        <f t="shared" si="23"/>
        <v>63</v>
      </c>
      <c r="J152" s="145">
        <f t="shared" si="24"/>
        <v>3.9399624765478425E-2</v>
      </c>
      <c r="K152" s="140">
        <v>441</v>
      </c>
      <c r="L152" s="140">
        <v>5</v>
      </c>
      <c r="M152" s="119">
        <f t="shared" si="25"/>
        <v>1.1337868480725623E-2</v>
      </c>
      <c r="N152" s="118">
        <v>12</v>
      </c>
      <c r="O152" s="145">
        <f t="shared" si="26"/>
        <v>7.5046904315196998E-3</v>
      </c>
      <c r="P152" s="140">
        <v>2</v>
      </c>
      <c r="Q152" s="119">
        <f t="shared" si="27"/>
        <v>4.5351473922902496E-3</v>
      </c>
      <c r="R152" s="118">
        <v>3</v>
      </c>
      <c r="S152" s="145">
        <f t="shared" si="28"/>
        <v>1.876172607879925E-3</v>
      </c>
      <c r="T152" s="140">
        <v>50</v>
      </c>
      <c r="U152" s="119">
        <f t="shared" si="29"/>
        <v>0.11337868480725624</v>
      </c>
      <c r="V152" s="118">
        <v>107</v>
      </c>
      <c r="W152" s="145">
        <f t="shared" si="30"/>
        <v>6.6916823014383994E-2</v>
      </c>
      <c r="X152" s="140">
        <v>51</v>
      </c>
      <c r="Y152" s="119">
        <f t="shared" si="31"/>
        <v>0.11564625850340136</v>
      </c>
      <c r="Z152" s="118">
        <v>108</v>
      </c>
      <c r="AA152" s="145">
        <f t="shared" si="32"/>
        <v>6.7542213883677302E-2</v>
      </c>
    </row>
    <row r="153" spans="1:27" x14ac:dyDescent="0.25">
      <c r="A153" s="133" t="s">
        <v>622</v>
      </c>
      <c r="B153" s="227" t="s">
        <v>361</v>
      </c>
      <c r="C153" s="120" t="s">
        <v>362</v>
      </c>
      <c r="D153" s="121" t="s">
        <v>24</v>
      </c>
      <c r="E153" s="137" t="s">
        <v>560</v>
      </c>
      <c r="F153" s="141">
        <v>1055</v>
      </c>
      <c r="G153" s="122">
        <v>1001</v>
      </c>
      <c r="H153" s="123">
        <f t="shared" si="22"/>
        <v>0.94881516587677728</v>
      </c>
      <c r="I153" s="122">
        <f t="shared" si="23"/>
        <v>54</v>
      </c>
      <c r="J153" s="146">
        <f t="shared" si="24"/>
        <v>5.118483412322275E-2</v>
      </c>
      <c r="K153" s="141">
        <v>371</v>
      </c>
      <c r="L153" s="141">
        <v>10</v>
      </c>
      <c r="M153" s="123">
        <f t="shared" si="25"/>
        <v>2.6954177897574125E-2</v>
      </c>
      <c r="N153" s="122">
        <v>29</v>
      </c>
      <c r="O153" s="146">
        <f t="shared" si="26"/>
        <v>2.7488151658767772E-2</v>
      </c>
      <c r="P153" s="141">
        <v>6</v>
      </c>
      <c r="Q153" s="123">
        <f t="shared" si="27"/>
        <v>1.6172506738544475E-2</v>
      </c>
      <c r="R153" s="122">
        <v>18</v>
      </c>
      <c r="S153" s="146">
        <f t="shared" si="28"/>
        <v>1.7061611374407582E-2</v>
      </c>
      <c r="T153" s="141">
        <v>49</v>
      </c>
      <c r="U153" s="123">
        <f t="shared" si="29"/>
        <v>0.13207547169811321</v>
      </c>
      <c r="V153" s="122">
        <v>113</v>
      </c>
      <c r="W153" s="146">
        <f t="shared" si="30"/>
        <v>0.10710900473933649</v>
      </c>
      <c r="X153" s="141">
        <v>53</v>
      </c>
      <c r="Y153" s="123">
        <f t="shared" si="31"/>
        <v>0.14285714285714285</v>
      </c>
      <c r="Z153" s="122">
        <v>125</v>
      </c>
      <c r="AA153" s="146">
        <f t="shared" si="32"/>
        <v>0.11848341232227488</v>
      </c>
    </row>
    <row r="154" spans="1:27" x14ac:dyDescent="0.25">
      <c r="A154" s="130" t="s">
        <v>622</v>
      </c>
      <c r="B154" s="221" t="s">
        <v>375</v>
      </c>
      <c r="C154" s="116" t="s">
        <v>376</v>
      </c>
      <c r="D154" s="117" t="s">
        <v>25</v>
      </c>
      <c r="E154" s="136" t="s">
        <v>561</v>
      </c>
      <c r="F154" s="140">
        <v>4439</v>
      </c>
      <c r="G154" s="118">
        <v>4214</v>
      </c>
      <c r="H154" s="119">
        <f t="shared" si="22"/>
        <v>0.949312908312683</v>
      </c>
      <c r="I154" s="118">
        <f t="shared" si="23"/>
        <v>225</v>
      </c>
      <c r="J154" s="145">
        <f t="shared" si="24"/>
        <v>5.0687091687316964E-2</v>
      </c>
      <c r="K154" s="140">
        <v>1062</v>
      </c>
      <c r="L154" s="140">
        <v>16</v>
      </c>
      <c r="M154" s="119">
        <f t="shared" si="25"/>
        <v>1.5065913370998116E-2</v>
      </c>
      <c r="N154" s="118">
        <v>39</v>
      </c>
      <c r="O154" s="145">
        <f t="shared" si="26"/>
        <v>8.7857625591349405E-3</v>
      </c>
      <c r="P154" s="140">
        <v>8</v>
      </c>
      <c r="Q154" s="119">
        <f t="shared" si="27"/>
        <v>7.5329566854990581E-3</v>
      </c>
      <c r="R154" s="118">
        <v>18</v>
      </c>
      <c r="S154" s="145">
        <f t="shared" si="28"/>
        <v>4.0549673349853568E-3</v>
      </c>
      <c r="T154" s="140">
        <v>126</v>
      </c>
      <c r="U154" s="119">
        <f t="shared" si="29"/>
        <v>0.11864406779661017</v>
      </c>
      <c r="V154" s="118">
        <v>501</v>
      </c>
      <c r="W154" s="145">
        <f t="shared" si="30"/>
        <v>0.11286325749042578</v>
      </c>
      <c r="X154" s="140">
        <v>132</v>
      </c>
      <c r="Y154" s="119">
        <f t="shared" si="31"/>
        <v>0.12429378531073447</v>
      </c>
      <c r="Z154" s="118">
        <v>517</v>
      </c>
      <c r="AA154" s="145">
        <f t="shared" si="32"/>
        <v>0.11646767289930164</v>
      </c>
    </row>
    <row r="155" spans="1:27" ht="24" x14ac:dyDescent="0.25">
      <c r="A155" s="133" t="s">
        <v>622</v>
      </c>
      <c r="B155" s="227" t="s">
        <v>442</v>
      </c>
      <c r="C155" s="120" t="s">
        <v>363</v>
      </c>
      <c r="D155" s="121" t="s">
        <v>24</v>
      </c>
      <c r="E155" s="137" t="s">
        <v>560</v>
      </c>
      <c r="F155" s="141">
        <v>2238</v>
      </c>
      <c r="G155" s="122">
        <v>2061</v>
      </c>
      <c r="H155" s="123">
        <f t="shared" si="22"/>
        <v>0.920911528150134</v>
      </c>
      <c r="I155" s="122">
        <f t="shared" si="23"/>
        <v>177</v>
      </c>
      <c r="J155" s="146">
        <f t="shared" si="24"/>
        <v>7.9088471849865949E-2</v>
      </c>
      <c r="K155" s="141">
        <v>760</v>
      </c>
      <c r="L155" s="141">
        <v>12</v>
      </c>
      <c r="M155" s="123">
        <f t="shared" si="25"/>
        <v>1.5789473684210527E-2</v>
      </c>
      <c r="N155" s="122">
        <v>28</v>
      </c>
      <c r="O155" s="146">
        <f t="shared" si="26"/>
        <v>1.2511170688114389E-2</v>
      </c>
      <c r="P155" s="141">
        <v>8</v>
      </c>
      <c r="Q155" s="123">
        <f t="shared" si="27"/>
        <v>1.0526315789473684E-2</v>
      </c>
      <c r="R155" s="122">
        <v>20</v>
      </c>
      <c r="S155" s="146">
        <f t="shared" si="28"/>
        <v>8.9365504915102766E-3</v>
      </c>
      <c r="T155" s="141">
        <v>91</v>
      </c>
      <c r="U155" s="123">
        <f t="shared" si="29"/>
        <v>0.11973684210526316</v>
      </c>
      <c r="V155" s="122">
        <v>213</v>
      </c>
      <c r="W155" s="146">
        <f t="shared" si="30"/>
        <v>9.5174262734584444E-2</v>
      </c>
      <c r="X155" s="141">
        <v>98</v>
      </c>
      <c r="Y155" s="123">
        <f t="shared" si="31"/>
        <v>0.12894736842105264</v>
      </c>
      <c r="Z155" s="122">
        <v>229</v>
      </c>
      <c r="AA155" s="146">
        <f t="shared" si="32"/>
        <v>0.10232350312779268</v>
      </c>
    </row>
    <row r="156" spans="1:27" ht="24" x14ac:dyDescent="0.25">
      <c r="A156" s="130" t="s">
        <v>622</v>
      </c>
      <c r="B156" s="221" t="s">
        <v>377</v>
      </c>
      <c r="C156" s="116" t="s">
        <v>378</v>
      </c>
      <c r="D156" s="117" t="s">
        <v>25</v>
      </c>
      <c r="E156" s="136" t="s">
        <v>561</v>
      </c>
      <c r="F156" s="140">
        <v>1987</v>
      </c>
      <c r="G156" s="118">
        <v>1913</v>
      </c>
      <c r="H156" s="119">
        <f t="shared" si="22"/>
        <v>0.96275792652239556</v>
      </c>
      <c r="I156" s="118">
        <f t="shared" si="23"/>
        <v>74</v>
      </c>
      <c r="J156" s="145">
        <f t="shared" si="24"/>
        <v>3.7242073477604429E-2</v>
      </c>
      <c r="K156" s="140">
        <v>678</v>
      </c>
      <c r="L156" s="140">
        <v>10</v>
      </c>
      <c r="M156" s="119">
        <f t="shared" si="25"/>
        <v>1.4749262536873156E-2</v>
      </c>
      <c r="N156" s="118">
        <v>25</v>
      </c>
      <c r="O156" s="145">
        <f t="shared" si="26"/>
        <v>1.2581781580271767E-2</v>
      </c>
      <c r="P156" s="140">
        <v>6</v>
      </c>
      <c r="Q156" s="119">
        <f t="shared" si="27"/>
        <v>8.8495575221238937E-3</v>
      </c>
      <c r="R156" s="118">
        <v>13</v>
      </c>
      <c r="S156" s="145">
        <f t="shared" si="28"/>
        <v>6.5425264217413188E-3</v>
      </c>
      <c r="T156" s="140">
        <v>69</v>
      </c>
      <c r="U156" s="119">
        <f t="shared" si="29"/>
        <v>0.10176991150442478</v>
      </c>
      <c r="V156" s="118">
        <v>246</v>
      </c>
      <c r="W156" s="145">
        <f t="shared" si="30"/>
        <v>0.12380473074987418</v>
      </c>
      <c r="X156" s="140">
        <v>73</v>
      </c>
      <c r="Y156" s="119">
        <f t="shared" si="31"/>
        <v>0.10766961651917405</v>
      </c>
      <c r="Z156" s="118">
        <v>254</v>
      </c>
      <c r="AA156" s="145">
        <f t="shared" si="32"/>
        <v>0.12783090085556115</v>
      </c>
    </row>
    <row r="157" spans="1:27" x14ac:dyDescent="0.25">
      <c r="A157" s="131" t="s">
        <v>622</v>
      </c>
      <c r="B157" s="222" t="s">
        <v>379</v>
      </c>
      <c r="C157" s="120" t="s">
        <v>380</v>
      </c>
      <c r="D157" s="121" t="s">
        <v>25</v>
      </c>
      <c r="E157" s="137" t="s">
        <v>561</v>
      </c>
      <c r="F157" s="141">
        <v>5951</v>
      </c>
      <c r="G157" s="122">
        <v>5681</v>
      </c>
      <c r="H157" s="123">
        <f t="shared" si="22"/>
        <v>0.95462947403797682</v>
      </c>
      <c r="I157" s="122">
        <f t="shared" si="23"/>
        <v>270</v>
      </c>
      <c r="J157" s="146">
        <f t="shared" si="24"/>
        <v>4.5370525962023192E-2</v>
      </c>
      <c r="K157" s="141">
        <v>1854</v>
      </c>
      <c r="L157" s="141">
        <v>37</v>
      </c>
      <c r="M157" s="123">
        <f t="shared" si="25"/>
        <v>1.9956850053937433E-2</v>
      </c>
      <c r="N157" s="122">
        <v>85</v>
      </c>
      <c r="O157" s="146">
        <f t="shared" si="26"/>
        <v>1.4283313728785078E-2</v>
      </c>
      <c r="P157" s="141">
        <v>33</v>
      </c>
      <c r="Q157" s="123">
        <f t="shared" si="27"/>
        <v>1.7799352750809062E-2</v>
      </c>
      <c r="R157" s="122">
        <v>66</v>
      </c>
      <c r="S157" s="146">
        <f t="shared" si="28"/>
        <v>1.1090573012939002E-2</v>
      </c>
      <c r="T157" s="141">
        <v>180</v>
      </c>
      <c r="U157" s="123">
        <f t="shared" si="29"/>
        <v>9.7087378640776698E-2</v>
      </c>
      <c r="V157" s="122">
        <v>544</v>
      </c>
      <c r="W157" s="146">
        <f t="shared" si="30"/>
        <v>9.1413207864224494E-2</v>
      </c>
      <c r="X157" s="141">
        <v>200</v>
      </c>
      <c r="Y157" s="123">
        <f t="shared" si="31"/>
        <v>0.10787486515641856</v>
      </c>
      <c r="Z157" s="122">
        <v>585</v>
      </c>
      <c r="AA157" s="146">
        <f t="shared" si="32"/>
        <v>9.8302806251050243E-2</v>
      </c>
    </row>
    <row r="158" spans="1:27" x14ac:dyDescent="0.25">
      <c r="A158" s="130" t="s">
        <v>622</v>
      </c>
      <c r="B158" s="221" t="s">
        <v>381</v>
      </c>
      <c r="C158" s="116" t="s">
        <v>382</v>
      </c>
      <c r="D158" s="117" t="s">
        <v>25</v>
      </c>
      <c r="E158" s="136" t="s">
        <v>561</v>
      </c>
      <c r="F158" s="140">
        <v>1380</v>
      </c>
      <c r="G158" s="118">
        <v>1313</v>
      </c>
      <c r="H158" s="119">
        <f t="shared" si="22"/>
        <v>0.95144927536231882</v>
      </c>
      <c r="I158" s="118">
        <f t="shared" si="23"/>
        <v>67</v>
      </c>
      <c r="J158" s="145">
        <f t="shared" si="24"/>
        <v>4.8550724637681161E-2</v>
      </c>
      <c r="K158" s="140">
        <v>462</v>
      </c>
      <c r="L158" s="140">
        <v>13</v>
      </c>
      <c r="M158" s="119">
        <f t="shared" si="25"/>
        <v>2.813852813852814E-2</v>
      </c>
      <c r="N158" s="118">
        <v>35</v>
      </c>
      <c r="O158" s="145">
        <f t="shared" si="26"/>
        <v>2.5362318840579712E-2</v>
      </c>
      <c r="P158" s="140">
        <v>3</v>
      </c>
      <c r="Q158" s="119">
        <f t="shared" si="27"/>
        <v>6.4935064935064939E-3</v>
      </c>
      <c r="R158" s="118">
        <v>8</v>
      </c>
      <c r="S158" s="145">
        <f t="shared" si="28"/>
        <v>5.7971014492753624E-3</v>
      </c>
      <c r="T158" s="140">
        <v>61</v>
      </c>
      <c r="U158" s="119">
        <f t="shared" si="29"/>
        <v>0.13203463203463203</v>
      </c>
      <c r="V158" s="118">
        <v>155</v>
      </c>
      <c r="W158" s="145">
        <f t="shared" si="30"/>
        <v>0.11231884057971014</v>
      </c>
      <c r="X158" s="140">
        <v>62</v>
      </c>
      <c r="Y158" s="119">
        <f t="shared" si="31"/>
        <v>0.13419913419913421</v>
      </c>
      <c r="Z158" s="118">
        <v>157</v>
      </c>
      <c r="AA158" s="145">
        <f t="shared" si="32"/>
        <v>0.11376811594202899</v>
      </c>
    </row>
    <row r="159" spans="1:27" ht="24" x14ac:dyDescent="0.25">
      <c r="A159" s="131" t="s">
        <v>622</v>
      </c>
      <c r="B159" s="222" t="s">
        <v>364</v>
      </c>
      <c r="C159" s="120" t="s">
        <v>365</v>
      </c>
      <c r="D159" s="121" t="s">
        <v>24</v>
      </c>
      <c r="E159" s="137" t="s">
        <v>560</v>
      </c>
      <c r="F159" s="141">
        <v>2737</v>
      </c>
      <c r="G159" s="122">
        <v>2547</v>
      </c>
      <c r="H159" s="123">
        <f t="shared" si="22"/>
        <v>0.93058092802338321</v>
      </c>
      <c r="I159" s="122">
        <f t="shared" si="23"/>
        <v>190</v>
      </c>
      <c r="J159" s="146">
        <f t="shared" si="24"/>
        <v>6.9419071976616731E-2</v>
      </c>
      <c r="K159" s="141">
        <v>795</v>
      </c>
      <c r="L159" s="141">
        <v>18</v>
      </c>
      <c r="M159" s="123">
        <f t="shared" si="25"/>
        <v>2.2641509433962263E-2</v>
      </c>
      <c r="N159" s="122">
        <v>41</v>
      </c>
      <c r="O159" s="146">
        <f t="shared" si="26"/>
        <v>1.4979905005480453E-2</v>
      </c>
      <c r="P159" s="141">
        <v>7</v>
      </c>
      <c r="Q159" s="123">
        <f t="shared" si="27"/>
        <v>8.8050314465408803E-3</v>
      </c>
      <c r="R159" s="122">
        <v>18</v>
      </c>
      <c r="S159" s="146">
        <f t="shared" si="28"/>
        <v>6.5765436609426381E-3</v>
      </c>
      <c r="T159" s="141">
        <v>84</v>
      </c>
      <c r="U159" s="123">
        <f t="shared" si="29"/>
        <v>0.10566037735849057</v>
      </c>
      <c r="V159" s="122">
        <v>224</v>
      </c>
      <c r="W159" s="146">
        <f t="shared" si="30"/>
        <v>8.1841432225063945E-2</v>
      </c>
      <c r="X159" s="141">
        <v>89</v>
      </c>
      <c r="Y159" s="123">
        <f t="shared" si="31"/>
        <v>0.1119496855345912</v>
      </c>
      <c r="Z159" s="122">
        <v>235</v>
      </c>
      <c r="AA159" s="146">
        <f t="shared" si="32"/>
        <v>8.5860431128973333E-2</v>
      </c>
    </row>
    <row r="160" spans="1:27" x14ac:dyDescent="0.25">
      <c r="A160" s="130" t="s">
        <v>622</v>
      </c>
      <c r="B160" s="221" t="s">
        <v>383</v>
      </c>
      <c r="C160" s="116" t="s">
        <v>384</v>
      </c>
      <c r="D160" s="117" t="s">
        <v>25</v>
      </c>
      <c r="E160" s="136" t="s">
        <v>561</v>
      </c>
      <c r="F160" s="140">
        <v>2189</v>
      </c>
      <c r="G160" s="118">
        <v>2068</v>
      </c>
      <c r="H160" s="119">
        <f t="shared" si="22"/>
        <v>0.94472361809045224</v>
      </c>
      <c r="I160" s="118">
        <f t="shared" si="23"/>
        <v>121</v>
      </c>
      <c r="J160" s="145">
        <f t="shared" si="24"/>
        <v>5.5276381909547742E-2</v>
      </c>
      <c r="K160" s="140">
        <v>708</v>
      </c>
      <c r="L160" s="140">
        <v>20</v>
      </c>
      <c r="M160" s="119">
        <f t="shared" si="25"/>
        <v>2.8248587570621469E-2</v>
      </c>
      <c r="N160" s="118">
        <v>56</v>
      </c>
      <c r="O160" s="145">
        <f t="shared" si="26"/>
        <v>2.5582457743261764E-2</v>
      </c>
      <c r="P160" s="140">
        <v>13</v>
      </c>
      <c r="Q160" s="119">
        <f t="shared" si="27"/>
        <v>1.8361581920903956E-2</v>
      </c>
      <c r="R160" s="118">
        <v>29</v>
      </c>
      <c r="S160" s="145">
        <f t="shared" si="28"/>
        <v>1.3248058474189127E-2</v>
      </c>
      <c r="T160" s="140">
        <v>78</v>
      </c>
      <c r="U160" s="119">
        <f t="shared" si="29"/>
        <v>0.11016949152542373</v>
      </c>
      <c r="V160" s="118">
        <v>199</v>
      </c>
      <c r="W160" s="145">
        <f t="shared" si="30"/>
        <v>9.0909090909090912E-2</v>
      </c>
      <c r="X160" s="140">
        <v>86</v>
      </c>
      <c r="Y160" s="119">
        <f t="shared" si="31"/>
        <v>0.12146892655367232</v>
      </c>
      <c r="Z160" s="118">
        <v>214</v>
      </c>
      <c r="AA160" s="145">
        <f t="shared" si="32"/>
        <v>9.776153494746459E-2</v>
      </c>
    </row>
    <row r="161" spans="1:27" ht="24" x14ac:dyDescent="0.25">
      <c r="A161" s="131" t="s">
        <v>622</v>
      </c>
      <c r="B161" s="222" t="s">
        <v>385</v>
      </c>
      <c r="C161" s="120" t="s">
        <v>386</v>
      </c>
      <c r="D161" s="121" t="s">
        <v>25</v>
      </c>
      <c r="E161" s="137" t="s">
        <v>561</v>
      </c>
      <c r="F161" s="141">
        <v>1848</v>
      </c>
      <c r="G161" s="122">
        <v>1724</v>
      </c>
      <c r="H161" s="123">
        <f t="shared" si="22"/>
        <v>0.9329004329004329</v>
      </c>
      <c r="I161" s="122">
        <f t="shared" si="23"/>
        <v>124</v>
      </c>
      <c r="J161" s="146">
        <f t="shared" si="24"/>
        <v>6.7099567099567103E-2</v>
      </c>
      <c r="K161" s="141">
        <v>625</v>
      </c>
      <c r="L161" s="141">
        <v>11</v>
      </c>
      <c r="M161" s="123">
        <f t="shared" si="25"/>
        <v>1.7600000000000001E-2</v>
      </c>
      <c r="N161" s="122">
        <v>30</v>
      </c>
      <c r="O161" s="146">
        <f t="shared" si="26"/>
        <v>1.6233766233766232E-2</v>
      </c>
      <c r="P161" s="141">
        <v>2</v>
      </c>
      <c r="Q161" s="123">
        <f t="shared" si="27"/>
        <v>3.2000000000000002E-3</v>
      </c>
      <c r="R161" s="122">
        <v>5</v>
      </c>
      <c r="S161" s="146">
        <f t="shared" si="28"/>
        <v>2.7056277056277055E-3</v>
      </c>
      <c r="T161" s="141">
        <v>71</v>
      </c>
      <c r="U161" s="123">
        <f t="shared" si="29"/>
        <v>0.11360000000000001</v>
      </c>
      <c r="V161" s="122">
        <v>171</v>
      </c>
      <c r="W161" s="146">
        <f t="shared" si="30"/>
        <v>9.2532467532467536E-2</v>
      </c>
      <c r="X161" s="141">
        <v>72</v>
      </c>
      <c r="Y161" s="123">
        <f t="shared" si="31"/>
        <v>0.1152</v>
      </c>
      <c r="Z161" s="122">
        <v>174</v>
      </c>
      <c r="AA161" s="146">
        <f t="shared" si="32"/>
        <v>9.4155844155844159E-2</v>
      </c>
    </row>
    <row r="162" spans="1:27" x14ac:dyDescent="0.25">
      <c r="A162" s="130" t="s">
        <v>622</v>
      </c>
      <c r="B162" s="221" t="s">
        <v>387</v>
      </c>
      <c r="C162" s="116" t="s">
        <v>388</v>
      </c>
      <c r="D162" s="117" t="s">
        <v>25</v>
      </c>
      <c r="E162" s="136" t="s">
        <v>561</v>
      </c>
      <c r="F162" s="140">
        <v>2978</v>
      </c>
      <c r="G162" s="118">
        <v>2845</v>
      </c>
      <c r="H162" s="119">
        <f t="shared" si="22"/>
        <v>0.95533915379449297</v>
      </c>
      <c r="I162" s="118">
        <f t="shared" si="23"/>
        <v>133</v>
      </c>
      <c r="J162" s="145">
        <f t="shared" si="24"/>
        <v>4.4660846205507053E-2</v>
      </c>
      <c r="K162" s="140">
        <v>937</v>
      </c>
      <c r="L162" s="140">
        <v>19</v>
      </c>
      <c r="M162" s="119">
        <f t="shared" si="25"/>
        <v>2.0277481323372464E-2</v>
      </c>
      <c r="N162" s="118">
        <v>48</v>
      </c>
      <c r="O162" s="145">
        <f t="shared" si="26"/>
        <v>1.6118200134318333E-2</v>
      </c>
      <c r="P162" s="140">
        <v>11</v>
      </c>
      <c r="Q162" s="119">
        <f t="shared" si="27"/>
        <v>1.1739594450373533E-2</v>
      </c>
      <c r="R162" s="118">
        <v>26</v>
      </c>
      <c r="S162" s="145">
        <f t="shared" si="28"/>
        <v>8.7306917394224318E-3</v>
      </c>
      <c r="T162" s="140">
        <v>114</v>
      </c>
      <c r="U162" s="119">
        <f t="shared" si="29"/>
        <v>0.12166488794023479</v>
      </c>
      <c r="V162" s="118">
        <v>366</v>
      </c>
      <c r="W162" s="145">
        <f t="shared" si="30"/>
        <v>0.1229012760241773</v>
      </c>
      <c r="X162" s="140">
        <v>122</v>
      </c>
      <c r="Y162" s="119">
        <f t="shared" si="31"/>
        <v>0.13020277481323372</v>
      </c>
      <c r="Z162" s="118">
        <v>383</v>
      </c>
      <c r="AA162" s="145">
        <f t="shared" si="32"/>
        <v>0.12860980523841503</v>
      </c>
    </row>
    <row r="163" spans="1:27" x14ac:dyDescent="0.25">
      <c r="A163" s="131" t="s">
        <v>622</v>
      </c>
      <c r="B163" s="222" t="s">
        <v>366</v>
      </c>
      <c r="C163" s="120" t="s">
        <v>367</v>
      </c>
      <c r="D163" s="121" t="s">
        <v>24</v>
      </c>
      <c r="E163" s="137" t="s">
        <v>560</v>
      </c>
      <c r="F163" s="141">
        <v>4058</v>
      </c>
      <c r="G163" s="122">
        <v>3779</v>
      </c>
      <c r="H163" s="123">
        <f t="shared" si="22"/>
        <v>0.93124691966485951</v>
      </c>
      <c r="I163" s="122">
        <f t="shared" si="23"/>
        <v>279</v>
      </c>
      <c r="J163" s="146">
        <f t="shared" si="24"/>
        <v>6.8753080335140465E-2</v>
      </c>
      <c r="K163" s="141">
        <v>1197</v>
      </c>
      <c r="L163" s="141">
        <v>35</v>
      </c>
      <c r="M163" s="123">
        <f t="shared" si="25"/>
        <v>2.9239766081871343E-2</v>
      </c>
      <c r="N163" s="122">
        <v>82</v>
      </c>
      <c r="O163" s="146">
        <f t="shared" si="26"/>
        <v>2.0206998521439132E-2</v>
      </c>
      <c r="P163" s="141">
        <v>13</v>
      </c>
      <c r="Q163" s="123">
        <f t="shared" si="27"/>
        <v>1.086048454469507E-2</v>
      </c>
      <c r="R163" s="122">
        <v>26</v>
      </c>
      <c r="S163" s="146">
        <f t="shared" si="28"/>
        <v>6.407097092163627E-3</v>
      </c>
      <c r="T163" s="141">
        <v>140</v>
      </c>
      <c r="U163" s="123">
        <f t="shared" si="29"/>
        <v>0.11695906432748537</v>
      </c>
      <c r="V163" s="122">
        <v>439</v>
      </c>
      <c r="W163" s="146">
        <f t="shared" si="30"/>
        <v>0.10818137013307048</v>
      </c>
      <c r="X163" s="141">
        <v>149</v>
      </c>
      <c r="Y163" s="123">
        <f t="shared" si="31"/>
        <v>0.12447786131996658</v>
      </c>
      <c r="Z163" s="122">
        <v>458</v>
      </c>
      <c r="AA163" s="146">
        <f t="shared" si="32"/>
        <v>0.11286347954657466</v>
      </c>
    </row>
    <row r="164" spans="1:27" ht="24" x14ac:dyDescent="0.25">
      <c r="A164" s="130" t="s">
        <v>622</v>
      </c>
      <c r="B164" s="221" t="s">
        <v>389</v>
      </c>
      <c r="C164" s="116" t="s">
        <v>390</v>
      </c>
      <c r="D164" s="117" t="s">
        <v>25</v>
      </c>
      <c r="E164" s="136" t="s">
        <v>561</v>
      </c>
      <c r="F164" s="140">
        <v>1995</v>
      </c>
      <c r="G164" s="118">
        <v>1904</v>
      </c>
      <c r="H164" s="119">
        <f t="shared" si="22"/>
        <v>0.95438596491228067</v>
      </c>
      <c r="I164" s="118">
        <f t="shared" si="23"/>
        <v>91</v>
      </c>
      <c r="J164" s="145">
        <f t="shared" si="24"/>
        <v>4.5614035087719301E-2</v>
      </c>
      <c r="K164" s="140">
        <v>741</v>
      </c>
      <c r="L164" s="140">
        <v>22</v>
      </c>
      <c r="M164" s="119">
        <f t="shared" si="25"/>
        <v>2.9689608636977057E-2</v>
      </c>
      <c r="N164" s="118">
        <v>49</v>
      </c>
      <c r="O164" s="145">
        <f t="shared" si="26"/>
        <v>2.456140350877193E-2</v>
      </c>
      <c r="P164" s="140">
        <v>8</v>
      </c>
      <c r="Q164" s="119">
        <f t="shared" si="27"/>
        <v>1.0796221322537112E-2</v>
      </c>
      <c r="R164" s="118">
        <v>18</v>
      </c>
      <c r="S164" s="145">
        <f t="shared" si="28"/>
        <v>9.0225563909774441E-3</v>
      </c>
      <c r="T164" s="140">
        <v>89</v>
      </c>
      <c r="U164" s="119">
        <f t="shared" si="29"/>
        <v>0.12010796221322537</v>
      </c>
      <c r="V164" s="118">
        <v>239</v>
      </c>
      <c r="W164" s="145">
        <f t="shared" si="30"/>
        <v>0.11979949874686717</v>
      </c>
      <c r="X164" s="140">
        <v>94</v>
      </c>
      <c r="Y164" s="119">
        <f t="shared" si="31"/>
        <v>0.12685560053981107</v>
      </c>
      <c r="Z164" s="118">
        <v>250</v>
      </c>
      <c r="AA164" s="145">
        <f t="shared" si="32"/>
        <v>0.12531328320802004</v>
      </c>
    </row>
    <row r="165" spans="1:27" x14ac:dyDescent="0.25">
      <c r="A165" s="131" t="s">
        <v>622</v>
      </c>
      <c r="B165" s="222" t="s">
        <v>391</v>
      </c>
      <c r="C165" s="120" t="s">
        <v>392</v>
      </c>
      <c r="D165" s="121" t="s">
        <v>25</v>
      </c>
      <c r="E165" s="137" t="s">
        <v>561</v>
      </c>
      <c r="F165" s="141">
        <v>2482</v>
      </c>
      <c r="G165" s="122">
        <v>2364</v>
      </c>
      <c r="H165" s="123">
        <f t="shared" si="22"/>
        <v>0.95245769540692993</v>
      </c>
      <c r="I165" s="122">
        <f t="shared" si="23"/>
        <v>118</v>
      </c>
      <c r="J165" s="146">
        <f t="shared" si="24"/>
        <v>4.7542304593070107E-2</v>
      </c>
      <c r="K165" s="141">
        <v>929</v>
      </c>
      <c r="L165" s="141">
        <v>33</v>
      </c>
      <c r="M165" s="123">
        <f t="shared" si="25"/>
        <v>3.5522066738428421E-2</v>
      </c>
      <c r="N165" s="122">
        <v>80</v>
      </c>
      <c r="O165" s="146">
        <f t="shared" si="26"/>
        <v>3.2232070910556E-2</v>
      </c>
      <c r="P165" s="141">
        <v>9</v>
      </c>
      <c r="Q165" s="123">
        <f t="shared" si="27"/>
        <v>9.6878363832077503E-3</v>
      </c>
      <c r="R165" s="122">
        <v>19</v>
      </c>
      <c r="S165" s="146">
        <f t="shared" si="28"/>
        <v>7.655116841257051E-3</v>
      </c>
      <c r="T165" s="141">
        <v>92</v>
      </c>
      <c r="U165" s="123">
        <f t="shared" si="29"/>
        <v>9.903121636167922E-2</v>
      </c>
      <c r="V165" s="122">
        <v>197</v>
      </c>
      <c r="W165" s="146">
        <f t="shared" si="30"/>
        <v>7.9371474617244156E-2</v>
      </c>
      <c r="X165" s="141">
        <v>98</v>
      </c>
      <c r="Y165" s="123">
        <f t="shared" si="31"/>
        <v>0.10548977395048439</v>
      </c>
      <c r="Z165" s="122">
        <v>205</v>
      </c>
      <c r="AA165" s="146">
        <f t="shared" si="32"/>
        <v>8.2594681708299755E-2</v>
      </c>
    </row>
    <row r="166" spans="1:27" x14ac:dyDescent="0.25">
      <c r="A166" s="132" t="s">
        <v>622</v>
      </c>
      <c r="B166" s="219" t="s">
        <v>368</v>
      </c>
      <c r="C166" s="116" t="s">
        <v>369</v>
      </c>
      <c r="D166" s="117" t="s">
        <v>24</v>
      </c>
      <c r="E166" s="136" t="s">
        <v>560</v>
      </c>
      <c r="F166" s="140">
        <v>2377</v>
      </c>
      <c r="G166" s="118">
        <v>2300</v>
      </c>
      <c r="H166" s="119">
        <f t="shared" si="22"/>
        <v>0.96760622633571725</v>
      </c>
      <c r="I166" s="118">
        <f t="shared" si="23"/>
        <v>77</v>
      </c>
      <c r="J166" s="145">
        <f t="shared" si="24"/>
        <v>3.2393773664282706E-2</v>
      </c>
      <c r="K166" s="140">
        <v>876</v>
      </c>
      <c r="L166" s="140">
        <v>29</v>
      </c>
      <c r="M166" s="119">
        <f t="shared" si="25"/>
        <v>3.3105022831050226E-2</v>
      </c>
      <c r="N166" s="118">
        <v>64</v>
      </c>
      <c r="O166" s="145">
        <f t="shared" si="26"/>
        <v>2.6924694993689526E-2</v>
      </c>
      <c r="P166" s="140">
        <v>5</v>
      </c>
      <c r="Q166" s="119">
        <f t="shared" si="27"/>
        <v>5.7077625570776253E-3</v>
      </c>
      <c r="R166" s="118">
        <v>15</v>
      </c>
      <c r="S166" s="145">
        <f t="shared" si="28"/>
        <v>6.3104753891459822E-3</v>
      </c>
      <c r="T166" s="140">
        <v>120</v>
      </c>
      <c r="U166" s="119">
        <f t="shared" si="29"/>
        <v>0.13698630136986301</v>
      </c>
      <c r="V166" s="118">
        <v>337</v>
      </c>
      <c r="W166" s="145">
        <f t="shared" si="30"/>
        <v>0.14177534707614639</v>
      </c>
      <c r="X166" s="140">
        <v>123</v>
      </c>
      <c r="Y166" s="119">
        <f t="shared" si="31"/>
        <v>0.1404109589041096</v>
      </c>
      <c r="Z166" s="118">
        <v>344</v>
      </c>
      <c r="AA166" s="145">
        <f t="shared" si="32"/>
        <v>0.14472023559108119</v>
      </c>
    </row>
    <row r="167" spans="1:27" x14ac:dyDescent="0.25">
      <c r="A167" s="133" t="s">
        <v>622</v>
      </c>
      <c r="B167" s="227" t="s">
        <v>393</v>
      </c>
      <c r="C167" s="120" t="s">
        <v>394</v>
      </c>
      <c r="D167" s="121" t="s">
        <v>25</v>
      </c>
      <c r="E167" s="137" t="s">
        <v>561</v>
      </c>
      <c r="F167" s="141">
        <v>775</v>
      </c>
      <c r="G167" s="122">
        <v>751</v>
      </c>
      <c r="H167" s="123">
        <f t="shared" si="22"/>
        <v>0.96903225806451609</v>
      </c>
      <c r="I167" s="122">
        <f t="shared" si="23"/>
        <v>24</v>
      </c>
      <c r="J167" s="146">
        <f t="shared" si="24"/>
        <v>3.0967741935483871E-2</v>
      </c>
      <c r="K167" s="141">
        <v>296</v>
      </c>
      <c r="L167" s="141">
        <v>8</v>
      </c>
      <c r="M167" s="123">
        <f t="shared" si="25"/>
        <v>2.7027027027027029E-2</v>
      </c>
      <c r="N167" s="122">
        <v>19</v>
      </c>
      <c r="O167" s="146">
        <f t="shared" si="26"/>
        <v>2.4516129032258065E-2</v>
      </c>
      <c r="P167" s="141">
        <v>2</v>
      </c>
      <c r="Q167" s="123">
        <f t="shared" si="27"/>
        <v>6.7567567567567571E-3</v>
      </c>
      <c r="R167" s="122">
        <v>6</v>
      </c>
      <c r="S167" s="146">
        <f t="shared" si="28"/>
        <v>7.7419354838709677E-3</v>
      </c>
      <c r="T167" s="141">
        <v>26</v>
      </c>
      <c r="U167" s="123">
        <f t="shared" si="29"/>
        <v>8.7837837837837843E-2</v>
      </c>
      <c r="V167" s="122">
        <v>75</v>
      </c>
      <c r="W167" s="146">
        <f t="shared" si="30"/>
        <v>9.6774193548387094E-2</v>
      </c>
      <c r="X167" s="141">
        <v>29</v>
      </c>
      <c r="Y167" s="123">
        <f t="shared" si="31"/>
        <v>9.7972972972972971E-2</v>
      </c>
      <c r="Z167" s="122">
        <v>83</v>
      </c>
      <c r="AA167" s="146">
        <f t="shared" si="32"/>
        <v>0.10709677419354839</v>
      </c>
    </row>
    <row r="168" spans="1:27" x14ac:dyDescent="0.25">
      <c r="A168" s="130" t="s">
        <v>622</v>
      </c>
      <c r="B168" s="221" t="s">
        <v>370</v>
      </c>
      <c r="C168" s="116" t="s">
        <v>371</v>
      </c>
      <c r="D168" s="117" t="s">
        <v>24</v>
      </c>
      <c r="E168" s="136" t="s">
        <v>560</v>
      </c>
      <c r="F168" s="140">
        <v>1484</v>
      </c>
      <c r="G168" s="118">
        <v>1391</v>
      </c>
      <c r="H168" s="119">
        <f t="shared" si="22"/>
        <v>0.93733153638814015</v>
      </c>
      <c r="I168" s="118">
        <f t="shared" si="23"/>
        <v>93</v>
      </c>
      <c r="J168" s="145">
        <f t="shared" si="24"/>
        <v>6.2668463611859834E-2</v>
      </c>
      <c r="K168" s="140">
        <v>505</v>
      </c>
      <c r="L168" s="140">
        <v>16</v>
      </c>
      <c r="M168" s="119">
        <f t="shared" si="25"/>
        <v>3.1683168316831684E-2</v>
      </c>
      <c r="N168" s="118">
        <v>40</v>
      </c>
      <c r="O168" s="145">
        <f t="shared" si="26"/>
        <v>2.6954177897574125E-2</v>
      </c>
      <c r="P168" s="140">
        <v>2</v>
      </c>
      <c r="Q168" s="119">
        <f t="shared" si="27"/>
        <v>3.9603960396039604E-3</v>
      </c>
      <c r="R168" s="118">
        <v>6</v>
      </c>
      <c r="S168" s="145">
        <f t="shared" si="28"/>
        <v>4.0431266846361188E-3</v>
      </c>
      <c r="T168" s="140">
        <v>48</v>
      </c>
      <c r="U168" s="119">
        <f t="shared" si="29"/>
        <v>9.5049504950495051E-2</v>
      </c>
      <c r="V168" s="118">
        <v>133</v>
      </c>
      <c r="W168" s="145">
        <f t="shared" si="30"/>
        <v>8.9622641509433956E-2</v>
      </c>
      <c r="X168" s="140">
        <v>49</v>
      </c>
      <c r="Y168" s="119">
        <f t="shared" si="31"/>
        <v>9.7029702970297033E-2</v>
      </c>
      <c r="Z168" s="118">
        <v>136</v>
      </c>
      <c r="AA168" s="145">
        <f t="shared" si="32"/>
        <v>9.1644204851752023E-2</v>
      </c>
    </row>
    <row r="169" spans="1:27" x14ac:dyDescent="0.25">
      <c r="A169" s="133" t="s">
        <v>622</v>
      </c>
      <c r="B169" s="227" t="s">
        <v>445</v>
      </c>
      <c r="C169" s="120" t="s">
        <v>372</v>
      </c>
      <c r="D169" s="121" t="s">
        <v>24</v>
      </c>
      <c r="E169" s="137" t="s">
        <v>560</v>
      </c>
      <c r="F169" s="141">
        <v>2113</v>
      </c>
      <c r="G169" s="122">
        <v>2037</v>
      </c>
      <c r="H169" s="123">
        <f t="shared" si="22"/>
        <v>0.96403218173213445</v>
      </c>
      <c r="I169" s="122">
        <f t="shared" si="23"/>
        <v>76</v>
      </c>
      <c r="J169" s="146">
        <f t="shared" si="24"/>
        <v>3.5967818267865596E-2</v>
      </c>
      <c r="K169" s="141">
        <v>690</v>
      </c>
      <c r="L169" s="141">
        <v>9</v>
      </c>
      <c r="M169" s="123">
        <f t="shared" si="25"/>
        <v>1.3043478260869565E-2</v>
      </c>
      <c r="N169" s="122">
        <v>26</v>
      </c>
      <c r="O169" s="146">
        <f t="shared" si="26"/>
        <v>1.2304779933743492E-2</v>
      </c>
      <c r="P169" s="141">
        <v>6</v>
      </c>
      <c r="Q169" s="123">
        <f t="shared" si="27"/>
        <v>8.6956521739130436E-3</v>
      </c>
      <c r="R169" s="122">
        <v>20</v>
      </c>
      <c r="S169" s="146">
        <f t="shared" si="28"/>
        <v>9.4652153336488402E-3</v>
      </c>
      <c r="T169" s="141">
        <v>86</v>
      </c>
      <c r="U169" s="123">
        <f t="shared" si="29"/>
        <v>0.1246376811594203</v>
      </c>
      <c r="V169" s="122">
        <v>318</v>
      </c>
      <c r="W169" s="146">
        <f t="shared" si="30"/>
        <v>0.15049692380501656</v>
      </c>
      <c r="X169" s="141">
        <v>89</v>
      </c>
      <c r="Y169" s="123">
        <f t="shared" si="31"/>
        <v>0.12898550724637681</v>
      </c>
      <c r="Z169" s="122">
        <v>329</v>
      </c>
      <c r="AA169" s="146">
        <f t="shared" si="32"/>
        <v>0.15570279223852343</v>
      </c>
    </row>
    <row r="170" spans="1:27" x14ac:dyDescent="0.25">
      <c r="A170" s="130" t="s">
        <v>622</v>
      </c>
      <c r="B170" s="221" t="s">
        <v>399</v>
      </c>
      <c r="C170" s="116" t="s">
        <v>400</v>
      </c>
      <c r="D170" s="117" t="s">
        <v>26</v>
      </c>
      <c r="E170" s="136" t="s">
        <v>562</v>
      </c>
      <c r="F170" s="140">
        <v>960</v>
      </c>
      <c r="G170" s="118">
        <v>915</v>
      </c>
      <c r="H170" s="119">
        <f t="shared" si="22"/>
        <v>0.953125</v>
      </c>
      <c r="I170" s="118">
        <f t="shared" si="23"/>
        <v>45</v>
      </c>
      <c r="J170" s="145">
        <f t="shared" si="24"/>
        <v>4.6875E-2</v>
      </c>
      <c r="K170" s="140">
        <v>385</v>
      </c>
      <c r="L170" s="140">
        <v>5</v>
      </c>
      <c r="M170" s="119">
        <f t="shared" si="25"/>
        <v>1.2987012987012988E-2</v>
      </c>
      <c r="N170" s="118">
        <v>10</v>
      </c>
      <c r="O170" s="145">
        <f t="shared" si="26"/>
        <v>1.0416666666666666E-2</v>
      </c>
      <c r="P170" s="140">
        <v>8</v>
      </c>
      <c r="Q170" s="119">
        <f t="shared" si="27"/>
        <v>2.0779220779220779E-2</v>
      </c>
      <c r="R170" s="118">
        <v>19</v>
      </c>
      <c r="S170" s="145">
        <f t="shared" si="28"/>
        <v>1.9791666666666666E-2</v>
      </c>
      <c r="T170" s="140">
        <v>39</v>
      </c>
      <c r="U170" s="119">
        <f t="shared" si="29"/>
        <v>0.1012987012987013</v>
      </c>
      <c r="V170" s="118">
        <v>95</v>
      </c>
      <c r="W170" s="145">
        <f t="shared" si="30"/>
        <v>9.8958333333333329E-2</v>
      </c>
      <c r="X170" s="140">
        <v>46</v>
      </c>
      <c r="Y170" s="119">
        <f t="shared" si="31"/>
        <v>0.11948051948051948</v>
      </c>
      <c r="Z170" s="118">
        <v>110</v>
      </c>
      <c r="AA170" s="145">
        <f t="shared" si="32"/>
        <v>0.11458333333333333</v>
      </c>
    </row>
    <row r="171" spans="1:27" x14ac:dyDescent="0.25">
      <c r="A171" s="131" t="s">
        <v>622</v>
      </c>
      <c r="B171" s="222" t="s">
        <v>401</v>
      </c>
      <c r="C171" s="120" t="s">
        <v>402</v>
      </c>
      <c r="D171" s="121" t="s">
        <v>26</v>
      </c>
      <c r="E171" s="137" t="s">
        <v>562</v>
      </c>
      <c r="F171" s="141">
        <v>2871</v>
      </c>
      <c r="G171" s="122">
        <v>2759</v>
      </c>
      <c r="H171" s="123">
        <f t="shared" si="22"/>
        <v>0.96098920236851271</v>
      </c>
      <c r="I171" s="122">
        <f t="shared" si="23"/>
        <v>112</v>
      </c>
      <c r="J171" s="146">
        <f t="shared" si="24"/>
        <v>3.9010797631487286E-2</v>
      </c>
      <c r="K171" s="141">
        <v>1072</v>
      </c>
      <c r="L171" s="141">
        <v>34</v>
      </c>
      <c r="M171" s="123">
        <f t="shared" si="25"/>
        <v>3.1716417910447763E-2</v>
      </c>
      <c r="N171" s="122">
        <v>84</v>
      </c>
      <c r="O171" s="146">
        <f t="shared" si="26"/>
        <v>2.9258098223615466E-2</v>
      </c>
      <c r="P171" s="141">
        <v>16</v>
      </c>
      <c r="Q171" s="123">
        <f t="shared" si="27"/>
        <v>1.4925373134328358E-2</v>
      </c>
      <c r="R171" s="122">
        <v>37</v>
      </c>
      <c r="S171" s="146">
        <f t="shared" si="28"/>
        <v>1.2887495646116336E-2</v>
      </c>
      <c r="T171" s="141">
        <v>100</v>
      </c>
      <c r="U171" s="123">
        <f t="shared" si="29"/>
        <v>9.3283582089552244E-2</v>
      </c>
      <c r="V171" s="122">
        <v>254</v>
      </c>
      <c r="W171" s="146">
        <f t="shared" si="30"/>
        <v>8.8470916057122956E-2</v>
      </c>
      <c r="X171" s="141">
        <v>110</v>
      </c>
      <c r="Y171" s="123">
        <f t="shared" si="31"/>
        <v>0.10261194029850747</v>
      </c>
      <c r="Z171" s="122">
        <v>276</v>
      </c>
      <c r="AA171" s="146">
        <f t="shared" si="32"/>
        <v>9.6133751306165097E-2</v>
      </c>
    </row>
    <row r="172" spans="1:27" x14ac:dyDescent="0.25">
      <c r="A172" s="130" t="s">
        <v>622</v>
      </c>
      <c r="B172" s="221" t="s">
        <v>419</v>
      </c>
      <c r="C172" s="116" t="s">
        <v>420</v>
      </c>
      <c r="D172" s="117" t="s">
        <v>27</v>
      </c>
      <c r="E172" s="136" t="s">
        <v>563</v>
      </c>
      <c r="F172" s="140">
        <v>2455</v>
      </c>
      <c r="G172" s="118">
        <v>2352</v>
      </c>
      <c r="H172" s="119">
        <f t="shared" si="22"/>
        <v>0.95804480651731161</v>
      </c>
      <c r="I172" s="118">
        <f t="shared" si="23"/>
        <v>103</v>
      </c>
      <c r="J172" s="145">
        <f t="shared" si="24"/>
        <v>4.1955193482688391E-2</v>
      </c>
      <c r="K172" s="140">
        <v>642</v>
      </c>
      <c r="L172" s="140">
        <v>14</v>
      </c>
      <c r="M172" s="119">
        <f t="shared" si="25"/>
        <v>2.1806853582554516E-2</v>
      </c>
      <c r="N172" s="118">
        <v>31</v>
      </c>
      <c r="O172" s="145">
        <f t="shared" si="26"/>
        <v>1.2627291242362525E-2</v>
      </c>
      <c r="P172" s="140">
        <v>9</v>
      </c>
      <c r="Q172" s="119">
        <f t="shared" si="27"/>
        <v>1.4018691588785047E-2</v>
      </c>
      <c r="R172" s="118">
        <v>25</v>
      </c>
      <c r="S172" s="145">
        <f t="shared" si="28"/>
        <v>1.0183299389002037E-2</v>
      </c>
      <c r="T172" s="140">
        <v>103</v>
      </c>
      <c r="U172" s="119">
        <f t="shared" si="29"/>
        <v>0.16043613707165108</v>
      </c>
      <c r="V172" s="118">
        <v>337</v>
      </c>
      <c r="W172" s="145">
        <f t="shared" si="30"/>
        <v>0.13727087576374744</v>
      </c>
      <c r="X172" s="140">
        <v>109</v>
      </c>
      <c r="Y172" s="119">
        <f t="shared" si="31"/>
        <v>0.16978193146417445</v>
      </c>
      <c r="Z172" s="118">
        <v>354</v>
      </c>
      <c r="AA172" s="145">
        <f t="shared" si="32"/>
        <v>0.14419551934826885</v>
      </c>
    </row>
    <row r="173" spans="1:27" x14ac:dyDescent="0.25">
      <c r="A173" s="131" t="s">
        <v>622</v>
      </c>
      <c r="B173" s="222" t="s">
        <v>421</v>
      </c>
      <c r="C173" s="120" t="s">
        <v>422</v>
      </c>
      <c r="D173" s="121" t="s">
        <v>27</v>
      </c>
      <c r="E173" s="137" t="s">
        <v>563</v>
      </c>
      <c r="F173" s="141">
        <v>1597</v>
      </c>
      <c r="G173" s="122">
        <v>1513</v>
      </c>
      <c r="H173" s="123">
        <f t="shared" si="22"/>
        <v>0.94740137758296805</v>
      </c>
      <c r="I173" s="122">
        <f t="shared" si="23"/>
        <v>84</v>
      </c>
      <c r="J173" s="146">
        <f t="shared" si="24"/>
        <v>5.2598622417031934E-2</v>
      </c>
      <c r="K173" s="141">
        <v>587</v>
      </c>
      <c r="L173" s="141">
        <v>16</v>
      </c>
      <c r="M173" s="123">
        <f t="shared" si="25"/>
        <v>2.7257240204429302E-2</v>
      </c>
      <c r="N173" s="122">
        <v>42</v>
      </c>
      <c r="O173" s="146">
        <f t="shared" si="26"/>
        <v>2.6299311208515967E-2</v>
      </c>
      <c r="P173" s="141">
        <v>10</v>
      </c>
      <c r="Q173" s="123">
        <f t="shared" si="27"/>
        <v>1.7035775127768313E-2</v>
      </c>
      <c r="R173" s="122">
        <v>21</v>
      </c>
      <c r="S173" s="146">
        <f t="shared" si="28"/>
        <v>1.3149655604257984E-2</v>
      </c>
      <c r="T173" s="141">
        <v>54</v>
      </c>
      <c r="U173" s="123">
        <f t="shared" si="29"/>
        <v>9.1993185689948895E-2</v>
      </c>
      <c r="V173" s="122">
        <v>127</v>
      </c>
      <c r="W173" s="146">
        <f t="shared" si="30"/>
        <v>7.9524107701941141E-2</v>
      </c>
      <c r="X173" s="141">
        <v>58</v>
      </c>
      <c r="Y173" s="123">
        <f t="shared" si="31"/>
        <v>9.8807495741056212E-2</v>
      </c>
      <c r="Z173" s="122">
        <v>137</v>
      </c>
      <c r="AA173" s="146">
        <f t="shared" si="32"/>
        <v>8.5785848465873518E-2</v>
      </c>
    </row>
    <row r="174" spans="1:27" x14ac:dyDescent="0.25">
      <c r="A174" s="130" t="s">
        <v>622</v>
      </c>
      <c r="B174" s="221" t="s">
        <v>423</v>
      </c>
      <c r="C174" s="116" t="s">
        <v>424</v>
      </c>
      <c r="D174" s="117" t="s">
        <v>27</v>
      </c>
      <c r="E174" s="136" t="s">
        <v>563</v>
      </c>
      <c r="F174" s="140">
        <v>1971</v>
      </c>
      <c r="G174" s="118">
        <v>1914</v>
      </c>
      <c r="H174" s="119">
        <f t="shared" si="22"/>
        <v>0.97108066971080664</v>
      </c>
      <c r="I174" s="118">
        <f t="shared" si="23"/>
        <v>57</v>
      </c>
      <c r="J174" s="145">
        <f t="shared" si="24"/>
        <v>2.8919330289193301E-2</v>
      </c>
      <c r="K174" s="140">
        <v>597</v>
      </c>
      <c r="L174" s="140">
        <v>4</v>
      </c>
      <c r="M174" s="119">
        <f t="shared" si="25"/>
        <v>6.7001675041876048E-3</v>
      </c>
      <c r="N174" s="118">
        <v>10</v>
      </c>
      <c r="O174" s="145">
        <f t="shared" si="26"/>
        <v>5.0735667174023336E-3</v>
      </c>
      <c r="P174" s="140">
        <v>7</v>
      </c>
      <c r="Q174" s="119">
        <f t="shared" si="27"/>
        <v>1.1725293132328308E-2</v>
      </c>
      <c r="R174" s="118">
        <v>21</v>
      </c>
      <c r="S174" s="145">
        <f t="shared" si="28"/>
        <v>1.06544901065449E-2</v>
      </c>
      <c r="T174" s="140">
        <v>78</v>
      </c>
      <c r="U174" s="119">
        <f t="shared" si="29"/>
        <v>0.1306532663316583</v>
      </c>
      <c r="V174" s="118">
        <v>219</v>
      </c>
      <c r="W174" s="145">
        <f t="shared" si="30"/>
        <v>0.1111111111111111</v>
      </c>
      <c r="X174" s="140">
        <v>83</v>
      </c>
      <c r="Y174" s="119">
        <f t="shared" si="31"/>
        <v>0.13902847571189281</v>
      </c>
      <c r="Z174" s="118">
        <v>233</v>
      </c>
      <c r="AA174" s="145">
        <f t="shared" si="32"/>
        <v>0.11821410451547437</v>
      </c>
    </row>
    <row r="175" spans="1:27" x14ac:dyDescent="0.25">
      <c r="A175" s="131" t="s">
        <v>622</v>
      </c>
      <c r="B175" s="222" t="s">
        <v>403</v>
      </c>
      <c r="C175" s="120" t="s">
        <v>404</v>
      </c>
      <c r="D175" s="121" t="s">
        <v>26</v>
      </c>
      <c r="E175" s="137" t="s">
        <v>562</v>
      </c>
      <c r="F175" s="141">
        <v>1033</v>
      </c>
      <c r="G175" s="122">
        <v>994</v>
      </c>
      <c r="H175" s="123">
        <f t="shared" si="22"/>
        <v>0.96224588576960313</v>
      </c>
      <c r="I175" s="122">
        <f t="shared" si="23"/>
        <v>39</v>
      </c>
      <c r="J175" s="146">
        <f t="shared" si="24"/>
        <v>3.7754114230396901E-2</v>
      </c>
      <c r="K175" s="141">
        <v>341</v>
      </c>
      <c r="L175" s="141">
        <v>9</v>
      </c>
      <c r="M175" s="123">
        <f t="shared" si="25"/>
        <v>2.6392961876832845E-2</v>
      </c>
      <c r="N175" s="122">
        <v>24</v>
      </c>
      <c r="O175" s="146">
        <f t="shared" si="26"/>
        <v>2.3233301064859633E-2</v>
      </c>
      <c r="P175" s="141">
        <v>4</v>
      </c>
      <c r="Q175" s="123">
        <f t="shared" si="27"/>
        <v>1.1730205278592375E-2</v>
      </c>
      <c r="R175" s="122">
        <v>15</v>
      </c>
      <c r="S175" s="146">
        <f t="shared" si="28"/>
        <v>1.452081316553727E-2</v>
      </c>
      <c r="T175" s="141">
        <v>42</v>
      </c>
      <c r="U175" s="123">
        <f t="shared" si="29"/>
        <v>0.12316715542521994</v>
      </c>
      <c r="V175" s="122">
        <v>130</v>
      </c>
      <c r="W175" s="146">
        <f t="shared" si="30"/>
        <v>0.12584704743465633</v>
      </c>
      <c r="X175" s="141">
        <v>46</v>
      </c>
      <c r="Y175" s="123">
        <f t="shared" si="31"/>
        <v>0.13489736070381231</v>
      </c>
      <c r="Z175" s="122">
        <v>145</v>
      </c>
      <c r="AA175" s="146">
        <f t="shared" si="32"/>
        <v>0.1403678606001936</v>
      </c>
    </row>
    <row r="176" spans="1:27" x14ac:dyDescent="0.25">
      <c r="A176" s="130" t="s">
        <v>622</v>
      </c>
      <c r="B176" s="221" t="s">
        <v>405</v>
      </c>
      <c r="C176" s="116" t="s">
        <v>406</v>
      </c>
      <c r="D176" s="117" t="s">
        <v>26</v>
      </c>
      <c r="E176" s="136" t="s">
        <v>562</v>
      </c>
      <c r="F176" s="140">
        <v>839</v>
      </c>
      <c r="G176" s="118">
        <v>803</v>
      </c>
      <c r="H176" s="119">
        <f t="shared" si="22"/>
        <v>0.95709177592371875</v>
      </c>
      <c r="I176" s="118">
        <f t="shared" si="23"/>
        <v>36</v>
      </c>
      <c r="J176" s="145">
        <f t="shared" si="24"/>
        <v>4.2908224076281289E-2</v>
      </c>
      <c r="K176" s="140">
        <v>304</v>
      </c>
      <c r="L176" s="140">
        <v>5</v>
      </c>
      <c r="M176" s="119">
        <f t="shared" si="25"/>
        <v>1.6447368421052631E-2</v>
      </c>
      <c r="N176" s="118">
        <v>10</v>
      </c>
      <c r="O176" s="145">
        <f t="shared" si="26"/>
        <v>1.1918951132300357E-2</v>
      </c>
      <c r="P176" s="140">
        <v>1</v>
      </c>
      <c r="Q176" s="119">
        <f t="shared" si="27"/>
        <v>3.2894736842105261E-3</v>
      </c>
      <c r="R176" s="118">
        <v>3</v>
      </c>
      <c r="S176" s="145">
        <f t="shared" si="28"/>
        <v>3.5756853396901071E-3</v>
      </c>
      <c r="T176" s="140">
        <v>30</v>
      </c>
      <c r="U176" s="119">
        <f t="shared" si="29"/>
        <v>9.8684210526315791E-2</v>
      </c>
      <c r="V176" s="118">
        <v>69</v>
      </c>
      <c r="W176" s="145">
        <f t="shared" si="30"/>
        <v>8.2240762812872473E-2</v>
      </c>
      <c r="X176" s="140">
        <v>30</v>
      </c>
      <c r="Y176" s="119">
        <f t="shared" si="31"/>
        <v>9.8684210526315791E-2</v>
      </c>
      <c r="Z176" s="118">
        <v>69</v>
      </c>
      <c r="AA176" s="145">
        <f t="shared" si="32"/>
        <v>8.2240762812872473E-2</v>
      </c>
    </row>
    <row r="177" spans="1:27" x14ac:dyDescent="0.25">
      <c r="A177" s="131" t="s">
        <v>622</v>
      </c>
      <c r="B177" s="222" t="s">
        <v>407</v>
      </c>
      <c r="C177" s="120" t="s">
        <v>408</v>
      </c>
      <c r="D177" s="121" t="s">
        <v>26</v>
      </c>
      <c r="E177" s="137" t="s">
        <v>562</v>
      </c>
      <c r="F177" s="141">
        <v>5720</v>
      </c>
      <c r="G177" s="122">
        <v>5438</v>
      </c>
      <c r="H177" s="123">
        <f t="shared" si="22"/>
        <v>0.95069930069930075</v>
      </c>
      <c r="I177" s="122">
        <f t="shared" si="23"/>
        <v>282</v>
      </c>
      <c r="J177" s="146">
        <f t="shared" si="24"/>
        <v>4.9300699300699302E-2</v>
      </c>
      <c r="K177" s="141">
        <v>1715</v>
      </c>
      <c r="L177" s="141">
        <v>44</v>
      </c>
      <c r="M177" s="123">
        <f t="shared" si="25"/>
        <v>2.5655976676384841E-2</v>
      </c>
      <c r="N177" s="122">
        <v>105</v>
      </c>
      <c r="O177" s="146">
        <f t="shared" si="26"/>
        <v>1.8356643356643356E-2</v>
      </c>
      <c r="P177" s="141">
        <v>20</v>
      </c>
      <c r="Q177" s="123">
        <f t="shared" si="27"/>
        <v>1.1661807580174927E-2</v>
      </c>
      <c r="R177" s="122">
        <v>41</v>
      </c>
      <c r="S177" s="146">
        <f t="shared" si="28"/>
        <v>7.1678321678321682E-3</v>
      </c>
      <c r="T177" s="141">
        <v>214</v>
      </c>
      <c r="U177" s="123">
        <f t="shared" si="29"/>
        <v>0.12478134110787172</v>
      </c>
      <c r="V177" s="122">
        <v>595</v>
      </c>
      <c r="W177" s="146">
        <f t="shared" si="30"/>
        <v>0.10402097902097902</v>
      </c>
      <c r="X177" s="141">
        <v>223</v>
      </c>
      <c r="Y177" s="123">
        <f t="shared" si="31"/>
        <v>0.13002915451895045</v>
      </c>
      <c r="Z177" s="122">
        <v>615</v>
      </c>
      <c r="AA177" s="146">
        <f t="shared" si="32"/>
        <v>0.10751748251748251</v>
      </c>
    </row>
    <row r="178" spans="1:27" x14ac:dyDescent="0.25">
      <c r="A178" s="130" t="s">
        <v>622</v>
      </c>
      <c r="B178" s="221" t="s">
        <v>425</v>
      </c>
      <c r="C178" s="116" t="s">
        <v>426</v>
      </c>
      <c r="D178" s="117" t="s">
        <v>27</v>
      </c>
      <c r="E178" s="136" t="s">
        <v>563</v>
      </c>
      <c r="F178" s="140">
        <v>2429</v>
      </c>
      <c r="G178" s="118">
        <v>2311</v>
      </c>
      <c r="H178" s="119">
        <f t="shared" si="22"/>
        <v>0.95142033758748457</v>
      </c>
      <c r="I178" s="118">
        <f t="shared" si="23"/>
        <v>118</v>
      </c>
      <c r="J178" s="145">
        <f t="shared" si="24"/>
        <v>4.8579662412515441E-2</v>
      </c>
      <c r="K178" s="140">
        <v>662</v>
      </c>
      <c r="L178" s="140">
        <v>15</v>
      </c>
      <c r="M178" s="119">
        <f t="shared" si="25"/>
        <v>2.2658610271903322E-2</v>
      </c>
      <c r="N178" s="118">
        <v>35</v>
      </c>
      <c r="O178" s="145">
        <f t="shared" si="26"/>
        <v>1.4409221902017291E-2</v>
      </c>
      <c r="P178" s="140">
        <v>10</v>
      </c>
      <c r="Q178" s="119">
        <f t="shared" si="27"/>
        <v>1.5105740181268883E-2</v>
      </c>
      <c r="R178" s="118">
        <v>24</v>
      </c>
      <c r="S178" s="145">
        <f t="shared" si="28"/>
        <v>9.8806093042404283E-3</v>
      </c>
      <c r="T178" s="140">
        <v>80</v>
      </c>
      <c r="U178" s="119">
        <f t="shared" si="29"/>
        <v>0.12084592145015106</v>
      </c>
      <c r="V178" s="118">
        <v>244</v>
      </c>
      <c r="W178" s="145">
        <f t="shared" si="30"/>
        <v>0.10045286125977769</v>
      </c>
      <c r="X178" s="140">
        <v>85</v>
      </c>
      <c r="Y178" s="119">
        <f t="shared" si="31"/>
        <v>0.12839879154078551</v>
      </c>
      <c r="Z178" s="118">
        <v>258</v>
      </c>
      <c r="AA178" s="145">
        <f t="shared" si="32"/>
        <v>0.1062165500205846</v>
      </c>
    </row>
    <row r="179" spans="1:27" x14ac:dyDescent="0.25">
      <c r="A179" s="131" t="s">
        <v>622</v>
      </c>
      <c r="B179" s="222" t="s">
        <v>409</v>
      </c>
      <c r="C179" s="120" t="s">
        <v>410</v>
      </c>
      <c r="D179" s="121" t="s">
        <v>26</v>
      </c>
      <c r="E179" s="137" t="s">
        <v>562</v>
      </c>
      <c r="F179" s="141">
        <v>2227</v>
      </c>
      <c r="G179" s="122">
        <v>2114</v>
      </c>
      <c r="H179" s="123">
        <f t="shared" si="22"/>
        <v>0.9492590929501572</v>
      </c>
      <c r="I179" s="122">
        <f t="shared" si="23"/>
        <v>113</v>
      </c>
      <c r="J179" s="146">
        <f t="shared" si="24"/>
        <v>5.074090704984284E-2</v>
      </c>
      <c r="K179" s="141">
        <v>510</v>
      </c>
      <c r="L179" s="141">
        <v>18</v>
      </c>
      <c r="M179" s="123">
        <f t="shared" si="25"/>
        <v>3.5294117647058823E-2</v>
      </c>
      <c r="N179" s="122">
        <v>43</v>
      </c>
      <c r="O179" s="146">
        <f t="shared" si="26"/>
        <v>1.9308486753480018E-2</v>
      </c>
      <c r="P179" s="141">
        <v>7</v>
      </c>
      <c r="Q179" s="123">
        <f t="shared" si="27"/>
        <v>1.3725490196078431E-2</v>
      </c>
      <c r="R179" s="122">
        <v>14</v>
      </c>
      <c r="S179" s="146">
        <f t="shared" si="28"/>
        <v>6.2864840592725636E-3</v>
      </c>
      <c r="T179" s="141">
        <v>74</v>
      </c>
      <c r="U179" s="123">
        <f t="shared" si="29"/>
        <v>0.14509803921568629</v>
      </c>
      <c r="V179" s="122">
        <v>304</v>
      </c>
      <c r="W179" s="146">
        <f t="shared" si="30"/>
        <v>0.13650651100134711</v>
      </c>
      <c r="X179" s="141">
        <v>81</v>
      </c>
      <c r="Y179" s="123">
        <f t="shared" si="31"/>
        <v>0.1588235294117647</v>
      </c>
      <c r="Z179" s="122">
        <v>318</v>
      </c>
      <c r="AA179" s="146">
        <f t="shared" si="32"/>
        <v>0.14279299506061965</v>
      </c>
    </row>
    <row r="180" spans="1:27" ht="24" x14ac:dyDescent="0.25">
      <c r="A180" s="130" t="s">
        <v>622</v>
      </c>
      <c r="B180" s="221" t="s">
        <v>427</v>
      </c>
      <c r="C180" s="116" t="s">
        <v>428</v>
      </c>
      <c r="D180" s="117" t="s">
        <v>27</v>
      </c>
      <c r="E180" s="136" t="s">
        <v>563</v>
      </c>
      <c r="F180" s="140">
        <v>2150</v>
      </c>
      <c r="G180" s="118">
        <v>2042</v>
      </c>
      <c r="H180" s="119">
        <f t="shared" si="22"/>
        <v>0.94976744186046513</v>
      </c>
      <c r="I180" s="118">
        <f t="shared" si="23"/>
        <v>108</v>
      </c>
      <c r="J180" s="145">
        <f t="shared" si="24"/>
        <v>5.0232558139534887E-2</v>
      </c>
      <c r="K180" s="140">
        <v>746</v>
      </c>
      <c r="L180" s="140">
        <v>11</v>
      </c>
      <c r="M180" s="119">
        <f t="shared" si="25"/>
        <v>1.4745308310991957E-2</v>
      </c>
      <c r="N180" s="118">
        <v>24</v>
      </c>
      <c r="O180" s="145">
        <f t="shared" si="26"/>
        <v>1.1162790697674419E-2</v>
      </c>
      <c r="P180" s="140">
        <v>4</v>
      </c>
      <c r="Q180" s="119">
        <f t="shared" si="27"/>
        <v>5.3619302949061663E-3</v>
      </c>
      <c r="R180" s="118">
        <v>7</v>
      </c>
      <c r="S180" s="145">
        <f t="shared" si="28"/>
        <v>3.2558139534883722E-3</v>
      </c>
      <c r="T180" s="140">
        <v>75</v>
      </c>
      <c r="U180" s="119">
        <f t="shared" si="29"/>
        <v>0.10053619302949061</v>
      </c>
      <c r="V180" s="118">
        <v>271</v>
      </c>
      <c r="W180" s="145">
        <f t="shared" si="30"/>
        <v>0.12604651162790698</v>
      </c>
      <c r="X180" s="140">
        <v>79</v>
      </c>
      <c r="Y180" s="119">
        <f t="shared" si="31"/>
        <v>0.10589812332439678</v>
      </c>
      <c r="Z180" s="118">
        <v>278</v>
      </c>
      <c r="AA180" s="145">
        <f t="shared" si="32"/>
        <v>0.12930232558139534</v>
      </c>
    </row>
    <row r="181" spans="1:27" x14ac:dyDescent="0.25">
      <c r="A181" s="131" t="s">
        <v>622</v>
      </c>
      <c r="B181" s="222" t="s">
        <v>411</v>
      </c>
      <c r="C181" s="120" t="s">
        <v>412</v>
      </c>
      <c r="D181" s="121" t="s">
        <v>26</v>
      </c>
      <c r="E181" s="137" t="s">
        <v>562</v>
      </c>
      <c r="F181" s="141">
        <v>981</v>
      </c>
      <c r="G181" s="122">
        <v>926</v>
      </c>
      <c r="H181" s="123">
        <f t="shared" si="22"/>
        <v>0.94393476044852187</v>
      </c>
      <c r="I181" s="122">
        <f t="shared" si="23"/>
        <v>55</v>
      </c>
      <c r="J181" s="146">
        <f t="shared" si="24"/>
        <v>5.6065239551478081E-2</v>
      </c>
      <c r="K181" s="141">
        <v>334</v>
      </c>
      <c r="L181" s="141">
        <v>4</v>
      </c>
      <c r="M181" s="123">
        <f t="shared" si="25"/>
        <v>1.1976047904191617E-2</v>
      </c>
      <c r="N181" s="122">
        <v>14</v>
      </c>
      <c r="O181" s="146">
        <f t="shared" si="26"/>
        <v>1.4271151885830785E-2</v>
      </c>
      <c r="P181" s="141">
        <v>1</v>
      </c>
      <c r="Q181" s="123">
        <f t="shared" si="27"/>
        <v>2.9940119760479044E-3</v>
      </c>
      <c r="R181" s="122">
        <v>3</v>
      </c>
      <c r="S181" s="146">
        <f t="shared" si="28"/>
        <v>3.0581039755351682E-3</v>
      </c>
      <c r="T181" s="141">
        <v>45</v>
      </c>
      <c r="U181" s="123">
        <f t="shared" si="29"/>
        <v>0.1347305389221557</v>
      </c>
      <c r="V181" s="122">
        <v>103</v>
      </c>
      <c r="W181" s="146">
        <f t="shared" si="30"/>
        <v>0.10499490316004077</v>
      </c>
      <c r="X181" s="141">
        <v>45</v>
      </c>
      <c r="Y181" s="123">
        <f t="shared" si="31"/>
        <v>0.1347305389221557</v>
      </c>
      <c r="Z181" s="122">
        <v>103</v>
      </c>
      <c r="AA181" s="146">
        <f t="shared" si="32"/>
        <v>0.10499490316004077</v>
      </c>
    </row>
    <row r="182" spans="1:27" x14ac:dyDescent="0.25">
      <c r="A182" s="130" t="s">
        <v>622</v>
      </c>
      <c r="B182" s="221" t="s">
        <v>429</v>
      </c>
      <c r="C182" s="116" t="s">
        <v>430</v>
      </c>
      <c r="D182" s="117" t="s">
        <v>27</v>
      </c>
      <c r="E182" s="136" t="s">
        <v>563</v>
      </c>
      <c r="F182" s="140">
        <v>2155</v>
      </c>
      <c r="G182" s="118">
        <v>2050</v>
      </c>
      <c r="H182" s="119">
        <f t="shared" si="22"/>
        <v>0.95127610208816704</v>
      </c>
      <c r="I182" s="118">
        <f t="shared" si="23"/>
        <v>105</v>
      </c>
      <c r="J182" s="145">
        <f t="shared" si="24"/>
        <v>4.8723897911832945E-2</v>
      </c>
      <c r="K182" s="140">
        <v>794</v>
      </c>
      <c r="L182" s="140">
        <v>16</v>
      </c>
      <c r="M182" s="119">
        <f t="shared" si="25"/>
        <v>2.0151133501259445E-2</v>
      </c>
      <c r="N182" s="118">
        <v>33</v>
      </c>
      <c r="O182" s="145">
        <f t="shared" si="26"/>
        <v>1.5313225058004641E-2</v>
      </c>
      <c r="P182" s="140">
        <v>12</v>
      </c>
      <c r="Q182" s="119">
        <f t="shared" si="27"/>
        <v>1.5113350125944584E-2</v>
      </c>
      <c r="R182" s="118">
        <v>22</v>
      </c>
      <c r="S182" s="145">
        <f t="shared" si="28"/>
        <v>1.0208816705336427E-2</v>
      </c>
      <c r="T182" s="140">
        <v>124</v>
      </c>
      <c r="U182" s="119">
        <f t="shared" si="29"/>
        <v>0.15617128463476071</v>
      </c>
      <c r="V182" s="118">
        <v>328</v>
      </c>
      <c r="W182" s="145">
        <f t="shared" si="30"/>
        <v>0.15220417633410674</v>
      </c>
      <c r="X182" s="140">
        <v>132</v>
      </c>
      <c r="Y182" s="119">
        <f t="shared" si="31"/>
        <v>0.16624685138539042</v>
      </c>
      <c r="Z182" s="118">
        <v>342</v>
      </c>
      <c r="AA182" s="145">
        <f t="shared" si="32"/>
        <v>0.15870069605568446</v>
      </c>
    </row>
    <row r="183" spans="1:27" x14ac:dyDescent="0.25">
      <c r="A183" s="131" t="s">
        <v>622</v>
      </c>
      <c r="B183" s="222" t="s">
        <v>413</v>
      </c>
      <c r="C183" s="120" t="s">
        <v>414</v>
      </c>
      <c r="D183" s="121" t="s">
        <v>26</v>
      </c>
      <c r="E183" s="137" t="s">
        <v>562</v>
      </c>
      <c r="F183" s="141">
        <v>1756</v>
      </c>
      <c r="G183" s="122">
        <v>1653</v>
      </c>
      <c r="H183" s="123">
        <f t="shared" si="22"/>
        <v>0.94134396355353078</v>
      </c>
      <c r="I183" s="122">
        <f t="shared" si="23"/>
        <v>103</v>
      </c>
      <c r="J183" s="146">
        <f t="shared" si="24"/>
        <v>5.8656036446469245E-2</v>
      </c>
      <c r="K183" s="141">
        <v>614</v>
      </c>
      <c r="L183" s="141">
        <v>17</v>
      </c>
      <c r="M183" s="123">
        <f t="shared" si="25"/>
        <v>2.7687296416938109E-2</v>
      </c>
      <c r="N183" s="122">
        <v>45</v>
      </c>
      <c r="O183" s="146">
        <f t="shared" si="26"/>
        <v>2.562642369020501E-2</v>
      </c>
      <c r="P183" s="141">
        <v>8</v>
      </c>
      <c r="Q183" s="123">
        <f t="shared" si="27"/>
        <v>1.3029315960912053E-2</v>
      </c>
      <c r="R183" s="122">
        <v>18</v>
      </c>
      <c r="S183" s="146">
        <f t="shared" si="28"/>
        <v>1.0250569476082005E-2</v>
      </c>
      <c r="T183" s="141">
        <v>73</v>
      </c>
      <c r="U183" s="123">
        <f t="shared" si="29"/>
        <v>0.11889250814332247</v>
      </c>
      <c r="V183" s="122">
        <v>173</v>
      </c>
      <c r="W183" s="146">
        <f t="shared" si="30"/>
        <v>9.8519362186788154E-2</v>
      </c>
      <c r="X183" s="141">
        <v>79</v>
      </c>
      <c r="Y183" s="123">
        <f t="shared" si="31"/>
        <v>0.12866449511400652</v>
      </c>
      <c r="Z183" s="122">
        <v>185</v>
      </c>
      <c r="AA183" s="146">
        <f t="shared" si="32"/>
        <v>0.10535307517084283</v>
      </c>
    </row>
    <row r="184" spans="1:27" x14ac:dyDescent="0.25">
      <c r="A184" s="132" t="s">
        <v>622</v>
      </c>
      <c r="B184" s="219" t="s">
        <v>431</v>
      </c>
      <c r="C184" s="116" t="s">
        <v>432</v>
      </c>
      <c r="D184" s="117" t="s">
        <v>27</v>
      </c>
      <c r="E184" s="136" t="s">
        <v>563</v>
      </c>
      <c r="F184" s="140">
        <v>4417</v>
      </c>
      <c r="G184" s="118">
        <v>4259</v>
      </c>
      <c r="H184" s="119">
        <f t="shared" si="22"/>
        <v>0.96422911478378992</v>
      </c>
      <c r="I184" s="118">
        <f t="shared" si="23"/>
        <v>158</v>
      </c>
      <c r="J184" s="145">
        <f t="shared" si="24"/>
        <v>3.5770885216210101E-2</v>
      </c>
      <c r="K184" s="140">
        <v>1613</v>
      </c>
      <c r="L184" s="140">
        <v>32</v>
      </c>
      <c r="M184" s="119">
        <f t="shared" si="25"/>
        <v>1.9838809671419714E-2</v>
      </c>
      <c r="N184" s="118">
        <v>78</v>
      </c>
      <c r="O184" s="145">
        <f t="shared" si="26"/>
        <v>1.7659044600407518E-2</v>
      </c>
      <c r="P184" s="140">
        <v>15</v>
      </c>
      <c r="Q184" s="119">
        <f t="shared" si="27"/>
        <v>9.299442033477991E-3</v>
      </c>
      <c r="R184" s="118">
        <v>31</v>
      </c>
      <c r="S184" s="145">
        <f t="shared" si="28"/>
        <v>7.0183382386235001E-3</v>
      </c>
      <c r="T184" s="140">
        <v>170</v>
      </c>
      <c r="U184" s="119">
        <f t="shared" si="29"/>
        <v>0.10539367637941724</v>
      </c>
      <c r="V184" s="118">
        <v>438</v>
      </c>
      <c r="W184" s="145">
        <f t="shared" si="30"/>
        <v>9.9162327371519129E-2</v>
      </c>
      <c r="X184" s="140">
        <v>179</v>
      </c>
      <c r="Y184" s="119">
        <f t="shared" si="31"/>
        <v>0.11097334159950403</v>
      </c>
      <c r="Z184" s="118">
        <v>455</v>
      </c>
      <c r="AA184" s="145">
        <f t="shared" si="32"/>
        <v>0.10301109350237718</v>
      </c>
    </row>
    <row r="185" spans="1:27" ht="24" x14ac:dyDescent="0.25">
      <c r="A185" s="133" t="s">
        <v>622</v>
      </c>
      <c r="B185" s="227" t="s">
        <v>415</v>
      </c>
      <c r="C185" s="120" t="s">
        <v>416</v>
      </c>
      <c r="D185" s="121" t="s">
        <v>26</v>
      </c>
      <c r="E185" s="137" t="s">
        <v>562</v>
      </c>
      <c r="F185" s="141">
        <v>1325</v>
      </c>
      <c r="G185" s="122">
        <v>1039</v>
      </c>
      <c r="H185" s="123">
        <f t="shared" si="22"/>
        <v>0.78415094339622637</v>
      </c>
      <c r="I185" s="122">
        <f t="shared" si="23"/>
        <v>286</v>
      </c>
      <c r="J185" s="146">
        <f t="shared" si="24"/>
        <v>0.2158490566037736</v>
      </c>
      <c r="K185" s="141">
        <v>380</v>
      </c>
      <c r="L185" s="141">
        <v>4</v>
      </c>
      <c r="M185" s="123">
        <f t="shared" si="25"/>
        <v>1.0526315789473684E-2</v>
      </c>
      <c r="N185" s="122">
        <v>8</v>
      </c>
      <c r="O185" s="146">
        <f t="shared" si="26"/>
        <v>6.0377358490566035E-3</v>
      </c>
      <c r="P185" s="141">
        <v>5</v>
      </c>
      <c r="Q185" s="123">
        <f t="shared" si="27"/>
        <v>1.3157894736842105E-2</v>
      </c>
      <c r="R185" s="122">
        <v>10</v>
      </c>
      <c r="S185" s="146">
        <f t="shared" si="28"/>
        <v>7.5471698113207548E-3</v>
      </c>
      <c r="T185" s="141">
        <v>41</v>
      </c>
      <c r="U185" s="123">
        <f t="shared" si="29"/>
        <v>0.10789473684210527</v>
      </c>
      <c r="V185" s="122">
        <v>120</v>
      </c>
      <c r="W185" s="146">
        <f t="shared" si="30"/>
        <v>9.056603773584905E-2</v>
      </c>
      <c r="X185" s="141">
        <v>44</v>
      </c>
      <c r="Y185" s="123">
        <f t="shared" si="31"/>
        <v>0.11578947368421053</v>
      </c>
      <c r="Z185" s="122">
        <v>127</v>
      </c>
      <c r="AA185" s="146">
        <f t="shared" si="32"/>
        <v>9.5849056603773589E-2</v>
      </c>
    </row>
    <row r="186" spans="1:27" x14ac:dyDescent="0.25">
      <c r="A186" s="130" t="s">
        <v>622</v>
      </c>
      <c r="B186" s="221" t="s">
        <v>417</v>
      </c>
      <c r="C186" s="116" t="s">
        <v>418</v>
      </c>
      <c r="D186" s="117" t="s">
        <v>26</v>
      </c>
      <c r="E186" s="136" t="s">
        <v>562</v>
      </c>
      <c r="F186" s="140">
        <v>1048</v>
      </c>
      <c r="G186" s="118">
        <v>981</v>
      </c>
      <c r="H186" s="119">
        <f t="shared" si="22"/>
        <v>0.93606870229007633</v>
      </c>
      <c r="I186" s="118">
        <f t="shared" si="23"/>
        <v>67</v>
      </c>
      <c r="J186" s="145">
        <f t="shared" si="24"/>
        <v>6.393129770992366E-2</v>
      </c>
      <c r="K186" s="140">
        <v>363</v>
      </c>
      <c r="L186" s="140">
        <v>9</v>
      </c>
      <c r="M186" s="119">
        <f t="shared" si="25"/>
        <v>2.4793388429752067E-2</v>
      </c>
      <c r="N186" s="118">
        <v>24</v>
      </c>
      <c r="O186" s="145">
        <f t="shared" si="26"/>
        <v>2.2900763358778626E-2</v>
      </c>
      <c r="P186" s="140">
        <v>4</v>
      </c>
      <c r="Q186" s="119">
        <f t="shared" si="27"/>
        <v>1.1019283746556474E-2</v>
      </c>
      <c r="R186" s="118">
        <v>10</v>
      </c>
      <c r="S186" s="145">
        <f t="shared" si="28"/>
        <v>9.5419847328244278E-3</v>
      </c>
      <c r="T186" s="140">
        <v>37</v>
      </c>
      <c r="U186" s="119">
        <f t="shared" si="29"/>
        <v>0.10192837465564739</v>
      </c>
      <c r="V186" s="118">
        <v>104</v>
      </c>
      <c r="W186" s="145">
        <f t="shared" si="30"/>
        <v>9.9236641221374045E-2</v>
      </c>
      <c r="X186" s="140">
        <v>38</v>
      </c>
      <c r="Y186" s="119">
        <f t="shared" si="31"/>
        <v>0.1046831955922865</v>
      </c>
      <c r="Z186" s="118">
        <v>106</v>
      </c>
      <c r="AA186" s="145">
        <f t="shared" si="32"/>
        <v>0.10114503816793893</v>
      </c>
    </row>
    <row r="187" spans="1:27" ht="24" x14ac:dyDescent="0.25">
      <c r="A187" s="133" t="s">
        <v>622</v>
      </c>
      <c r="B187" s="227" t="s">
        <v>444</v>
      </c>
      <c r="C187" s="120" t="s">
        <v>340</v>
      </c>
      <c r="D187" s="121" t="s">
        <v>21</v>
      </c>
      <c r="E187" s="137" t="s">
        <v>564</v>
      </c>
      <c r="F187" s="141">
        <v>2570</v>
      </c>
      <c r="G187" s="122">
        <v>2484</v>
      </c>
      <c r="H187" s="123">
        <f t="shared" si="22"/>
        <v>0.96653696498054475</v>
      </c>
      <c r="I187" s="122">
        <f t="shared" si="23"/>
        <v>86</v>
      </c>
      <c r="J187" s="146">
        <f t="shared" si="24"/>
        <v>3.3463035019455252E-2</v>
      </c>
      <c r="K187" s="141">
        <v>636</v>
      </c>
      <c r="L187" s="141">
        <v>14</v>
      </c>
      <c r="M187" s="123">
        <f t="shared" si="25"/>
        <v>2.20125786163522E-2</v>
      </c>
      <c r="N187" s="122">
        <v>26</v>
      </c>
      <c r="O187" s="146">
        <f t="shared" si="26"/>
        <v>1.0116731517509728E-2</v>
      </c>
      <c r="P187" s="141">
        <v>3</v>
      </c>
      <c r="Q187" s="123">
        <f t="shared" si="27"/>
        <v>4.7169811320754715E-3</v>
      </c>
      <c r="R187" s="122">
        <v>8</v>
      </c>
      <c r="S187" s="146">
        <f t="shared" si="28"/>
        <v>3.1128404669260703E-3</v>
      </c>
      <c r="T187" s="141">
        <v>50</v>
      </c>
      <c r="U187" s="123">
        <f t="shared" si="29"/>
        <v>7.8616352201257858E-2</v>
      </c>
      <c r="V187" s="122">
        <v>146</v>
      </c>
      <c r="W187" s="146">
        <f t="shared" si="30"/>
        <v>5.6809338521400778E-2</v>
      </c>
      <c r="X187" s="141">
        <v>51</v>
      </c>
      <c r="Y187" s="123">
        <f t="shared" si="31"/>
        <v>8.0188679245283015E-2</v>
      </c>
      <c r="Z187" s="122">
        <v>147</v>
      </c>
      <c r="AA187" s="146">
        <f t="shared" si="32"/>
        <v>5.7198443579766535E-2</v>
      </c>
    </row>
    <row r="188" spans="1:27" ht="24" x14ac:dyDescent="0.25">
      <c r="A188" s="130" t="s">
        <v>622</v>
      </c>
      <c r="B188" s="221" t="s">
        <v>347</v>
      </c>
      <c r="C188" s="116" t="s">
        <v>348</v>
      </c>
      <c r="D188" s="117" t="s">
        <v>22</v>
      </c>
      <c r="E188" s="136" t="s">
        <v>565</v>
      </c>
      <c r="F188" s="140">
        <v>6308</v>
      </c>
      <c r="G188" s="118">
        <v>5962</v>
      </c>
      <c r="H188" s="119">
        <f t="shared" si="22"/>
        <v>0.9451490171211161</v>
      </c>
      <c r="I188" s="118">
        <f t="shared" si="23"/>
        <v>346</v>
      </c>
      <c r="J188" s="145">
        <f t="shared" si="24"/>
        <v>5.4850982878883958E-2</v>
      </c>
      <c r="K188" s="140">
        <v>1385</v>
      </c>
      <c r="L188" s="140">
        <v>23</v>
      </c>
      <c r="M188" s="119">
        <f t="shared" si="25"/>
        <v>1.6606498194945848E-2</v>
      </c>
      <c r="N188" s="118">
        <v>53</v>
      </c>
      <c r="O188" s="145">
        <f t="shared" si="26"/>
        <v>8.4020291693088136E-3</v>
      </c>
      <c r="P188" s="140">
        <v>4</v>
      </c>
      <c r="Q188" s="119">
        <f t="shared" si="27"/>
        <v>2.8880866425992778E-3</v>
      </c>
      <c r="R188" s="118">
        <v>6</v>
      </c>
      <c r="S188" s="145">
        <f t="shared" si="28"/>
        <v>9.5117311350665821E-4</v>
      </c>
      <c r="T188" s="140">
        <v>153</v>
      </c>
      <c r="U188" s="119">
        <f t="shared" si="29"/>
        <v>0.11046931407942238</v>
      </c>
      <c r="V188" s="118">
        <v>607</v>
      </c>
      <c r="W188" s="145">
        <f t="shared" si="30"/>
        <v>9.6227013316423596E-2</v>
      </c>
      <c r="X188" s="140">
        <v>156</v>
      </c>
      <c r="Y188" s="119">
        <f t="shared" si="31"/>
        <v>0.11263537906137185</v>
      </c>
      <c r="Z188" s="118">
        <v>614</v>
      </c>
      <c r="AA188" s="145">
        <f t="shared" si="32"/>
        <v>9.7336715282181352E-2</v>
      </c>
    </row>
    <row r="189" spans="1:27" x14ac:dyDescent="0.25">
      <c r="A189" s="131" t="s">
        <v>622</v>
      </c>
      <c r="B189" s="222" t="s">
        <v>433</v>
      </c>
      <c r="C189" s="120" t="s">
        <v>434</v>
      </c>
      <c r="D189" s="121" t="s">
        <v>27</v>
      </c>
      <c r="E189" s="137" t="s">
        <v>563</v>
      </c>
      <c r="F189" s="141">
        <v>7759</v>
      </c>
      <c r="G189" s="122">
        <v>7283</v>
      </c>
      <c r="H189" s="123">
        <f t="shared" si="22"/>
        <v>0.93865188812991363</v>
      </c>
      <c r="I189" s="122">
        <f t="shared" si="23"/>
        <v>476</v>
      </c>
      <c r="J189" s="146">
        <f t="shared" si="24"/>
        <v>6.1348111870086354E-2</v>
      </c>
      <c r="K189" s="141">
        <v>2623</v>
      </c>
      <c r="L189" s="141">
        <v>32</v>
      </c>
      <c r="M189" s="123">
        <f t="shared" si="25"/>
        <v>1.2199771254288982E-2</v>
      </c>
      <c r="N189" s="122">
        <v>95</v>
      </c>
      <c r="O189" s="146">
        <f t="shared" si="26"/>
        <v>1.2243845856424797E-2</v>
      </c>
      <c r="P189" s="141">
        <v>19</v>
      </c>
      <c r="Q189" s="123">
        <f t="shared" si="27"/>
        <v>7.2436141822340835E-3</v>
      </c>
      <c r="R189" s="122">
        <v>44</v>
      </c>
      <c r="S189" s="146">
        <f t="shared" si="28"/>
        <v>5.6708338703441163E-3</v>
      </c>
      <c r="T189" s="141">
        <v>218</v>
      </c>
      <c r="U189" s="123">
        <f t="shared" si="29"/>
        <v>8.3110941669843688E-2</v>
      </c>
      <c r="V189" s="122">
        <v>546</v>
      </c>
      <c r="W189" s="146">
        <f t="shared" si="30"/>
        <v>7.0369893027451988E-2</v>
      </c>
      <c r="X189" s="141">
        <v>229</v>
      </c>
      <c r="Y189" s="123">
        <f t="shared" si="31"/>
        <v>8.7304613038505521E-2</v>
      </c>
      <c r="Z189" s="122">
        <v>571</v>
      </c>
      <c r="AA189" s="146">
        <f t="shared" si="32"/>
        <v>7.3591957726511142E-2</v>
      </c>
    </row>
    <row r="190" spans="1:27" ht="24" x14ac:dyDescent="0.25">
      <c r="A190" s="130" t="s">
        <v>622</v>
      </c>
      <c r="B190" s="221" t="s">
        <v>341</v>
      </c>
      <c r="C190" s="116" t="s">
        <v>342</v>
      </c>
      <c r="D190" s="117" t="s">
        <v>21</v>
      </c>
      <c r="E190" s="136" t="s">
        <v>564</v>
      </c>
      <c r="F190" s="140">
        <v>8800</v>
      </c>
      <c r="G190" s="118">
        <v>8452</v>
      </c>
      <c r="H190" s="119">
        <f t="shared" si="22"/>
        <v>0.96045454545454545</v>
      </c>
      <c r="I190" s="118">
        <f t="shared" si="23"/>
        <v>348</v>
      </c>
      <c r="J190" s="145">
        <f t="shared" si="24"/>
        <v>3.9545454545454543E-2</v>
      </c>
      <c r="K190" s="140">
        <v>2467</v>
      </c>
      <c r="L190" s="140">
        <v>46</v>
      </c>
      <c r="M190" s="119">
        <f t="shared" si="25"/>
        <v>1.8646128901499796E-2</v>
      </c>
      <c r="N190" s="118">
        <v>118</v>
      </c>
      <c r="O190" s="145">
        <f t="shared" si="26"/>
        <v>1.3409090909090909E-2</v>
      </c>
      <c r="P190" s="140">
        <v>24</v>
      </c>
      <c r="Q190" s="119">
        <f t="shared" si="27"/>
        <v>9.7284150790433732E-3</v>
      </c>
      <c r="R190" s="118">
        <v>72</v>
      </c>
      <c r="S190" s="145">
        <f t="shared" si="28"/>
        <v>8.1818181818181825E-3</v>
      </c>
      <c r="T190" s="140">
        <v>207</v>
      </c>
      <c r="U190" s="119">
        <f t="shared" si="29"/>
        <v>8.3907580056749087E-2</v>
      </c>
      <c r="V190" s="118">
        <v>670</v>
      </c>
      <c r="W190" s="145">
        <f t="shared" si="30"/>
        <v>7.6136363636363641E-2</v>
      </c>
      <c r="X190" s="140">
        <v>224</v>
      </c>
      <c r="Y190" s="119">
        <f t="shared" si="31"/>
        <v>9.0798540737738145E-2</v>
      </c>
      <c r="Z190" s="118">
        <v>726</v>
      </c>
      <c r="AA190" s="145">
        <f t="shared" si="32"/>
        <v>8.2500000000000004E-2</v>
      </c>
    </row>
    <row r="191" spans="1:27" ht="24" x14ac:dyDescent="0.25">
      <c r="A191" s="131" t="s">
        <v>622</v>
      </c>
      <c r="B191" s="222" t="s">
        <v>355</v>
      </c>
      <c r="C191" s="120" t="s">
        <v>356</v>
      </c>
      <c r="D191" s="121" t="s">
        <v>23</v>
      </c>
      <c r="E191" s="137" t="s">
        <v>566</v>
      </c>
      <c r="F191" s="141">
        <v>8295</v>
      </c>
      <c r="G191" s="122">
        <v>6118</v>
      </c>
      <c r="H191" s="123">
        <f t="shared" si="22"/>
        <v>0.73755274261603376</v>
      </c>
      <c r="I191" s="122">
        <f t="shared" si="23"/>
        <v>2177</v>
      </c>
      <c r="J191" s="146">
        <f t="shared" si="24"/>
        <v>0.26244725738396624</v>
      </c>
      <c r="K191" s="141">
        <v>2143</v>
      </c>
      <c r="L191" s="141">
        <v>43</v>
      </c>
      <c r="M191" s="123">
        <f t="shared" si="25"/>
        <v>2.006532897806813E-2</v>
      </c>
      <c r="N191" s="122">
        <v>101</v>
      </c>
      <c r="O191" s="146">
        <f t="shared" si="26"/>
        <v>1.2176009644364074E-2</v>
      </c>
      <c r="P191" s="141">
        <v>20</v>
      </c>
      <c r="Q191" s="123">
        <f t="shared" si="27"/>
        <v>9.3327111525898267E-3</v>
      </c>
      <c r="R191" s="122">
        <v>45</v>
      </c>
      <c r="S191" s="146">
        <f t="shared" si="28"/>
        <v>5.4249547920433997E-3</v>
      </c>
      <c r="T191" s="141">
        <v>214</v>
      </c>
      <c r="U191" s="123">
        <f t="shared" si="29"/>
        <v>9.986000933271115E-2</v>
      </c>
      <c r="V191" s="122">
        <v>557</v>
      </c>
      <c r="W191" s="146">
        <f t="shared" si="30"/>
        <v>6.7148884870403852E-2</v>
      </c>
      <c r="X191" s="141">
        <v>227</v>
      </c>
      <c r="Y191" s="123">
        <f t="shared" si="31"/>
        <v>0.10592627158189453</v>
      </c>
      <c r="Z191" s="122">
        <v>586</v>
      </c>
      <c r="AA191" s="146">
        <f t="shared" si="32"/>
        <v>7.0644966847498492E-2</v>
      </c>
    </row>
    <row r="192" spans="1:27" ht="24" x14ac:dyDescent="0.25">
      <c r="A192" s="130" t="s">
        <v>622</v>
      </c>
      <c r="B192" s="221" t="s">
        <v>349</v>
      </c>
      <c r="C192" s="116" t="s">
        <v>350</v>
      </c>
      <c r="D192" s="117" t="s">
        <v>22</v>
      </c>
      <c r="E192" s="136" t="s">
        <v>565</v>
      </c>
      <c r="F192" s="140">
        <v>3254</v>
      </c>
      <c r="G192" s="118">
        <v>3127</v>
      </c>
      <c r="H192" s="119">
        <f t="shared" si="22"/>
        <v>0.96097111247695144</v>
      </c>
      <c r="I192" s="118">
        <f t="shared" si="23"/>
        <v>127</v>
      </c>
      <c r="J192" s="145">
        <f t="shared" si="24"/>
        <v>3.9028887523048554E-2</v>
      </c>
      <c r="K192" s="140">
        <v>866</v>
      </c>
      <c r="L192" s="140">
        <v>13</v>
      </c>
      <c r="M192" s="119">
        <f t="shared" si="25"/>
        <v>1.5011547344110854E-2</v>
      </c>
      <c r="N192" s="118">
        <v>37</v>
      </c>
      <c r="O192" s="145">
        <f t="shared" si="26"/>
        <v>1.1370620774431468E-2</v>
      </c>
      <c r="P192" s="140">
        <v>3</v>
      </c>
      <c r="Q192" s="119">
        <f t="shared" si="27"/>
        <v>3.4642032332563512E-3</v>
      </c>
      <c r="R192" s="118">
        <v>7</v>
      </c>
      <c r="S192" s="145">
        <f t="shared" si="28"/>
        <v>2.1511985248924403E-3</v>
      </c>
      <c r="T192" s="140">
        <v>74</v>
      </c>
      <c r="U192" s="119">
        <f t="shared" si="29"/>
        <v>8.5450346420323328E-2</v>
      </c>
      <c r="V192" s="118">
        <v>310</v>
      </c>
      <c r="W192" s="145">
        <f t="shared" si="30"/>
        <v>9.526736324523663E-2</v>
      </c>
      <c r="X192" s="140">
        <v>76</v>
      </c>
      <c r="Y192" s="119">
        <f t="shared" si="31"/>
        <v>8.7759815242494224E-2</v>
      </c>
      <c r="Z192" s="118">
        <v>313</v>
      </c>
      <c r="AA192" s="145">
        <f t="shared" si="32"/>
        <v>9.6189305470190528E-2</v>
      </c>
    </row>
    <row r="193" spans="1:27" ht="24" x14ac:dyDescent="0.25">
      <c r="A193" s="131" t="s">
        <v>622</v>
      </c>
      <c r="B193" s="222" t="s">
        <v>351</v>
      </c>
      <c r="C193" s="120" t="s">
        <v>352</v>
      </c>
      <c r="D193" s="121" t="s">
        <v>22</v>
      </c>
      <c r="E193" s="137" t="s">
        <v>565</v>
      </c>
      <c r="F193" s="141">
        <v>5410</v>
      </c>
      <c r="G193" s="122">
        <v>5132</v>
      </c>
      <c r="H193" s="123">
        <f t="shared" si="22"/>
        <v>0.94861367837338262</v>
      </c>
      <c r="I193" s="122">
        <f t="shared" si="23"/>
        <v>278</v>
      </c>
      <c r="J193" s="146">
        <f t="shared" si="24"/>
        <v>5.1386321626617375E-2</v>
      </c>
      <c r="K193" s="141">
        <v>1891</v>
      </c>
      <c r="L193" s="141">
        <v>33</v>
      </c>
      <c r="M193" s="123">
        <f t="shared" si="25"/>
        <v>1.7451084082496033E-2</v>
      </c>
      <c r="N193" s="122">
        <v>77</v>
      </c>
      <c r="O193" s="146">
        <f t="shared" si="26"/>
        <v>1.4232902033271719E-2</v>
      </c>
      <c r="P193" s="141">
        <v>14</v>
      </c>
      <c r="Q193" s="123">
        <f t="shared" si="27"/>
        <v>7.4034902168164992E-3</v>
      </c>
      <c r="R193" s="122">
        <v>35</v>
      </c>
      <c r="S193" s="146">
        <f t="shared" si="28"/>
        <v>6.4695009242144181E-3</v>
      </c>
      <c r="T193" s="141">
        <v>175</v>
      </c>
      <c r="U193" s="123">
        <f t="shared" si="29"/>
        <v>9.2543627710206244E-2</v>
      </c>
      <c r="V193" s="122">
        <v>475</v>
      </c>
      <c r="W193" s="146">
        <f t="shared" si="30"/>
        <v>8.7800369685767099E-2</v>
      </c>
      <c r="X193" s="141">
        <v>182</v>
      </c>
      <c r="Y193" s="123">
        <f t="shared" si="31"/>
        <v>9.6245372818614491E-2</v>
      </c>
      <c r="Z193" s="122">
        <v>492</v>
      </c>
      <c r="AA193" s="146">
        <f t="shared" si="32"/>
        <v>9.094269870609982E-2</v>
      </c>
    </row>
    <row r="194" spans="1:27" ht="24" x14ac:dyDescent="0.25">
      <c r="A194" s="130" t="s">
        <v>622</v>
      </c>
      <c r="B194" s="221" t="s">
        <v>353</v>
      </c>
      <c r="C194" s="116" t="s">
        <v>354</v>
      </c>
      <c r="D194" s="117" t="s">
        <v>22</v>
      </c>
      <c r="E194" s="136" t="s">
        <v>565</v>
      </c>
      <c r="F194" s="140">
        <v>2271</v>
      </c>
      <c r="G194" s="118">
        <v>2134</v>
      </c>
      <c r="H194" s="119">
        <f t="shared" si="22"/>
        <v>0.93967415235579044</v>
      </c>
      <c r="I194" s="118">
        <f t="shared" si="23"/>
        <v>137</v>
      </c>
      <c r="J194" s="145">
        <f t="shared" si="24"/>
        <v>6.0325847644209597E-2</v>
      </c>
      <c r="K194" s="140">
        <v>738</v>
      </c>
      <c r="L194" s="140">
        <v>13</v>
      </c>
      <c r="M194" s="119">
        <f t="shared" si="25"/>
        <v>1.7615176151761516E-2</v>
      </c>
      <c r="N194" s="118">
        <v>28</v>
      </c>
      <c r="O194" s="145">
        <f t="shared" si="26"/>
        <v>1.2329370321444297E-2</v>
      </c>
      <c r="P194" s="140">
        <v>4</v>
      </c>
      <c r="Q194" s="119">
        <f t="shared" si="27"/>
        <v>5.4200542005420054E-3</v>
      </c>
      <c r="R194" s="118">
        <v>8</v>
      </c>
      <c r="S194" s="145">
        <f t="shared" si="28"/>
        <v>3.5226772346983706E-3</v>
      </c>
      <c r="T194" s="140">
        <v>80</v>
      </c>
      <c r="U194" s="119">
        <f t="shared" si="29"/>
        <v>0.10840108401084012</v>
      </c>
      <c r="V194" s="118">
        <v>216</v>
      </c>
      <c r="W194" s="145">
        <f t="shared" si="30"/>
        <v>9.5112285336856006E-2</v>
      </c>
      <c r="X194" s="140">
        <v>83</v>
      </c>
      <c r="Y194" s="119">
        <f t="shared" si="31"/>
        <v>0.11246612466124661</v>
      </c>
      <c r="Z194" s="118">
        <v>221</v>
      </c>
      <c r="AA194" s="145">
        <f t="shared" si="32"/>
        <v>9.7313958608542486E-2</v>
      </c>
    </row>
    <row r="195" spans="1:27" ht="24" x14ac:dyDescent="0.25">
      <c r="A195" s="131" t="s">
        <v>622</v>
      </c>
      <c r="B195" s="222" t="s">
        <v>343</v>
      </c>
      <c r="C195" s="120" t="s">
        <v>344</v>
      </c>
      <c r="D195" s="121" t="s">
        <v>21</v>
      </c>
      <c r="E195" s="137" t="s">
        <v>564</v>
      </c>
      <c r="F195" s="141">
        <v>3184</v>
      </c>
      <c r="G195" s="122">
        <v>3059</v>
      </c>
      <c r="H195" s="123">
        <f t="shared" ref="H195:H258" si="33">G195/F195</f>
        <v>0.96074120603015079</v>
      </c>
      <c r="I195" s="122">
        <f t="shared" ref="I195:I258" si="34">F195-G195</f>
        <v>125</v>
      </c>
      <c r="J195" s="146">
        <f t="shared" ref="J195:J258" si="35">I195/F195</f>
        <v>3.925879396984925E-2</v>
      </c>
      <c r="K195" s="141">
        <v>843</v>
      </c>
      <c r="L195" s="141">
        <v>24</v>
      </c>
      <c r="M195" s="123">
        <f t="shared" si="25"/>
        <v>2.8469750889679714E-2</v>
      </c>
      <c r="N195" s="122">
        <v>63</v>
      </c>
      <c r="O195" s="146">
        <f t="shared" si="26"/>
        <v>1.9786432160804019E-2</v>
      </c>
      <c r="P195" s="141">
        <v>17</v>
      </c>
      <c r="Q195" s="123">
        <f t="shared" si="27"/>
        <v>2.0166073546856466E-2</v>
      </c>
      <c r="R195" s="122">
        <v>41</v>
      </c>
      <c r="S195" s="146">
        <f t="shared" si="28"/>
        <v>1.2876884422110553E-2</v>
      </c>
      <c r="T195" s="141">
        <v>96</v>
      </c>
      <c r="U195" s="123">
        <f t="shared" si="29"/>
        <v>0.11387900355871886</v>
      </c>
      <c r="V195" s="122">
        <v>354</v>
      </c>
      <c r="W195" s="146">
        <f t="shared" si="30"/>
        <v>0.11118090452261306</v>
      </c>
      <c r="X195" s="141">
        <v>106</v>
      </c>
      <c r="Y195" s="123">
        <f t="shared" si="31"/>
        <v>0.12574139976275209</v>
      </c>
      <c r="Z195" s="122">
        <v>383</v>
      </c>
      <c r="AA195" s="146">
        <f t="shared" si="32"/>
        <v>0.12028894472361809</v>
      </c>
    </row>
    <row r="196" spans="1:27" ht="24" x14ac:dyDescent="0.25">
      <c r="A196" s="130" t="s">
        <v>622</v>
      </c>
      <c r="B196" s="221" t="s">
        <v>37</v>
      </c>
      <c r="C196" s="116" t="s">
        <v>38</v>
      </c>
      <c r="D196" s="117" t="s">
        <v>1</v>
      </c>
      <c r="E196" s="136" t="s">
        <v>542</v>
      </c>
      <c r="F196" s="140">
        <v>5500</v>
      </c>
      <c r="G196" s="118">
        <v>5237</v>
      </c>
      <c r="H196" s="119">
        <f t="shared" si="33"/>
        <v>0.95218181818181813</v>
      </c>
      <c r="I196" s="118">
        <f t="shared" si="34"/>
        <v>263</v>
      </c>
      <c r="J196" s="145">
        <f t="shared" si="35"/>
        <v>4.7818181818181815E-2</v>
      </c>
      <c r="K196" s="140">
        <v>1719</v>
      </c>
      <c r="L196" s="140">
        <v>17</v>
      </c>
      <c r="M196" s="119">
        <f t="shared" ref="M196:M259" si="36">L196/K196</f>
        <v>9.8894706224549149E-3</v>
      </c>
      <c r="N196" s="118">
        <v>43</v>
      </c>
      <c r="O196" s="145">
        <f t="shared" ref="O196:O259" si="37">N196/F196</f>
        <v>7.8181818181818179E-3</v>
      </c>
      <c r="P196" s="140">
        <v>13</v>
      </c>
      <c r="Q196" s="119">
        <f t="shared" ref="Q196:Q259" si="38">P196/K196</f>
        <v>7.5625363583478765E-3</v>
      </c>
      <c r="R196" s="118">
        <v>36</v>
      </c>
      <c r="S196" s="145">
        <f t="shared" ref="S196:S259" si="39">R196/F196</f>
        <v>6.5454545454545453E-3</v>
      </c>
      <c r="T196" s="140">
        <v>156</v>
      </c>
      <c r="U196" s="119">
        <f t="shared" ref="U196:U259" si="40">T196/K196</f>
        <v>9.0750436300174514E-2</v>
      </c>
      <c r="V196" s="118">
        <v>474</v>
      </c>
      <c r="W196" s="145">
        <f t="shared" ref="W196:W259" si="41">V196/F196</f>
        <v>8.6181818181818179E-2</v>
      </c>
      <c r="X196" s="140">
        <v>167</v>
      </c>
      <c r="Y196" s="119">
        <f t="shared" ref="Y196:Y259" si="42">X196/K196</f>
        <v>9.7149505526468879E-2</v>
      </c>
      <c r="Z196" s="118">
        <v>503</v>
      </c>
      <c r="AA196" s="145">
        <f t="shared" ref="AA196:AA259" si="43">Z196/F196</f>
        <v>9.1454545454545455E-2</v>
      </c>
    </row>
    <row r="197" spans="1:27" ht="24" x14ac:dyDescent="0.25">
      <c r="A197" s="131" t="s">
        <v>622</v>
      </c>
      <c r="B197" s="222" t="s">
        <v>183</v>
      </c>
      <c r="C197" s="120" t="s">
        <v>184</v>
      </c>
      <c r="D197" s="121" t="s">
        <v>11</v>
      </c>
      <c r="E197" s="137" t="s">
        <v>552</v>
      </c>
      <c r="F197" s="141">
        <v>8350</v>
      </c>
      <c r="G197" s="122">
        <v>7884</v>
      </c>
      <c r="H197" s="123">
        <f t="shared" si="33"/>
        <v>0.94419161676646701</v>
      </c>
      <c r="I197" s="122">
        <f t="shared" si="34"/>
        <v>466</v>
      </c>
      <c r="J197" s="146">
        <f t="shared" si="35"/>
        <v>5.5808383233532932E-2</v>
      </c>
      <c r="K197" s="141">
        <v>3001</v>
      </c>
      <c r="L197" s="141">
        <v>71</v>
      </c>
      <c r="M197" s="123">
        <f t="shared" si="36"/>
        <v>2.3658780406531157E-2</v>
      </c>
      <c r="N197" s="122">
        <v>176</v>
      </c>
      <c r="O197" s="146">
        <f t="shared" si="37"/>
        <v>2.1077844311377245E-2</v>
      </c>
      <c r="P197" s="141">
        <v>26</v>
      </c>
      <c r="Q197" s="123">
        <f t="shared" si="38"/>
        <v>8.6637787404198596E-3</v>
      </c>
      <c r="R197" s="122">
        <v>57</v>
      </c>
      <c r="S197" s="146">
        <f t="shared" si="39"/>
        <v>6.8263473053892217E-3</v>
      </c>
      <c r="T197" s="141">
        <v>345</v>
      </c>
      <c r="U197" s="123">
        <f t="shared" si="40"/>
        <v>0.11496167944018661</v>
      </c>
      <c r="V197" s="122">
        <v>891</v>
      </c>
      <c r="W197" s="146">
        <f t="shared" si="41"/>
        <v>0.1067065868263473</v>
      </c>
      <c r="X197" s="141">
        <v>366</v>
      </c>
      <c r="Y197" s="123">
        <f t="shared" si="42"/>
        <v>0.12195934688437188</v>
      </c>
      <c r="Z197" s="122">
        <v>940</v>
      </c>
      <c r="AA197" s="146">
        <f t="shared" si="43"/>
        <v>0.1125748502994012</v>
      </c>
    </row>
    <row r="198" spans="1:27" ht="24" x14ac:dyDescent="0.25">
      <c r="A198" s="130" t="s">
        <v>622</v>
      </c>
      <c r="B198" s="221" t="s">
        <v>108</v>
      </c>
      <c r="C198" s="116" t="s">
        <v>109</v>
      </c>
      <c r="D198" s="117" t="s">
        <v>6</v>
      </c>
      <c r="E198" s="136" t="s">
        <v>539</v>
      </c>
      <c r="F198" s="140">
        <v>11103</v>
      </c>
      <c r="G198" s="118">
        <v>10721</v>
      </c>
      <c r="H198" s="119">
        <f t="shared" si="33"/>
        <v>0.96559488426551388</v>
      </c>
      <c r="I198" s="118">
        <f t="shared" si="34"/>
        <v>382</v>
      </c>
      <c r="J198" s="145">
        <f t="shared" si="35"/>
        <v>3.4405115734486173E-2</v>
      </c>
      <c r="K198" s="140">
        <v>2130</v>
      </c>
      <c r="L198" s="140">
        <v>25</v>
      </c>
      <c r="M198" s="119">
        <f t="shared" si="36"/>
        <v>1.1737089201877934E-2</v>
      </c>
      <c r="N198" s="118">
        <v>71</v>
      </c>
      <c r="O198" s="145">
        <f t="shared" si="37"/>
        <v>6.3946681077186344E-3</v>
      </c>
      <c r="P198" s="140">
        <v>18</v>
      </c>
      <c r="Q198" s="119">
        <f t="shared" si="38"/>
        <v>8.4507042253521118E-3</v>
      </c>
      <c r="R198" s="118">
        <v>37</v>
      </c>
      <c r="S198" s="145">
        <f t="shared" si="39"/>
        <v>3.332432675853373E-3</v>
      </c>
      <c r="T198" s="140">
        <v>191</v>
      </c>
      <c r="U198" s="119">
        <f t="shared" si="40"/>
        <v>8.9671361502347419E-2</v>
      </c>
      <c r="V198" s="118">
        <v>938</v>
      </c>
      <c r="W198" s="145">
        <f t="shared" si="41"/>
        <v>8.4481671620282806E-2</v>
      </c>
      <c r="X198" s="140">
        <v>206</v>
      </c>
      <c r="Y198" s="119">
        <f t="shared" si="42"/>
        <v>9.6713615023474184E-2</v>
      </c>
      <c r="Z198" s="118">
        <v>971</v>
      </c>
      <c r="AA198" s="145">
        <f t="shared" si="43"/>
        <v>8.7453841304152027E-2</v>
      </c>
    </row>
    <row r="199" spans="1:27" x14ac:dyDescent="0.25">
      <c r="A199" s="131" t="s">
        <v>622</v>
      </c>
      <c r="B199" s="222" t="s">
        <v>98</v>
      </c>
      <c r="C199" s="120" t="s">
        <v>99</v>
      </c>
      <c r="D199" s="121" t="s">
        <v>5</v>
      </c>
      <c r="E199" s="137" t="s">
        <v>543</v>
      </c>
      <c r="F199" s="141">
        <v>8483</v>
      </c>
      <c r="G199" s="122">
        <v>8211</v>
      </c>
      <c r="H199" s="123">
        <f t="shared" si="33"/>
        <v>0.96793587174348694</v>
      </c>
      <c r="I199" s="122">
        <f t="shared" si="34"/>
        <v>272</v>
      </c>
      <c r="J199" s="146">
        <f t="shared" si="35"/>
        <v>3.2064128256513023E-2</v>
      </c>
      <c r="K199" s="141">
        <v>2497</v>
      </c>
      <c r="L199" s="141">
        <v>33</v>
      </c>
      <c r="M199" s="123">
        <f t="shared" si="36"/>
        <v>1.3215859030837005E-2</v>
      </c>
      <c r="N199" s="122">
        <v>68</v>
      </c>
      <c r="O199" s="146">
        <f t="shared" si="37"/>
        <v>8.0160320641282558E-3</v>
      </c>
      <c r="P199" s="141">
        <v>35</v>
      </c>
      <c r="Q199" s="123">
        <f t="shared" si="38"/>
        <v>1.4016820184221065E-2</v>
      </c>
      <c r="R199" s="122">
        <v>95</v>
      </c>
      <c r="S199" s="146">
        <f t="shared" si="39"/>
        <v>1.1198868324885064E-2</v>
      </c>
      <c r="T199" s="141">
        <v>316</v>
      </c>
      <c r="U199" s="123">
        <f t="shared" si="40"/>
        <v>0.12655186223468162</v>
      </c>
      <c r="V199" s="122">
        <v>1313</v>
      </c>
      <c r="W199" s="146">
        <f t="shared" si="41"/>
        <v>0.15478014853235883</v>
      </c>
      <c r="X199" s="141">
        <v>336</v>
      </c>
      <c r="Y199" s="123">
        <f t="shared" si="42"/>
        <v>0.13456147376852223</v>
      </c>
      <c r="Z199" s="122">
        <v>1371</v>
      </c>
      <c r="AA199" s="146">
        <f t="shared" si="43"/>
        <v>0.16161735235176236</v>
      </c>
    </row>
    <row r="200" spans="1:27" ht="24" x14ac:dyDescent="0.25">
      <c r="A200" s="132" t="s">
        <v>622</v>
      </c>
      <c r="B200" s="219" t="s">
        <v>110</v>
      </c>
      <c r="C200" s="116" t="s">
        <v>111</v>
      </c>
      <c r="D200" s="117" t="s">
        <v>6</v>
      </c>
      <c r="E200" s="136" t="s">
        <v>539</v>
      </c>
      <c r="F200" s="140">
        <v>3920</v>
      </c>
      <c r="G200" s="118">
        <v>3763</v>
      </c>
      <c r="H200" s="119">
        <f t="shared" si="33"/>
        <v>0.95994897959183678</v>
      </c>
      <c r="I200" s="118">
        <f t="shared" si="34"/>
        <v>157</v>
      </c>
      <c r="J200" s="145">
        <f t="shared" si="35"/>
        <v>4.0051020408163267E-2</v>
      </c>
      <c r="K200" s="140">
        <v>834</v>
      </c>
      <c r="L200" s="140">
        <v>9</v>
      </c>
      <c r="M200" s="119">
        <f t="shared" si="36"/>
        <v>1.0791366906474821E-2</v>
      </c>
      <c r="N200" s="118">
        <v>19</v>
      </c>
      <c r="O200" s="145">
        <f t="shared" si="37"/>
        <v>4.8469387755102041E-3</v>
      </c>
      <c r="P200" s="140">
        <v>9</v>
      </c>
      <c r="Q200" s="119">
        <f t="shared" si="38"/>
        <v>1.0791366906474821E-2</v>
      </c>
      <c r="R200" s="118">
        <v>22</v>
      </c>
      <c r="S200" s="145">
        <f t="shared" si="39"/>
        <v>5.6122448979591833E-3</v>
      </c>
      <c r="T200" s="140">
        <v>84</v>
      </c>
      <c r="U200" s="119">
        <f t="shared" si="40"/>
        <v>0.10071942446043165</v>
      </c>
      <c r="V200" s="118">
        <v>399</v>
      </c>
      <c r="W200" s="145">
        <f t="shared" si="41"/>
        <v>0.10178571428571428</v>
      </c>
      <c r="X200" s="140">
        <v>90</v>
      </c>
      <c r="Y200" s="119">
        <f t="shared" si="42"/>
        <v>0.1079136690647482</v>
      </c>
      <c r="Z200" s="118">
        <v>413</v>
      </c>
      <c r="AA200" s="145">
        <f t="shared" si="43"/>
        <v>0.10535714285714286</v>
      </c>
    </row>
    <row r="201" spans="1:27" ht="24" x14ac:dyDescent="0.25">
      <c r="A201" s="133" t="s">
        <v>622</v>
      </c>
      <c r="B201" s="227" t="s">
        <v>259</v>
      </c>
      <c r="C201" s="120" t="s">
        <v>260</v>
      </c>
      <c r="D201" s="121" t="s">
        <v>16</v>
      </c>
      <c r="E201" s="137" t="s">
        <v>549</v>
      </c>
      <c r="F201" s="141">
        <v>2072</v>
      </c>
      <c r="G201" s="122">
        <v>1944</v>
      </c>
      <c r="H201" s="123">
        <f t="shared" si="33"/>
        <v>0.93822393822393824</v>
      </c>
      <c r="I201" s="122">
        <f t="shared" si="34"/>
        <v>128</v>
      </c>
      <c r="J201" s="146">
        <f t="shared" si="35"/>
        <v>6.1776061776061778E-2</v>
      </c>
      <c r="K201" s="141">
        <v>539</v>
      </c>
      <c r="L201" s="141">
        <v>10</v>
      </c>
      <c r="M201" s="123">
        <f t="shared" si="36"/>
        <v>1.8552875695732839E-2</v>
      </c>
      <c r="N201" s="122">
        <v>27</v>
      </c>
      <c r="O201" s="146">
        <f t="shared" si="37"/>
        <v>1.3030888030888031E-2</v>
      </c>
      <c r="P201" s="141">
        <v>3</v>
      </c>
      <c r="Q201" s="123">
        <f t="shared" si="38"/>
        <v>5.5658627087198514E-3</v>
      </c>
      <c r="R201" s="122">
        <v>8</v>
      </c>
      <c r="S201" s="146">
        <f t="shared" si="39"/>
        <v>3.8610038610038611E-3</v>
      </c>
      <c r="T201" s="141">
        <v>59</v>
      </c>
      <c r="U201" s="123">
        <f t="shared" si="40"/>
        <v>0.10946196660482375</v>
      </c>
      <c r="V201" s="122">
        <v>186</v>
      </c>
      <c r="W201" s="146">
        <f t="shared" si="41"/>
        <v>8.9768339768339769E-2</v>
      </c>
      <c r="X201" s="141">
        <v>61</v>
      </c>
      <c r="Y201" s="123">
        <f t="shared" si="42"/>
        <v>0.11317254174397032</v>
      </c>
      <c r="Z201" s="122">
        <v>192</v>
      </c>
      <c r="AA201" s="146">
        <f t="shared" si="43"/>
        <v>9.2664092664092659E-2</v>
      </c>
    </row>
    <row r="202" spans="1:27" ht="24" x14ac:dyDescent="0.25">
      <c r="A202" s="130" t="s">
        <v>622</v>
      </c>
      <c r="B202" s="221" t="s">
        <v>443</v>
      </c>
      <c r="C202" s="116" t="s">
        <v>228</v>
      </c>
      <c r="D202" s="117" t="s">
        <v>14</v>
      </c>
      <c r="E202" s="136" t="s">
        <v>556</v>
      </c>
      <c r="F202" s="140">
        <v>2715</v>
      </c>
      <c r="G202" s="118">
        <v>2660</v>
      </c>
      <c r="H202" s="119">
        <f t="shared" si="33"/>
        <v>0.97974217311233891</v>
      </c>
      <c r="I202" s="118">
        <f t="shared" si="34"/>
        <v>55</v>
      </c>
      <c r="J202" s="145">
        <f t="shared" si="35"/>
        <v>2.0257826887661142E-2</v>
      </c>
      <c r="K202" s="140">
        <v>956</v>
      </c>
      <c r="L202" s="140">
        <v>22</v>
      </c>
      <c r="M202" s="119">
        <f t="shared" si="36"/>
        <v>2.3012552301255231E-2</v>
      </c>
      <c r="N202" s="118">
        <v>52</v>
      </c>
      <c r="O202" s="145">
        <f t="shared" si="37"/>
        <v>1.9152854511970532E-2</v>
      </c>
      <c r="P202" s="140">
        <v>10</v>
      </c>
      <c r="Q202" s="119">
        <f t="shared" si="38"/>
        <v>1.0460251046025104E-2</v>
      </c>
      <c r="R202" s="118">
        <v>26</v>
      </c>
      <c r="S202" s="145">
        <f t="shared" si="39"/>
        <v>9.5764272559852662E-3</v>
      </c>
      <c r="T202" s="140">
        <v>122</v>
      </c>
      <c r="U202" s="119">
        <f t="shared" si="40"/>
        <v>0.12761506276150628</v>
      </c>
      <c r="V202" s="118">
        <v>395</v>
      </c>
      <c r="W202" s="145">
        <f t="shared" si="41"/>
        <v>0.14548802946593001</v>
      </c>
      <c r="X202" s="140">
        <v>129</v>
      </c>
      <c r="Y202" s="119">
        <f t="shared" si="42"/>
        <v>0.13493723849372385</v>
      </c>
      <c r="Z202" s="118">
        <v>413</v>
      </c>
      <c r="AA202" s="145">
        <f t="shared" si="43"/>
        <v>0.15211786372007366</v>
      </c>
    </row>
    <row r="203" spans="1:27" ht="24" x14ac:dyDescent="0.25">
      <c r="A203" s="133" t="s">
        <v>622</v>
      </c>
      <c r="B203" s="227" t="s">
        <v>229</v>
      </c>
      <c r="C203" s="120" t="s">
        <v>230</v>
      </c>
      <c r="D203" s="121" t="s">
        <v>14</v>
      </c>
      <c r="E203" s="137" t="s">
        <v>556</v>
      </c>
      <c r="F203" s="141">
        <v>1798</v>
      </c>
      <c r="G203" s="122">
        <v>1651</v>
      </c>
      <c r="H203" s="123">
        <f t="shared" si="33"/>
        <v>0.91824249165739713</v>
      </c>
      <c r="I203" s="122">
        <f t="shared" si="34"/>
        <v>147</v>
      </c>
      <c r="J203" s="146">
        <f t="shared" si="35"/>
        <v>8.1757508342602897E-2</v>
      </c>
      <c r="K203" s="141">
        <v>616</v>
      </c>
      <c r="L203" s="141">
        <v>21</v>
      </c>
      <c r="M203" s="123">
        <f t="shared" si="36"/>
        <v>3.4090909090909088E-2</v>
      </c>
      <c r="N203" s="122">
        <v>49</v>
      </c>
      <c r="O203" s="146">
        <f t="shared" si="37"/>
        <v>2.7252502780867632E-2</v>
      </c>
      <c r="P203" s="141">
        <v>6</v>
      </c>
      <c r="Q203" s="123">
        <f t="shared" si="38"/>
        <v>9.74025974025974E-3</v>
      </c>
      <c r="R203" s="122">
        <v>11</v>
      </c>
      <c r="S203" s="146">
        <f t="shared" si="39"/>
        <v>6.1179087875417133E-3</v>
      </c>
      <c r="T203" s="141">
        <v>66</v>
      </c>
      <c r="U203" s="123">
        <f t="shared" si="40"/>
        <v>0.10714285714285714</v>
      </c>
      <c r="V203" s="122">
        <v>153</v>
      </c>
      <c r="W203" s="146">
        <f t="shared" si="41"/>
        <v>8.5094549499443825E-2</v>
      </c>
      <c r="X203" s="141">
        <v>71</v>
      </c>
      <c r="Y203" s="123">
        <f t="shared" si="42"/>
        <v>0.11525974025974026</v>
      </c>
      <c r="Z203" s="122">
        <v>162</v>
      </c>
      <c r="AA203" s="146">
        <f t="shared" si="43"/>
        <v>9.0100111234705224E-2</v>
      </c>
    </row>
    <row r="204" spans="1:27" x14ac:dyDescent="0.25">
      <c r="A204" s="130" t="s">
        <v>622</v>
      </c>
      <c r="B204" s="221" t="s">
        <v>231</v>
      </c>
      <c r="C204" s="116" t="s">
        <v>232</v>
      </c>
      <c r="D204" s="117" t="s">
        <v>14</v>
      </c>
      <c r="E204" s="136" t="s">
        <v>556</v>
      </c>
      <c r="F204" s="140">
        <v>1971</v>
      </c>
      <c r="G204" s="118">
        <v>1875</v>
      </c>
      <c r="H204" s="119">
        <f t="shared" si="33"/>
        <v>0.9512937595129376</v>
      </c>
      <c r="I204" s="118">
        <f t="shared" si="34"/>
        <v>96</v>
      </c>
      <c r="J204" s="145">
        <f t="shared" si="35"/>
        <v>4.8706240487062402E-2</v>
      </c>
      <c r="K204" s="140">
        <v>761</v>
      </c>
      <c r="L204" s="140">
        <v>14</v>
      </c>
      <c r="M204" s="119">
        <f t="shared" si="36"/>
        <v>1.8396846254927726E-2</v>
      </c>
      <c r="N204" s="118">
        <v>31</v>
      </c>
      <c r="O204" s="145">
        <f t="shared" si="37"/>
        <v>1.5728056823947234E-2</v>
      </c>
      <c r="P204" s="140">
        <v>11</v>
      </c>
      <c r="Q204" s="119">
        <f t="shared" si="38"/>
        <v>1.4454664914586071E-2</v>
      </c>
      <c r="R204" s="118">
        <v>28</v>
      </c>
      <c r="S204" s="145">
        <f t="shared" si="39"/>
        <v>1.4205986808726534E-2</v>
      </c>
      <c r="T204" s="140">
        <v>90</v>
      </c>
      <c r="U204" s="119">
        <f t="shared" si="40"/>
        <v>0.11826544021024968</v>
      </c>
      <c r="V204" s="118">
        <v>201</v>
      </c>
      <c r="W204" s="145">
        <f t="shared" si="41"/>
        <v>0.1019786910197869</v>
      </c>
      <c r="X204" s="140">
        <v>98</v>
      </c>
      <c r="Y204" s="119">
        <f t="shared" si="42"/>
        <v>0.1287779237844941</v>
      </c>
      <c r="Z204" s="118">
        <v>220</v>
      </c>
      <c r="AA204" s="145">
        <f t="shared" si="43"/>
        <v>0.11161846778285134</v>
      </c>
    </row>
    <row r="205" spans="1:27" x14ac:dyDescent="0.25">
      <c r="A205" s="131" t="s">
        <v>622</v>
      </c>
      <c r="B205" s="222" t="s">
        <v>395</v>
      </c>
      <c r="C205" s="120" t="s">
        <v>396</v>
      </c>
      <c r="D205" s="121" t="s">
        <v>25</v>
      </c>
      <c r="E205" s="137" t="s">
        <v>561</v>
      </c>
      <c r="F205" s="141">
        <v>2173</v>
      </c>
      <c r="G205" s="122">
        <v>2051</v>
      </c>
      <c r="H205" s="123">
        <f t="shared" si="33"/>
        <v>0.94385641969627243</v>
      </c>
      <c r="I205" s="122">
        <f t="shared" si="34"/>
        <v>122</v>
      </c>
      <c r="J205" s="146">
        <f t="shared" si="35"/>
        <v>5.6143580303727562E-2</v>
      </c>
      <c r="K205" s="141">
        <v>794</v>
      </c>
      <c r="L205" s="141">
        <v>15</v>
      </c>
      <c r="M205" s="123">
        <f t="shared" si="36"/>
        <v>1.8891687657430732E-2</v>
      </c>
      <c r="N205" s="122">
        <v>32</v>
      </c>
      <c r="O205" s="146">
        <f t="shared" si="37"/>
        <v>1.4726184997699034E-2</v>
      </c>
      <c r="P205" s="141">
        <v>12</v>
      </c>
      <c r="Q205" s="123">
        <f t="shared" si="38"/>
        <v>1.5113350125944584E-2</v>
      </c>
      <c r="R205" s="122">
        <v>30</v>
      </c>
      <c r="S205" s="146">
        <f t="shared" si="39"/>
        <v>1.3805798435342844E-2</v>
      </c>
      <c r="T205" s="141">
        <v>74</v>
      </c>
      <c r="U205" s="123">
        <f t="shared" si="40"/>
        <v>9.3198992443324941E-2</v>
      </c>
      <c r="V205" s="122">
        <v>162</v>
      </c>
      <c r="W205" s="146">
        <f t="shared" si="41"/>
        <v>7.455131155085136E-2</v>
      </c>
      <c r="X205" s="141">
        <v>84</v>
      </c>
      <c r="Y205" s="123">
        <f t="shared" si="42"/>
        <v>0.10579345088161209</v>
      </c>
      <c r="Z205" s="122">
        <v>188</v>
      </c>
      <c r="AA205" s="146">
        <f t="shared" si="43"/>
        <v>8.6516336861481816E-2</v>
      </c>
    </row>
    <row r="206" spans="1:27" x14ac:dyDescent="0.25">
      <c r="A206" s="130" t="s">
        <v>622</v>
      </c>
      <c r="B206" s="221" t="s">
        <v>373</v>
      </c>
      <c r="C206" s="116" t="s">
        <v>374</v>
      </c>
      <c r="D206" s="117" t="s">
        <v>24</v>
      </c>
      <c r="E206" s="136" t="s">
        <v>560</v>
      </c>
      <c r="F206" s="140">
        <v>5448</v>
      </c>
      <c r="G206" s="118">
        <v>5175</v>
      </c>
      <c r="H206" s="119">
        <f t="shared" si="33"/>
        <v>0.94988986784140972</v>
      </c>
      <c r="I206" s="118">
        <f t="shared" si="34"/>
        <v>273</v>
      </c>
      <c r="J206" s="145">
        <f t="shared" si="35"/>
        <v>5.0110132158590309E-2</v>
      </c>
      <c r="K206" s="140">
        <v>1518</v>
      </c>
      <c r="L206" s="140">
        <v>20</v>
      </c>
      <c r="M206" s="119">
        <f t="shared" si="36"/>
        <v>1.3175230566534914E-2</v>
      </c>
      <c r="N206" s="118">
        <v>38</v>
      </c>
      <c r="O206" s="145">
        <f t="shared" si="37"/>
        <v>6.9750367107195305E-3</v>
      </c>
      <c r="P206" s="140">
        <v>16</v>
      </c>
      <c r="Q206" s="119">
        <f t="shared" si="38"/>
        <v>1.0540184453227932E-2</v>
      </c>
      <c r="R206" s="118">
        <v>41</v>
      </c>
      <c r="S206" s="145">
        <f t="shared" si="39"/>
        <v>7.5256975036710723E-3</v>
      </c>
      <c r="T206" s="140">
        <v>150</v>
      </c>
      <c r="U206" s="119">
        <f t="shared" si="40"/>
        <v>9.8814229249011856E-2</v>
      </c>
      <c r="V206" s="118">
        <v>466</v>
      </c>
      <c r="W206" s="145">
        <f t="shared" si="41"/>
        <v>8.5535976505139499E-2</v>
      </c>
      <c r="X206" s="140">
        <v>159</v>
      </c>
      <c r="Y206" s="119">
        <f t="shared" si="42"/>
        <v>0.10474308300395258</v>
      </c>
      <c r="Z206" s="118">
        <v>490</v>
      </c>
      <c r="AA206" s="145">
        <f t="shared" si="43"/>
        <v>8.9941262848751841E-2</v>
      </c>
    </row>
    <row r="207" spans="1:27" ht="24" x14ac:dyDescent="0.25">
      <c r="A207" s="131" t="s">
        <v>622</v>
      </c>
      <c r="B207" s="222" t="s">
        <v>397</v>
      </c>
      <c r="C207" s="120" t="s">
        <v>398</v>
      </c>
      <c r="D207" s="121" t="s">
        <v>25</v>
      </c>
      <c r="E207" s="137" t="s">
        <v>561</v>
      </c>
      <c r="F207" s="141">
        <v>1850</v>
      </c>
      <c r="G207" s="122">
        <v>1775</v>
      </c>
      <c r="H207" s="123">
        <f t="shared" si="33"/>
        <v>0.95945945945945943</v>
      </c>
      <c r="I207" s="122">
        <f t="shared" si="34"/>
        <v>75</v>
      </c>
      <c r="J207" s="146">
        <f t="shared" si="35"/>
        <v>4.0540540540540543E-2</v>
      </c>
      <c r="K207" s="141">
        <v>562</v>
      </c>
      <c r="L207" s="141">
        <v>8</v>
      </c>
      <c r="M207" s="123">
        <f t="shared" si="36"/>
        <v>1.4234875444839857E-2</v>
      </c>
      <c r="N207" s="122">
        <v>17</v>
      </c>
      <c r="O207" s="146">
        <f t="shared" si="37"/>
        <v>9.189189189189189E-3</v>
      </c>
      <c r="P207" s="141">
        <v>11</v>
      </c>
      <c r="Q207" s="123">
        <f t="shared" si="38"/>
        <v>1.9572953736654804E-2</v>
      </c>
      <c r="R207" s="122">
        <v>36</v>
      </c>
      <c r="S207" s="146">
        <f t="shared" si="39"/>
        <v>1.9459459459459458E-2</v>
      </c>
      <c r="T207" s="141">
        <v>54</v>
      </c>
      <c r="U207" s="123">
        <f t="shared" si="40"/>
        <v>9.6085409252669035E-2</v>
      </c>
      <c r="V207" s="122">
        <v>150</v>
      </c>
      <c r="W207" s="146">
        <f t="shared" si="41"/>
        <v>8.1081081081081086E-2</v>
      </c>
      <c r="X207" s="141">
        <v>60</v>
      </c>
      <c r="Y207" s="123">
        <f t="shared" si="42"/>
        <v>0.10676156583629894</v>
      </c>
      <c r="Z207" s="122">
        <v>171</v>
      </c>
      <c r="AA207" s="146">
        <f t="shared" si="43"/>
        <v>9.2432432432432432E-2</v>
      </c>
    </row>
    <row r="208" spans="1:27" ht="24" x14ac:dyDescent="0.25">
      <c r="A208" s="130" t="s">
        <v>622</v>
      </c>
      <c r="B208" s="221" t="s">
        <v>435</v>
      </c>
      <c r="C208" s="116" t="s">
        <v>436</v>
      </c>
      <c r="D208" s="117" t="s">
        <v>27</v>
      </c>
      <c r="E208" s="136" t="s">
        <v>563</v>
      </c>
      <c r="F208" s="140">
        <v>2177</v>
      </c>
      <c r="G208" s="118">
        <v>2031</v>
      </c>
      <c r="H208" s="119">
        <f t="shared" si="33"/>
        <v>0.9329352319706018</v>
      </c>
      <c r="I208" s="118">
        <f t="shared" si="34"/>
        <v>146</v>
      </c>
      <c r="J208" s="145">
        <f t="shared" si="35"/>
        <v>6.7064768029398258E-2</v>
      </c>
      <c r="K208" s="140">
        <v>658</v>
      </c>
      <c r="L208" s="140">
        <v>26</v>
      </c>
      <c r="M208" s="119">
        <f t="shared" si="36"/>
        <v>3.9513677811550151E-2</v>
      </c>
      <c r="N208" s="118">
        <v>67</v>
      </c>
      <c r="O208" s="145">
        <f t="shared" si="37"/>
        <v>3.0776297657326597E-2</v>
      </c>
      <c r="P208" s="140">
        <v>8</v>
      </c>
      <c r="Q208" s="119">
        <f t="shared" si="38"/>
        <v>1.2158054711246201E-2</v>
      </c>
      <c r="R208" s="118">
        <v>16</v>
      </c>
      <c r="S208" s="145">
        <f t="shared" si="39"/>
        <v>7.3495636196600827E-3</v>
      </c>
      <c r="T208" s="140">
        <v>71</v>
      </c>
      <c r="U208" s="119">
        <f t="shared" si="40"/>
        <v>0.10790273556231003</v>
      </c>
      <c r="V208" s="118">
        <v>220</v>
      </c>
      <c r="W208" s="145">
        <f t="shared" si="41"/>
        <v>0.10105649977032613</v>
      </c>
      <c r="X208" s="140">
        <v>75</v>
      </c>
      <c r="Y208" s="119">
        <f t="shared" si="42"/>
        <v>0.11398176291793313</v>
      </c>
      <c r="Z208" s="118">
        <v>227</v>
      </c>
      <c r="AA208" s="145">
        <f t="shared" si="43"/>
        <v>0.10427193385392743</v>
      </c>
    </row>
    <row r="209" spans="1:27" ht="24" x14ac:dyDescent="0.25">
      <c r="A209" s="131" t="s">
        <v>622</v>
      </c>
      <c r="B209" s="222" t="s">
        <v>345</v>
      </c>
      <c r="C209" s="120" t="s">
        <v>346</v>
      </c>
      <c r="D209" s="121" t="s">
        <v>21</v>
      </c>
      <c r="E209" s="137" t="s">
        <v>564</v>
      </c>
      <c r="F209" s="141">
        <v>4905</v>
      </c>
      <c r="G209" s="122">
        <v>4760</v>
      </c>
      <c r="H209" s="123">
        <f t="shared" si="33"/>
        <v>0.97043832823649334</v>
      </c>
      <c r="I209" s="122">
        <f t="shared" si="34"/>
        <v>145</v>
      </c>
      <c r="J209" s="146">
        <f t="shared" si="35"/>
        <v>2.9561671763506627E-2</v>
      </c>
      <c r="K209" s="141">
        <v>1710</v>
      </c>
      <c r="L209" s="141">
        <v>39</v>
      </c>
      <c r="M209" s="123">
        <f t="shared" si="36"/>
        <v>2.2807017543859651E-2</v>
      </c>
      <c r="N209" s="122">
        <v>87</v>
      </c>
      <c r="O209" s="146">
        <f t="shared" si="37"/>
        <v>1.7737003058103974E-2</v>
      </c>
      <c r="P209" s="141">
        <v>13</v>
      </c>
      <c r="Q209" s="123">
        <f t="shared" si="38"/>
        <v>7.6023391812865496E-3</v>
      </c>
      <c r="R209" s="122">
        <v>28</v>
      </c>
      <c r="S209" s="146">
        <f t="shared" si="39"/>
        <v>5.7084607543323139E-3</v>
      </c>
      <c r="T209" s="141">
        <v>174</v>
      </c>
      <c r="U209" s="123">
        <f t="shared" si="40"/>
        <v>0.10175438596491228</v>
      </c>
      <c r="V209" s="122">
        <v>463</v>
      </c>
      <c r="W209" s="146">
        <f t="shared" si="41"/>
        <v>9.4393476044852195E-2</v>
      </c>
      <c r="X209" s="141">
        <v>182</v>
      </c>
      <c r="Y209" s="123">
        <f t="shared" si="42"/>
        <v>0.1064327485380117</v>
      </c>
      <c r="Z209" s="122">
        <v>480</v>
      </c>
      <c r="AA209" s="146">
        <f t="shared" si="43"/>
        <v>9.7859327217125383E-2</v>
      </c>
    </row>
    <row r="210" spans="1:27" ht="24" x14ac:dyDescent="0.25">
      <c r="A210" s="131" t="s">
        <v>622</v>
      </c>
      <c r="B210" s="222" t="s">
        <v>357</v>
      </c>
      <c r="C210" s="120" t="s">
        <v>358</v>
      </c>
      <c r="D210" s="121" t="s">
        <v>23</v>
      </c>
      <c r="E210" s="137" t="s">
        <v>566</v>
      </c>
      <c r="F210" s="141">
        <v>13768</v>
      </c>
      <c r="G210" s="122">
        <v>12894</v>
      </c>
      <c r="H210" s="123">
        <f t="shared" si="33"/>
        <v>0.93651946542707731</v>
      </c>
      <c r="I210" s="122">
        <f t="shared" si="34"/>
        <v>874</v>
      </c>
      <c r="J210" s="146">
        <f t="shared" si="35"/>
        <v>6.3480534572922714E-2</v>
      </c>
      <c r="K210" s="141">
        <v>4066</v>
      </c>
      <c r="L210" s="141">
        <v>49</v>
      </c>
      <c r="M210" s="123">
        <f t="shared" si="36"/>
        <v>1.2051155927201181E-2</v>
      </c>
      <c r="N210" s="122">
        <v>120</v>
      </c>
      <c r="O210" s="146">
        <f t="shared" si="37"/>
        <v>8.7158628704241715E-3</v>
      </c>
      <c r="P210" s="141">
        <v>34</v>
      </c>
      <c r="Q210" s="123">
        <f t="shared" si="38"/>
        <v>8.362026561731432E-3</v>
      </c>
      <c r="R210" s="122">
        <v>75</v>
      </c>
      <c r="S210" s="146">
        <f t="shared" si="39"/>
        <v>5.4474142940151076E-3</v>
      </c>
      <c r="T210" s="141">
        <v>447</v>
      </c>
      <c r="U210" s="123">
        <f t="shared" si="40"/>
        <v>0.10993605509099852</v>
      </c>
      <c r="V210" s="122">
        <v>1320</v>
      </c>
      <c r="W210" s="146">
        <f t="shared" si="41"/>
        <v>9.587449157466589E-2</v>
      </c>
      <c r="X210" s="141">
        <v>472</v>
      </c>
      <c r="Y210" s="123">
        <f t="shared" si="42"/>
        <v>0.1160846040334481</v>
      </c>
      <c r="Z210" s="122">
        <v>1377</v>
      </c>
      <c r="AA210" s="146">
        <f t="shared" si="43"/>
        <v>0.10001452643811737</v>
      </c>
    </row>
    <row r="211" spans="1:27" ht="24" x14ac:dyDescent="0.25">
      <c r="A211" s="130" t="s">
        <v>622</v>
      </c>
      <c r="B211" s="221" t="s">
        <v>359</v>
      </c>
      <c r="C211" s="116" t="s">
        <v>360</v>
      </c>
      <c r="D211" s="117" t="s">
        <v>23</v>
      </c>
      <c r="E211" s="136" t="s">
        <v>566</v>
      </c>
      <c r="F211" s="140">
        <v>3953</v>
      </c>
      <c r="G211" s="118">
        <v>3818</v>
      </c>
      <c r="H211" s="119">
        <f t="shared" si="33"/>
        <v>0.96584872248924869</v>
      </c>
      <c r="I211" s="118">
        <f t="shared" si="34"/>
        <v>135</v>
      </c>
      <c r="J211" s="145">
        <f t="shared" si="35"/>
        <v>3.4151277510751331E-2</v>
      </c>
      <c r="K211" s="140">
        <v>1345</v>
      </c>
      <c r="L211" s="140">
        <v>28</v>
      </c>
      <c r="M211" s="119">
        <f t="shared" si="36"/>
        <v>2.0817843866171002E-2</v>
      </c>
      <c r="N211" s="118">
        <v>61</v>
      </c>
      <c r="O211" s="145">
        <f t="shared" si="37"/>
        <v>1.5431317986339489E-2</v>
      </c>
      <c r="P211" s="140">
        <v>4</v>
      </c>
      <c r="Q211" s="119">
        <f t="shared" si="38"/>
        <v>2.9739776951672862E-3</v>
      </c>
      <c r="R211" s="118">
        <v>11</v>
      </c>
      <c r="S211" s="145">
        <f t="shared" si="39"/>
        <v>2.7826966860612194E-3</v>
      </c>
      <c r="T211" s="140">
        <v>139</v>
      </c>
      <c r="U211" s="119">
        <f t="shared" si="40"/>
        <v>0.1033457249070632</v>
      </c>
      <c r="V211" s="118">
        <v>464</v>
      </c>
      <c r="W211" s="145">
        <f t="shared" si="41"/>
        <v>0.11737920566658235</v>
      </c>
      <c r="X211" s="140">
        <v>141</v>
      </c>
      <c r="Y211" s="119">
        <f t="shared" si="42"/>
        <v>0.10483271375464684</v>
      </c>
      <c r="Z211" s="118">
        <v>469</v>
      </c>
      <c r="AA211" s="145">
        <f t="shared" si="43"/>
        <v>0.11864406779661017</v>
      </c>
    </row>
    <row r="212" spans="1:27" ht="24" x14ac:dyDescent="0.25">
      <c r="A212" s="131" t="s">
        <v>621</v>
      </c>
      <c r="B212" s="222" t="s">
        <v>39</v>
      </c>
      <c r="C212" s="120" t="s">
        <v>40</v>
      </c>
      <c r="D212" s="121" t="s">
        <v>2</v>
      </c>
      <c r="E212" s="137" t="s">
        <v>538</v>
      </c>
      <c r="F212" s="141">
        <v>2315</v>
      </c>
      <c r="G212" s="122">
        <v>2267</v>
      </c>
      <c r="H212" s="123">
        <f t="shared" si="33"/>
        <v>0.97926565874730021</v>
      </c>
      <c r="I212" s="122">
        <f t="shared" si="34"/>
        <v>48</v>
      </c>
      <c r="J212" s="146">
        <f t="shared" si="35"/>
        <v>2.0734341252699785E-2</v>
      </c>
      <c r="K212" s="141">
        <v>482</v>
      </c>
      <c r="L212" s="141">
        <v>6</v>
      </c>
      <c r="M212" s="123">
        <f t="shared" si="36"/>
        <v>1.2448132780082987E-2</v>
      </c>
      <c r="N212" s="122">
        <v>16</v>
      </c>
      <c r="O212" s="146">
        <f t="shared" si="37"/>
        <v>6.9114470842332612E-3</v>
      </c>
      <c r="P212" s="141">
        <v>3</v>
      </c>
      <c r="Q212" s="123">
        <f t="shared" si="38"/>
        <v>6.2240663900414933E-3</v>
      </c>
      <c r="R212" s="122">
        <v>6</v>
      </c>
      <c r="S212" s="146">
        <f t="shared" si="39"/>
        <v>2.5917926565874731E-3</v>
      </c>
      <c r="T212" s="141">
        <v>56</v>
      </c>
      <c r="U212" s="123">
        <f t="shared" si="40"/>
        <v>0.11618257261410789</v>
      </c>
      <c r="V212" s="122">
        <v>321</v>
      </c>
      <c r="W212" s="146">
        <f t="shared" si="41"/>
        <v>0.13866090712742982</v>
      </c>
      <c r="X212" s="141">
        <v>59</v>
      </c>
      <c r="Y212" s="123">
        <f t="shared" si="42"/>
        <v>0.12240663900414937</v>
      </c>
      <c r="Z212" s="122">
        <v>327</v>
      </c>
      <c r="AA212" s="146">
        <f t="shared" si="43"/>
        <v>0.14125269978401728</v>
      </c>
    </row>
    <row r="213" spans="1:27" ht="24" x14ac:dyDescent="0.25">
      <c r="A213" s="130" t="s">
        <v>621</v>
      </c>
      <c r="B213" s="221" t="s">
        <v>41</v>
      </c>
      <c r="C213" s="116" t="s">
        <v>42</v>
      </c>
      <c r="D213" s="117" t="s">
        <v>2</v>
      </c>
      <c r="E213" s="136" t="s">
        <v>538</v>
      </c>
      <c r="F213" s="140">
        <v>6905</v>
      </c>
      <c r="G213" s="118">
        <v>6753</v>
      </c>
      <c r="H213" s="119">
        <f t="shared" si="33"/>
        <v>0.97798696596669077</v>
      </c>
      <c r="I213" s="118">
        <f t="shared" si="34"/>
        <v>152</v>
      </c>
      <c r="J213" s="145">
        <f t="shared" si="35"/>
        <v>2.2013034033309196E-2</v>
      </c>
      <c r="K213" s="140">
        <v>1473</v>
      </c>
      <c r="L213" s="140">
        <v>28</v>
      </c>
      <c r="M213" s="119">
        <f t="shared" si="36"/>
        <v>1.9008825526137134E-2</v>
      </c>
      <c r="N213" s="118">
        <v>75</v>
      </c>
      <c r="O213" s="145">
        <f t="shared" si="37"/>
        <v>1.0861694424330196E-2</v>
      </c>
      <c r="P213" s="140">
        <v>14</v>
      </c>
      <c r="Q213" s="119">
        <f t="shared" si="38"/>
        <v>9.5044127630685669E-3</v>
      </c>
      <c r="R213" s="118">
        <v>37</v>
      </c>
      <c r="S213" s="145">
        <f t="shared" si="39"/>
        <v>5.3584359160028967E-3</v>
      </c>
      <c r="T213" s="140">
        <v>165</v>
      </c>
      <c r="U213" s="119">
        <f t="shared" si="40"/>
        <v>0.11201629327902241</v>
      </c>
      <c r="V213" s="118">
        <v>804</v>
      </c>
      <c r="W213" s="145">
        <f t="shared" si="41"/>
        <v>0.1164373642288197</v>
      </c>
      <c r="X213" s="140">
        <v>175</v>
      </c>
      <c r="Y213" s="119">
        <f t="shared" si="42"/>
        <v>0.11880515953835709</v>
      </c>
      <c r="Z213" s="118">
        <v>832</v>
      </c>
      <c r="AA213" s="145">
        <f t="shared" si="43"/>
        <v>0.12049239681390297</v>
      </c>
    </row>
    <row r="214" spans="1:27" ht="24" x14ac:dyDescent="0.25">
      <c r="A214" s="131" t="s">
        <v>621</v>
      </c>
      <c r="B214" s="222" t="s">
        <v>43</v>
      </c>
      <c r="C214" s="120" t="s">
        <v>44</v>
      </c>
      <c r="D214" s="121" t="s">
        <v>2</v>
      </c>
      <c r="E214" s="137" t="s">
        <v>538</v>
      </c>
      <c r="F214" s="141">
        <v>4628</v>
      </c>
      <c r="G214" s="122">
        <v>4514</v>
      </c>
      <c r="H214" s="123">
        <f t="shared" si="33"/>
        <v>0.97536732929991354</v>
      </c>
      <c r="I214" s="122">
        <f t="shared" si="34"/>
        <v>114</v>
      </c>
      <c r="J214" s="146">
        <f t="shared" si="35"/>
        <v>2.4632670700086432E-2</v>
      </c>
      <c r="K214" s="141">
        <v>1015</v>
      </c>
      <c r="L214" s="141">
        <v>26</v>
      </c>
      <c r="M214" s="123">
        <f t="shared" si="36"/>
        <v>2.561576354679803E-2</v>
      </c>
      <c r="N214" s="122">
        <v>69</v>
      </c>
      <c r="O214" s="146">
        <f t="shared" si="37"/>
        <v>1.4909248055315471E-2</v>
      </c>
      <c r="P214" s="141">
        <v>5</v>
      </c>
      <c r="Q214" s="123">
        <f t="shared" si="38"/>
        <v>4.9261083743842365E-3</v>
      </c>
      <c r="R214" s="122">
        <v>12</v>
      </c>
      <c r="S214" s="146">
        <f t="shared" si="39"/>
        <v>2.5929127052722557E-3</v>
      </c>
      <c r="T214" s="141">
        <v>116</v>
      </c>
      <c r="U214" s="123">
        <f t="shared" si="40"/>
        <v>0.11428571428571428</v>
      </c>
      <c r="V214" s="122">
        <v>443</v>
      </c>
      <c r="W214" s="146">
        <f t="shared" si="41"/>
        <v>9.5721694036300778E-2</v>
      </c>
      <c r="X214" s="141">
        <v>118</v>
      </c>
      <c r="Y214" s="123">
        <f t="shared" si="42"/>
        <v>0.11625615763546798</v>
      </c>
      <c r="Z214" s="122">
        <v>449</v>
      </c>
      <c r="AA214" s="146">
        <f t="shared" si="43"/>
        <v>9.7018150388936908E-2</v>
      </c>
    </row>
    <row r="215" spans="1:27" ht="24" x14ac:dyDescent="0.25">
      <c r="A215" s="130" t="s">
        <v>621</v>
      </c>
      <c r="B215" s="221" t="s">
        <v>45</v>
      </c>
      <c r="C215" s="116" t="s">
        <v>46</v>
      </c>
      <c r="D215" s="117" t="s">
        <v>2</v>
      </c>
      <c r="E215" s="136" t="s">
        <v>538</v>
      </c>
      <c r="F215" s="140">
        <v>3683</v>
      </c>
      <c r="G215" s="118">
        <v>3602</v>
      </c>
      <c r="H215" s="119">
        <f t="shared" si="33"/>
        <v>0.97800705946239475</v>
      </c>
      <c r="I215" s="118">
        <f t="shared" si="34"/>
        <v>81</v>
      </c>
      <c r="J215" s="145">
        <f t="shared" si="35"/>
        <v>2.1992940537605213E-2</v>
      </c>
      <c r="K215" s="140">
        <v>1150</v>
      </c>
      <c r="L215" s="140">
        <v>25</v>
      </c>
      <c r="M215" s="119">
        <f t="shared" si="36"/>
        <v>2.1739130434782608E-2</v>
      </c>
      <c r="N215" s="118">
        <v>70</v>
      </c>
      <c r="O215" s="145">
        <f t="shared" si="37"/>
        <v>1.9006244909041542E-2</v>
      </c>
      <c r="P215" s="140">
        <v>10</v>
      </c>
      <c r="Q215" s="119">
        <f t="shared" si="38"/>
        <v>8.6956521739130436E-3</v>
      </c>
      <c r="R215" s="118">
        <v>28</v>
      </c>
      <c r="S215" s="145">
        <f t="shared" si="39"/>
        <v>7.6024979636166168E-3</v>
      </c>
      <c r="T215" s="140">
        <v>127</v>
      </c>
      <c r="U215" s="119">
        <f t="shared" si="40"/>
        <v>0.11043478260869566</v>
      </c>
      <c r="V215" s="118">
        <v>383</v>
      </c>
      <c r="W215" s="145">
        <f t="shared" si="41"/>
        <v>0.10399131143089872</v>
      </c>
      <c r="X215" s="140">
        <v>135</v>
      </c>
      <c r="Y215" s="119">
        <f t="shared" si="42"/>
        <v>0.11739130434782609</v>
      </c>
      <c r="Z215" s="118">
        <v>405</v>
      </c>
      <c r="AA215" s="145">
        <f t="shared" si="43"/>
        <v>0.10996470268802606</v>
      </c>
    </row>
    <row r="216" spans="1:27" ht="24" x14ac:dyDescent="0.25">
      <c r="A216" s="131" t="s">
        <v>621</v>
      </c>
      <c r="B216" s="222" t="s">
        <v>100</v>
      </c>
      <c r="C216" s="120" t="s">
        <v>101</v>
      </c>
      <c r="D216" s="121" t="s">
        <v>6</v>
      </c>
      <c r="E216" s="137" t="s">
        <v>539</v>
      </c>
      <c r="F216" s="141">
        <v>5417</v>
      </c>
      <c r="G216" s="122">
        <v>5227</v>
      </c>
      <c r="H216" s="123">
        <f t="shared" si="33"/>
        <v>0.96492523537013108</v>
      </c>
      <c r="I216" s="122">
        <f t="shared" si="34"/>
        <v>190</v>
      </c>
      <c r="J216" s="146">
        <f t="shared" si="35"/>
        <v>3.5074764629868929E-2</v>
      </c>
      <c r="K216" s="141">
        <v>1281</v>
      </c>
      <c r="L216" s="141">
        <v>23</v>
      </c>
      <c r="M216" s="123">
        <f t="shared" si="36"/>
        <v>1.7954722872755659E-2</v>
      </c>
      <c r="N216" s="122">
        <v>65</v>
      </c>
      <c r="O216" s="146">
        <f t="shared" si="37"/>
        <v>1.1999261583902529E-2</v>
      </c>
      <c r="P216" s="141">
        <v>11</v>
      </c>
      <c r="Q216" s="123">
        <f t="shared" si="38"/>
        <v>8.5870413739266207E-3</v>
      </c>
      <c r="R216" s="122">
        <v>25</v>
      </c>
      <c r="S216" s="146">
        <f t="shared" si="39"/>
        <v>4.6151006091932805E-3</v>
      </c>
      <c r="T216" s="141">
        <v>143</v>
      </c>
      <c r="U216" s="123">
        <f t="shared" si="40"/>
        <v>0.11163153786104606</v>
      </c>
      <c r="V216" s="122">
        <v>539</v>
      </c>
      <c r="W216" s="146">
        <f t="shared" si="41"/>
        <v>9.950156913420713E-2</v>
      </c>
      <c r="X216" s="141">
        <v>149</v>
      </c>
      <c r="Y216" s="123">
        <f t="shared" si="42"/>
        <v>0.11631537861046058</v>
      </c>
      <c r="Z216" s="122">
        <v>552</v>
      </c>
      <c r="AA216" s="146">
        <f t="shared" si="43"/>
        <v>0.10190142145098763</v>
      </c>
    </row>
    <row r="217" spans="1:27" ht="24" x14ac:dyDescent="0.25">
      <c r="A217" s="130" t="s">
        <v>621</v>
      </c>
      <c r="B217" s="221" t="s">
        <v>47</v>
      </c>
      <c r="C217" s="116" t="s">
        <v>48</v>
      </c>
      <c r="D217" s="117" t="s">
        <v>2</v>
      </c>
      <c r="E217" s="136" t="s">
        <v>538</v>
      </c>
      <c r="F217" s="140">
        <v>5215</v>
      </c>
      <c r="G217" s="118">
        <v>5091</v>
      </c>
      <c r="H217" s="119">
        <f t="shared" si="33"/>
        <v>0.97622243528283792</v>
      </c>
      <c r="I217" s="118">
        <f t="shared" si="34"/>
        <v>124</v>
      </c>
      <c r="J217" s="145">
        <f t="shared" si="35"/>
        <v>2.3777564717162032E-2</v>
      </c>
      <c r="K217" s="140">
        <v>1349</v>
      </c>
      <c r="L217" s="140">
        <v>27</v>
      </c>
      <c r="M217" s="119">
        <f t="shared" si="36"/>
        <v>2.0014825796886581E-2</v>
      </c>
      <c r="N217" s="118">
        <v>73</v>
      </c>
      <c r="O217" s="145">
        <f t="shared" si="37"/>
        <v>1.3998082454458294E-2</v>
      </c>
      <c r="P217" s="140">
        <v>24</v>
      </c>
      <c r="Q217" s="119">
        <f t="shared" si="38"/>
        <v>1.7790956263899184E-2</v>
      </c>
      <c r="R217" s="118">
        <v>74</v>
      </c>
      <c r="S217" s="145">
        <f t="shared" si="39"/>
        <v>1.4189837008628955E-2</v>
      </c>
      <c r="T217" s="140">
        <v>151</v>
      </c>
      <c r="U217" s="119">
        <f t="shared" si="40"/>
        <v>0.11193476649369903</v>
      </c>
      <c r="V217" s="118">
        <v>515</v>
      </c>
      <c r="W217" s="145">
        <f t="shared" si="41"/>
        <v>9.8753595397890706E-2</v>
      </c>
      <c r="X217" s="140">
        <v>167</v>
      </c>
      <c r="Y217" s="119">
        <f t="shared" si="42"/>
        <v>0.12379540400296515</v>
      </c>
      <c r="Z217" s="118">
        <v>563</v>
      </c>
      <c r="AA217" s="145">
        <f t="shared" si="43"/>
        <v>0.10795781399808245</v>
      </c>
    </row>
    <row r="218" spans="1:27" ht="24" x14ac:dyDescent="0.25">
      <c r="A218" s="131" t="s">
        <v>621</v>
      </c>
      <c r="B218" s="222" t="s">
        <v>102</v>
      </c>
      <c r="C218" s="120" t="s">
        <v>103</v>
      </c>
      <c r="D218" s="121" t="s">
        <v>6</v>
      </c>
      <c r="E218" s="137" t="s">
        <v>539</v>
      </c>
      <c r="F218" s="141">
        <v>3773</v>
      </c>
      <c r="G218" s="122">
        <v>3701</v>
      </c>
      <c r="H218" s="123">
        <f t="shared" si="33"/>
        <v>0.98091704214153197</v>
      </c>
      <c r="I218" s="122">
        <f t="shared" si="34"/>
        <v>72</v>
      </c>
      <c r="J218" s="146">
        <f t="shared" si="35"/>
        <v>1.9082957858468062E-2</v>
      </c>
      <c r="K218" s="141">
        <v>793</v>
      </c>
      <c r="L218" s="141">
        <v>10</v>
      </c>
      <c r="M218" s="123">
        <f t="shared" si="36"/>
        <v>1.2610340479192938E-2</v>
      </c>
      <c r="N218" s="122">
        <v>19</v>
      </c>
      <c r="O218" s="146">
        <f t="shared" si="37"/>
        <v>5.0357805459846274E-3</v>
      </c>
      <c r="P218" s="141">
        <v>6</v>
      </c>
      <c r="Q218" s="123">
        <f t="shared" si="38"/>
        <v>7.5662042875157629E-3</v>
      </c>
      <c r="R218" s="122">
        <v>14</v>
      </c>
      <c r="S218" s="146">
        <f t="shared" si="39"/>
        <v>3.7105751391465678E-3</v>
      </c>
      <c r="T218" s="141">
        <v>84</v>
      </c>
      <c r="U218" s="123">
        <f t="shared" si="40"/>
        <v>0.10592686002522068</v>
      </c>
      <c r="V218" s="122">
        <v>362</v>
      </c>
      <c r="W218" s="146">
        <f t="shared" si="41"/>
        <v>9.5944871455075534E-2</v>
      </c>
      <c r="X218" s="141">
        <v>88</v>
      </c>
      <c r="Y218" s="123">
        <f t="shared" si="42"/>
        <v>0.11097099621689786</v>
      </c>
      <c r="Z218" s="122">
        <v>371</v>
      </c>
      <c r="AA218" s="146">
        <f t="shared" si="43"/>
        <v>9.8330241187384038E-2</v>
      </c>
    </row>
    <row r="219" spans="1:27" ht="24" x14ac:dyDescent="0.25">
      <c r="A219" s="130" t="s">
        <v>621</v>
      </c>
      <c r="B219" s="221" t="s">
        <v>104</v>
      </c>
      <c r="C219" s="116" t="s">
        <v>105</v>
      </c>
      <c r="D219" s="117" t="s">
        <v>6</v>
      </c>
      <c r="E219" s="136" t="s">
        <v>539</v>
      </c>
      <c r="F219" s="140">
        <v>7804</v>
      </c>
      <c r="G219" s="118">
        <v>7423</v>
      </c>
      <c r="H219" s="119">
        <f t="shared" si="33"/>
        <v>0.95117888262429529</v>
      </c>
      <c r="I219" s="118">
        <f t="shared" si="34"/>
        <v>381</v>
      </c>
      <c r="J219" s="145">
        <f t="shared" si="35"/>
        <v>4.882111737570477E-2</v>
      </c>
      <c r="K219" s="140">
        <v>1510</v>
      </c>
      <c r="L219" s="140">
        <v>21</v>
      </c>
      <c r="M219" s="119">
        <f t="shared" si="36"/>
        <v>1.390728476821192E-2</v>
      </c>
      <c r="N219" s="118">
        <v>65</v>
      </c>
      <c r="O219" s="145">
        <f t="shared" si="37"/>
        <v>8.3290620194771906E-3</v>
      </c>
      <c r="P219" s="140">
        <v>6</v>
      </c>
      <c r="Q219" s="119">
        <f t="shared" si="38"/>
        <v>3.9735099337748344E-3</v>
      </c>
      <c r="R219" s="118">
        <v>16</v>
      </c>
      <c r="S219" s="145">
        <f t="shared" si="39"/>
        <v>2.0502306509482316E-3</v>
      </c>
      <c r="T219" s="140">
        <v>151</v>
      </c>
      <c r="U219" s="119">
        <f t="shared" si="40"/>
        <v>0.1</v>
      </c>
      <c r="V219" s="118">
        <v>685</v>
      </c>
      <c r="W219" s="145">
        <f t="shared" si="41"/>
        <v>8.7775499743721175E-2</v>
      </c>
      <c r="X219" s="140">
        <v>155</v>
      </c>
      <c r="Y219" s="119">
        <f t="shared" si="42"/>
        <v>0.10264900662251655</v>
      </c>
      <c r="Z219" s="118">
        <v>699</v>
      </c>
      <c r="AA219" s="145">
        <f t="shared" si="43"/>
        <v>8.9569451563300873E-2</v>
      </c>
    </row>
    <row r="220" spans="1:27" ht="24" x14ac:dyDescent="0.25">
      <c r="A220" s="131" t="s">
        <v>621</v>
      </c>
      <c r="B220" s="222" t="s">
        <v>73</v>
      </c>
      <c r="C220" s="120" t="s">
        <v>74</v>
      </c>
      <c r="D220" s="121" t="s">
        <v>4</v>
      </c>
      <c r="E220" s="137" t="s">
        <v>540</v>
      </c>
      <c r="F220" s="141">
        <v>2640</v>
      </c>
      <c r="G220" s="122">
        <v>2592</v>
      </c>
      <c r="H220" s="123">
        <f t="shared" si="33"/>
        <v>0.98181818181818181</v>
      </c>
      <c r="I220" s="122">
        <f t="shared" si="34"/>
        <v>48</v>
      </c>
      <c r="J220" s="146">
        <f t="shared" si="35"/>
        <v>1.8181818181818181E-2</v>
      </c>
      <c r="K220" s="141">
        <v>812</v>
      </c>
      <c r="L220" s="141">
        <v>20</v>
      </c>
      <c r="M220" s="123">
        <f t="shared" si="36"/>
        <v>2.4630541871921183E-2</v>
      </c>
      <c r="N220" s="122">
        <v>48</v>
      </c>
      <c r="O220" s="146">
        <f t="shared" si="37"/>
        <v>1.8181818181818181E-2</v>
      </c>
      <c r="P220" s="141">
        <v>8</v>
      </c>
      <c r="Q220" s="123">
        <f t="shared" si="38"/>
        <v>9.852216748768473E-3</v>
      </c>
      <c r="R220" s="122">
        <v>25</v>
      </c>
      <c r="S220" s="146">
        <f t="shared" si="39"/>
        <v>9.46969696969697E-3</v>
      </c>
      <c r="T220" s="141">
        <v>102</v>
      </c>
      <c r="U220" s="123">
        <f t="shared" si="40"/>
        <v>0.12561576354679804</v>
      </c>
      <c r="V220" s="122">
        <v>341</v>
      </c>
      <c r="W220" s="146">
        <f t="shared" si="41"/>
        <v>0.12916666666666668</v>
      </c>
      <c r="X220" s="141">
        <v>109</v>
      </c>
      <c r="Y220" s="123">
        <f t="shared" si="42"/>
        <v>0.13423645320197045</v>
      </c>
      <c r="Z220" s="122">
        <v>362</v>
      </c>
      <c r="AA220" s="146">
        <f t="shared" si="43"/>
        <v>0.13712121212121212</v>
      </c>
    </row>
    <row r="221" spans="1:27" x14ac:dyDescent="0.25">
      <c r="A221" s="130" t="s">
        <v>621</v>
      </c>
      <c r="B221" s="221" t="s">
        <v>75</v>
      </c>
      <c r="C221" s="116" t="s">
        <v>76</v>
      </c>
      <c r="D221" s="117" t="s">
        <v>4</v>
      </c>
      <c r="E221" s="136" t="s">
        <v>540</v>
      </c>
      <c r="F221" s="140">
        <v>4437</v>
      </c>
      <c r="G221" s="118">
        <v>4197</v>
      </c>
      <c r="H221" s="119">
        <f t="shared" si="33"/>
        <v>0.94590939824205544</v>
      </c>
      <c r="I221" s="118">
        <f t="shared" si="34"/>
        <v>240</v>
      </c>
      <c r="J221" s="145">
        <f t="shared" si="35"/>
        <v>5.4090601757944556E-2</v>
      </c>
      <c r="K221" s="140">
        <v>1087</v>
      </c>
      <c r="L221" s="140">
        <v>17</v>
      </c>
      <c r="M221" s="119">
        <f t="shared" si="36"/>
        <v>1.5639374425023E-2</v>
      </c>
      <c r="N221" s="118">
        <v>35</v>
      </c>
      <c r="O221" s="145">
        <f t="shared" si="37"/>
        <v>7.8882127563669139E-3</v>
      </c>
      <c r="P221" s="140">
        <v>6</v>
      </c>
      <c r="Q221" s="119">
        <f t="shared" si="38"/>
        <v>5.5197792088316471E-3</v>
      </c>
      <c r="R221" s="118">
        <v>15</v>
      </c>
      <c r="S221" s="145">
        <f t="shared" si="39"/>
        <v>3.3806626098715348E-3</v>
      </c>
      <c r="T221" s="140">
        <v>144</v>
      </c>
      <c r="U221" s="119">
        <f t="shared" si="40"/>
        <v>0.13247470101195952</v>
      </c>
      <c r="V221" s="118">
        <v>548</v>
      </c>
      <c r="W221" s="145">
        <f t="shared" si="41"/>
        <v>0.12350687401397341</v>
      </c>
      <c r="X221" s="140">
        <v>146</v>
      </c>
      <c r="Y221" s="119">
        <f t="shared" si="42"/>
        <v>0.13431462741490341</v>
      </c>
      <c r="Z221" s="118">
        <v>554</v>
      </c>
      <c r="AA221" s="145">
        <f t="shared" si="43"/>
        <v>0.12485913905792202</v>
      </c>
    </row>
    <row r="222" spans="1:27" x14ac:dyDescent="0.25">
      <c r="A222" s="131" t="s">
        <v>621</v>
      </c>
      <c r="B222" s="222" t="s">
        <v>49</v>
      </c>
      <c r="C222" s="120" t="s">
        <v>50</v>
      </c>
      <c r="D222" s="121" t="s">
        <v>3</v>
      </c>
      <c r="E222" s="137" t="s">
        <v>541</v>
      </c>
      <c r="F222" s="141">
        <v>4305</v>
      </c>
      <c r="G222" s="122">
        <v>4124</v>
      </c>
      <c r="H222" s="123">
        <f t="shared" si="33"/>
        <v>0.95795586527293841</v>
      </c>
      <c r="I222" s="122">
        <f t="shared" si="34"/>
        <v>181</v>
      </c>
      <c r="J222" s="146">
        <f t="shared" si="35"/>
        <v>4.2044134727061554E-2</v>
      </c>
      <c r="K222" s="141">
        <v>1196</v>
      </c>
      <c r="L222" s="141">
        <v>29</v>
      </c>
      <c r="M222" s="123">
        <f t="shared" si="36"/>
        <v>2.4247491638795988E-2</v>
      </c>
      <c r="N222" s="122">
        <v>71</v>
      </c>
      <c r="O222" s="146">
        <f t="shared" si="37"/>
        <v>1.6492450638792101E-2</v>
      </c>
      <c r="P222" s="141">
        <v>8</v>
      </c>
      <c r="Q222" s="123">
        <f t="shared" si="38"/>
        <v>6.688963210702341E-3</v>
      </c>
      <c r="R222" s="122">
        <v>18</v>
      </c>
      <c r="S222" s="146">
        <f t="shared" si="39"/>
        <v>4.181184668989547E-3</v>
      </c>
      <c r="T222" s="141">
        <v>129</v>
      </c>
      <c r="U222" s="123">
        <f t="shared" si="40"/>
        <v>0.10785953177257525</v>
      </c>
      <c r="V222" s="122">
        <v>349</v>
      </c>
      <c r="W222" s="146">
        <f t="shared" si="41"/>
        <v>8.1068524970963993E-2</v>
      </c>
      <c r="X222" s="141">
        <v>137</v>
      </c>
      <c r="Y222" s="123">
        <f t="shared" si="42"/>
        <v>0.11454849498327759</v>
      </c>
      <c r="Z222" s="122">
        <v>367</v>
      </c>
      <c r="AA222" s="146">
        <f t="shared" si="43"/>
        <v>8.5249709639953541E-2</v>
      </c>
    </row>
    <row r="223" spans="1:27" x14ac:dyDescent="0.25">
      <c r="A223" s="130" t="s">
        <v>621</v>
      </c>
      <c r="B223" s="221" t="s">
        <v>51</v>
      </c>
      <c r="C223" s="116" t="s">
        <v>52</v>
      </c>
      <c r="D223" s="117" t="s">
        <v>3</v>
      </c>
      <c r="E223" s="136" t="s">
        <v>541</v>
      </c>
      <c r="F223" s="140">
        <v>3184</v>
      </c>
      <c r="G223" s="118">
        <v>3065</v>
      </c>
      <c r="H223" s="119">
        <f t="shared" si="33"/>
        <v>0.96262562814070352</v>
      </c>
      <c r="I223" s="118">
        <f t="shared" si="34"/>
        <v>119</v>
      </c>
      <c r="J223" s="145">
        <f t="shared" si="35"/>
        <v>3.7374371859296485E-2</v>
      </c>
      <c r="K223" s="140">
        <v>1033</v>
      </c>
      <c r="L223" s="140">
        <v>17</v>
      </c>
      <c r="M223" s="119">
        <f t="shared" si="36"/>
        <v>1.6456921587608905E-2</v>
      </c>
      <c r="N223" s="118">
        <v>54</v>
      </c>
      <c r="O223" s="145">
        <f t="shared" si="37"/>
        <v>1.6959798994974875E-2</v>
      </c>
      <c r="P223" s="140">
        <v>7</v>
      </c>
      <c r="Q223" s="119">
        <f t="shared" si="38"/>
        <v>6.7763794772507258E-3</v>
      </c>
      <c r="R223" s="118">
        <v>18</v>
      </c>
      <c r="S223" s="145">
        <f t="shared" si="39"/>
        <v>5.6532663316582916E-3</v>
      </c>
      <c r="T223" s="140">
        <v>105</v>
      </c>
      <c r="U223" s="119">
        <f t="shared" si="40"/>
        <v>0.10164569215876089</v>
      </c>
      <c r="V223" s="118">
        <v>335</v>
      </c>
      <c r="W223" s="145">
        <f t="shared" si="41"/>
        <v>0.10521356783919598</v>
      </c>
      <c r="X223" s="140">
        <v>109</v>
      </c>
      <c r="Y223" s="119">
        <f t="shared" si="42"/>
        <v>0.10551790900290416</v>
      </c>
      <c r="Z223" s="118">
        <v>345</v>
      </c>
      <c r="AA223" s="145">
        <f t="shared" si="43"/>
        <v>0.10835427135678392</v>
      </c>
    </row>
    <row r="224" spans="1:27" x14ac:dyDescent="0.25">
      <c r="A224" s="131" t="s">
        <v>621</v>
      </c>
      <c r="B224" s="222" t="s">
        <v>53</v>
      </c>
      <c r="C224" s="120" t="s">
        <v>54</v>
      </c>
      <c r="D224" s="121" t="s">
        <v>3</v>
      </c>
      <c r="E224" s="137" t="s">
        <v>541</v>
      </c>
      <c r="F224" s="141">
        <v>3333</v>
      </c>
      <c r="G224" s="122">
        <v>3207</v>
      </c>
      <c r="H224" s="123">
        <f t="shared" si="33"/>
        <v>0.96219621962196222</v>
      </c>
      <c r="I224" s="122">
        <f t="shared" si="34"/>
        <v>126</v>
      </c>
      <c r="J224" s="146">
        <f t="shared" si="35"/>
        <v>3.7803780378037805E-2</v>
      </c>
      <c r="K224" s="141">
        <v>895</v>
      </c>
      <c r="L224" s="141">
        <v>17</v>
      </c>
      <c r="M224" s="123">
        <f t="shared" si="36"/>
        <v>1.899441340782123E-2</v>
      </c>
      <c r="N224" s="122">
        <v>49</v>
      </c>
      <c r="O224" s="146">
        <f t="shared" si="37"/>
        <v>1.4701470147014702E-2</v>
      </c>
      <c r="P224" s="141">
        <v>7</v>
      </c>
      <c r="Q224" s="123">
        <f t="shared" si="38"/>
        <v>7.82122905027933E-3</v>
      </c>
      <c r="R224" s="122">
        <v>20</v>
      </c>
      <c r="S224" s="146">
        <f t="shared" si="39"/>
        <v>6.0006000600060002E-3</v>
      </c>
      <c r="T224" s="141">
        <v>108</v>
      </c>
      <c r="U224" s="123">
        <f t="shared" si="40"/>
        <v>0.12067039106145251</v>
      </c>
      <c r="V224" s="122">
        <v>396</v>
      </c>
      <c r="W224" s="146">
        <f t="shared" si="41"/>
        <v>0.11881188118811881</v>
      </c>
      <c r="X224" s="141">
        <v>112</v>
      </c>
      <c r="Y224" s="123">
        <f t="shared" si="42"/>
        <v>0.12513966480446928</v>
      </c>
      <c r="Z224" s="122">
        <v>407</v>
      </c>
      <c r="AA224" s="146">
        <f t="shared" si="43"/>
        <v>0.12211221122112212</v>
      </c>
    </row>
    <row r="225" spans="1:27" ht="24" x14ac:dyDescent="0.25">
      <c r="A225" s="130" t="s">
        <v>621</v>
      </c>
      <c r="B225" s="221" t="s">
        <v>77</v>
      </c>
      <c r="C225" s="116" t="s">
        <v>78</v>
      </c>
      <c r="D225" s="117" t="s">
        <v>4</v>
      </c>
      <c r="E225" s="136" t="s">
        <v>540</v>
      </c>
      <c r="F225" s="140">
        <v>2125</v>
      </c>
      <c r="G225" s="118">
        <v>2057</v>
      </c>
      <c r="H225" s="119">
        <f t="shared" si="33"/>
        <v>0.96799999999999997</v>
      </c>
      <c r="I225" s="118">
        <f t="shared" si="34"/>
        <v>68</v>
      </c>
      <c r="J225" s="145">
        <f t="shared" si="35"/>
        <v>3.2000000000000001E-2</v>
      </c>
      <c r="K225" s="140">
        <v>680</v>
      </c>
      <c r="L225" s="140">
        <v>17</v>
      </c>
      <c r="M225" s="119">
        <f t="shared" si="36"/>
        <v>2.5000000000000001E-2</v>
      </c>
      <c r="N225" s="118">
        <v>43</v>
      </c>
      <c r="O225" s="145">
        <f t="shared" si="37"/>
        <v>2.023529411764706E-2</v>
      </c>
      <c r="P225" s="140">
        <v>8</v>
      </c>
      <c r="Q225" s="119">
        <f t="shared" si="38"/>
        <v>1.1764705882352941E-2</v>
      </c>
      <c r="R225" s="118">
        <v>20</v>
      </c>
      <c r="S225" s="145">
        <f t="shared" si="39"/>
        <v>9.4117647058823521E-3</v>
      </c>
      <c r="T225" s="140">
        <v>76</v>
      </c>
      <c r="U225" s="119">
        <f t="shared" si="40"/>
        <v>0.11176470588235295</v>
      </c>
      <c r="V225" s="118">
        <v>203</v>
      </c>
      <c r="W225" s="145">
        <f t="shared" si="41"/>
        <v>9.5529411764705877E-2</v>
      </c>
      <c r="X225" s="140">
        <v>78</v>
      </c>
      <c r="Y225" s="119">
        <f t="shared" si="42"/>
        <v>0.11470588235294117</v>
      </c>
      <c r="Z225" s="118">
        <v>209</v>
      </c>
      <c r="AA225" s="145">
        <f t="shared" si="43"/>
        <v>9.8352941176470587E-2</v>
      </c>
    </row>
    <row r="226" spans="1:27" x14ac:dyDescent="0.25">
      <c r="A226" s="131" t="s">
        <v>621</v>
      </c>
      <c r="B226" s="222" t="s">
        <v>55</v>
      </c>
      <c r="C226" s="120" t="s">
        <v>56</v>
      </c>
      <c r="D226" s="121" t="s">
        <v>3</v>
      </c>
      <c r="E226" s="137" t="s">
        <v>541</v>
      </c>
      <c r="F226" s="141">
        <v>4862</v>
      </c>
      <c r="G226" s="122">
        <v>4621</v>
      </c>
      <c r="H226" s="123">
        <f t="shared" si="33"/>
        <v>0.95043192102015628</v>
      </c>
      <c r="I226" s="122">
        <f t="shared" si="34"/>
        <v>241</v>
      </c>
      <c r="J226" s="146">
        <f t="shared" si="35"/>
        <v>4.9568078979843687E-2</v>
      </c>
      <c r="K226" s="141">
        <v>1394</v>
      </c>
      <c r="L226" s="141">
        <v>25</v>
      </c>
      <c r="M226" s="123">
        <f t="shared" si="36"/>
        <v>1.7934002869440458E-2</v>
      </c>
      <c r="N226" s="122">
        <v>68</v>
      </c>
      <c r="O226" s="146">
        <f t="shared" si="37"/>
        <v>1.3986013986013986E-2</v>
      </c>
      <c r="P226" s="141">
        <v>10</v>
      </c>
      <c r="Q226" s="123">
        <f t="shared" si="38"/>
        <v>7.1736011477761836E-3</v>
      </c>
      <c r="R226" s="122">
        <v>31</v>
      </c>
      <c r="S226" s="146">
        <f t="shared" si="39"/>
        <v>6.375976964212258E-3</v>
      </c>
      <c r="T226" s="141">
        <v>146</v>
      </c>
      <c r="U226" s="123">
        <f t="shared" si="40"/>
        <v>0.10473457675753228</v>
      </c>
      <c r="V226" s="122">
        <v>497</v>
      </c>
      <c r="W226" s="146">
        <f t="shared" si="41"/>
        <v>0.10222130810366105</v>
      </c>
      <c r="X226" s="141">
        <v>154</v>
      </c>
      <c r="Y226" s="123">
        <f t="shared" si="42"/>
        <v>0.11047345767575323</v>
      </c>
      <c r="Z226" s="122">
        <v>519</v>
      </c>
      <c r="AA226" s="146">
        <f t="shared" si="43"/>
        <v>0.1067461949814891</v>
      </c>
    </row>
    <row r="227" spans="1:27" x14ac:dyDescent="0.25">
      <c r="A227" s="132" t="s">
        <v>621</v>
      </c>
      <c r="B227" s="219" t="s">
        <v>79</v>
      </c>
      <c r="C227" s="116" t="s">
        <v>80</v>
      </c>
      <c r="D227" s="117" t="s">
        <v>4</v>
      </c>
      <c r="E227" s="136" t="s">
        <v>540</v>
      </c>
      <c r="F227" s="140">
        <v>6325</v>
      </c>
      <c r="G227" s="118">
        <v>6178</v>
      </c>
      <c r="H227" s="119">
        <f t="shared" si="33"/>
        <v>0.97675889328063237</v>
      </c>
      <c r="I227" s="118">
        <f t="shared" si="34"/>
        <v>147</v>
      </c>
      <c r="J227" s="145">
        <f t="shared" si="35"/>
        <v>2.3241106719367587E-2</v>
      </c>
      <c r="K227" s="140">
        <v>1892</v>
      </c>
      <c r="L227" s="140">
        <v>39</v>
      </c>
      <c r="M227" s="119">
        <f t="shared" si="36"/>
        <v>2.0613107822410149E-2</v>
      </c>
      <c r="N227" s="118">
        <v>104</v>
      </c>
      <c r="O227" s="145">
        <f t="shared" si="37"/>
        <v>1.6442687747035573E-2</v>
      </c>
      <c r="P227" s="140">
        <v>14</v>
      </c>
      <c r="Q227" s="119">
        <f t="shared" si="38"/>
        <v>7.3995771670190271E-3</v>
      </c>
      <c r="R227" s="118">
        <v>36</v>
      </c>
      <c r="S227" s="145">
        <f t="shared" si="39"/>
        <v>5.6916996047430826E-3</v>
      </c>
      <c r="T227" s="140">
        <v>203</v>
      </c>
      <c r="U227" s="119">
        <f t="shared" si="40"/>
        <v>0.10729386892177589</v>
      </c>
      <c r="V227" s="118">
        <v>652</v>
      </c>
      <c r="W227" s="145">
        <f t="shared" si="41"/>
        <v>0.10308300395256917</v>
      </c>
      <c r="X227" s="140">
        <v>214</v>
      </c>
      <c r="Y227" s="119">
        <f t="shared" si="42"/>
        <v>0.113107822410148</v>
      </c>
      <c r="Z227" s="118">
        <v>677</v>
      </c>
      <c r="AA227" s="145">
        <f t="shared" si="43"/>
        <v>0.10703557312252965</v>
      </c>
    </row>
    <row r="228" spans="1:27" ht="24" x14ac:dyDescent="0.25">
      <c r="A228" s="133" t="s">
        <v>621</v>
      </c>
      <c r="B228" s="227" t="s">
        <v>28</v>
      </c>
      <c r="C228" s="120" t="s">
        <v>29</v>
      </c>
      <c r="D228" s="121" t="s">
        <v>1</v>
      </c>
      <c r="E228" s="137" t="s">
        <v>542</v>
      </c>
      <c r="F228" s="141">
        <v>3156</v>
      </c>
      <c r="G228" s="122">
        <v>3007</v>
      </c>
      <c r="H228" s="123">
        <f t="shared" si="33"/>
        <v>0.95278833967046894</v>
      </c>
      <c r="I228" s="122">
        <f t="shared" si="34"/>
        <v>149</v>
      </c>
      <c r="J228" s="146">
        <f t="shared" si="35"/>
        <v>4.7211660329531051E-2</v>
      </c>
      <c r="K228" s="141">
        <v>842</v>
      </c>
      <c r="L228" s="141">
        <v>16</v>
      </c>
      <c r="M228" s="123">
        <f t="shared" si="36"/>
        <v>1.9002375296912115E-2</v>
      </c>
      <c r="N228" s="122">
        <v>50</v>
      </c>
      <c r="O228" s="146">
        <f t="shared" si="37"/>
        <v>1.5842839036755388E-2</v>
      </c>
      <c r="P228" s="141">
        <v>7</v>
      </c>
      <c r="Q228" s="123">
        <f t="shared" si="38"/>
        <v>8.3135391923990498E-3</v>
      </c>
      <c r="R228" s="122">
        <v>18</v>
      </c>
      <c r="S228" s="146">
        <f t="shared" si="39"/>
        <v>5.7034220532319393E-3</v>
      </c>
      <c r="T228" s="141">
        <v>82</v>
      </c>
      <c r="U228" s="123">
        <f t="shared" si="40"/>
        <v>9.7387173396674589E-2</v>
      </c>
      <c r="V228" s="122">
        <v>301</v>
      </c>
      <c r="W228" s="146">
        <f t="shared" si="41"/>
        <v>9.5373891001267433E-2</v>
      </c>
      <c r="X228" s="141">
        <v>85</v>
      </c>
      <c r="Y228" s="123">
        <f t="shared" si="42"/>
        <v>0.10095011876484561</v>
      </c>
      <c r="Z228" s="122">
        <v>308</v>
      </c>
      <c r="AA228" s="146">
        <f t="shared" si="43"/>
        <v>9.7591888466413187E-2</v>
      </c>
    </row>
    <row r="229" spans="1:27" ht="24" x14ac:dyDescent="0.25">
      <c r="A229" s="130" t="s">
        <v>621</v>
      </c>
      <c r="B229" s="221" t="s">
        <v>57</v>
      </c>
      <c r="C229" s="116" t="s">
        <v>58</v>
      </c>
      <c r="D229" s="117" t="s">
        <v>3</v>
      </c>
      <c r="E229" s="136" t="s">
        <v>541</v>
      </c>
      <c r="F229" s="140">
        <v>3761</v>
      </c>
      <c r="G229" s="118">
        <v>3564</v>
      </c>
      <c r="H229" s="119">
        <f t="shared" si="33"/>
        <v>0.94762031374634403</v>
      </c>
      <c r="I229" s="118">
        <f t="shared" si="34"/>
        <v>197</v>
      </c>
      <c r="J229" s="145">
        <f t="shared" si="35"/>
        <v>5.2379686253655945E-2</v>
      </c>
      <c r="K229" s="140">
        <v>1130</v>
      </c>
      <c r="L229" s="140">
        <v>18</v>
      </c>
      <c r="M229" s="119">
        <f t="shared" si="36"/>
        <v>1.5929203539823009E-2</v>
      </c>
      <c r="N229" s="118">
        <v>55</v>
      </c>
      <c r="O229" s="145">
        <f t="shared" si="37"/>
        <v>1.4623770273863334E-2</v>
      </c>
      <c r="P229" s="140">
        <v>9</v>
      </c>
      <c r="Q229" s="119">
        <f t="shared" si="38"/>
        <v>7.9646017699115043E-3</v>
      </c>
      <c r="R229" s="118">
        <v>29</v>
      </c>
      <c r="S229" s="145">
        <f t="shared" si="39"/>
        <v>7.7107152353097577E-3</v>
      </c>
      <c r="T229" s="140">
        <v>131</v>
      </c>
      <c r="U229" s="119">
        <f t="shared" si="40"/>
        <v>0.11592920353982301</v>
      </c>
      <c r="V229" s="118">
        <v>475</v>
      </c>
      <c r="W229" s="145">
        <f t="shared" si="41"/>
        <v>0.12629619781972878</v>
      </c>
      <c r="X229" s="140">
        <v>137</v>
      </c>
      <c r="Y229" s="119">
        <f t="shared" si="42"/>
        <v>0.12123893805309735</v>
      </c>
      <c r="Z229" s="118">
        <v>495</v>
      </c>
      <c r="AA229" s="145">
        <f t="shared" si="43"/>
        <v>0.13161393246477002</v>
      </c>
    </row>
    <row r="230" spans="1:27" x14ac:dyDescent="0.25">
      <c r="A230" s="131" t="s">
        <v>621</v>
      </c>
      <c r="B230" s="222" t="s">
        <v>438</v>
      </c>
      <c r="C230" s="120" t="s">
        <v>81</v>
      </c>
      <c r="D230" s="121" t="s">
        <v>4</v>
      </c>
      <c r="E230" s="137" t="s">
        <v>540</v>
      </c>
      <c r="F230" s="141">
        <v>3208</v>
      </c>
      <c r="G230" s="122">
        <v>3119</v>
      </c>
      <c r="H230" s="123">
        <f t="shared" si="33"/>
        <v>0.97225685785536164</v>
      </c>
      <c r="I230" s="122">
        <f t="shared" si="34"/>
        <v>89</v>
      </c>
      <c r="J230" s="146">
        <f t="shared" si="35"/>
        <v>2.7743142144638404E-2</v>
      </c>
      <c r="K230" s="141">
        <v>847</v>
      </c>
      <c r="L230" s="141">
        <v>18</v>
      </c>
      <c r="M230" s="123">
        <f t="shared" si="36"/>
        <v>2.1251475796930343E-2</v>
      </c>
      <c r="N230" s="122">
        <v>41</v>
      </c>
      <c r="O230" s="146">
        <f t="shared" si="37"/>
        <v>1.2780548628428928E-2</v>
      </c>
      <c r="P230" s="141">
        <v>10</v>
      </c>
      <c r="Q230" s="123">
        <f t="shared" si="38"/>
        <v>1.1806375442739079E-2</v>
      </c>
      <c r="R230" s="122">
        <v>27</v>
      </c>
      <c r="S230" s="146">
        <f t="shared" si="39"/>
        <v>8.4164588528678301E-3</v>
      </c>
      <c r="T230" s="141">
        <v>106</v>
      </c>
      <c r="U230" s="123">
        <f t="shared" si="40"/>
        <v>0.12514757969303425</v>
      </c>
      <c r="V230" s="122">
        <v>410</v>
      </c>
      <c r="W230" s="146">
        <f t="shared" si="41"/>
        <v>0.12780548628428928</v>
      </c>
      <c r="X230" s="141">
        <v>111</v>
      </c>
      <c r="Y230" s="123">
        <f t="shared" si="42"/>
        <v>0.13105076741440377</v>
      </c>
      <c r="Z230" s="122">
        <v>421</v>
      </c>
      <c r="AA230" s="146">
        <f t="shared" si="43"/>
        <v>0.13123441396508728</v>
      </c>
    </row>
    <row r="231" spans="1:27" x14ac:dyDescent="0.25">
      <c r="A231" s="130" t="s">
        <v>621</v>
      </c>
      <c r="B231" s="221" t="s">
        <v>88</v>
      </c>
      <c r="C231" s="116" t="s">
        <v>89</v>
      </c>
      <c r="D231" s="117" t="s">
        <v>5</v>
      </c>
      <c r="E231" s="136" t="s">
        <v>543</v>
      </c>
      <c r="F231" s="140">
        <v>2072</v>
      </c>
      <c r="G231" s="118">
        <v>1966</v>
      </c>
      <c r="H231" s="119">
        <f t="shared" si="33"/>
        <v>0.94884169884169889</v>
      </c>
      <c r="I231" s="118">
        <f t="shared" si="34"/>
        <v>106</v>
      </c>
      <c r="J231" s="145">
        <f t="shared" si="35"/>
        <v>5.115830115830116E-2</v>
      </c>
      <c r="K231" s="140">
        <v>626</v>
      </c>
      <c r="L231" s="140">
        <v>7</v>
      </c>
      <c r="M231" s="119">
        <f t="shared" si="36"/>
        <v>1.1182108626198083E-2</v>
      </c>
      <c r="N231" s="118">
        <v>19</v>
      </c>
      <c r="O231" s="145">
        <f t="shared" si="37"/>
        <v>9.1698841698841706E-3</v>
      </c>
      <c r="P231" s="140">
        <v>5</v>
      </c>
      <c r="Q231" s="119">
        <f t="shared" si="38"/>
        <v>7.9872204472843447E-3</v>
      </c>
      <c r="R231" s="118">
        <v>14</v>
      </c>
      <c r="S231" s="145">
        <f t="shared" si="39"/>
        <v>6.7567567567567571E-3</v>
      </c>
      <c r="T231" s="140">
        <v>74</v>
      </c>
      <c r="U231" s="119">
        <f t="shared" si="40"/>
        <v>0.1182108626198083</v>
      </c>
      <c r="V231" s="118">
        <v>224</v>
      </c>
      <c r="W231" s="145">
        <f t="shared" si="41"/>
        <v>0.10810810810810811</v>
      </c>
      <c r="X231" s="140">
        <v>78</v>
      </c>
      <c r="Y231" s="119">
        <f t="shared" si="42"/>
        <v>0.12460063897763578</v>
      </c>
      <c r="Z231" s="118">
        <v>235</v>
      </c>
      <c r="AA231" s="145">
        <f t="shared" si="43"/>
        <v>0.11341698841698841</v>
      </c>
    </row>
    <row r="232" spans="1:27" x14ac:dyDescent="0.25">
      <c r="A232" s="131" t="s">
        <v>621</v>
      </c>
      <c r="B232" s="222" t="s">
        <v>59</v>
      </c>
      <c r="C232" s="120" t="s">
        <v>60</v>
      </c>
      <c r="D232" s="121" t="s">
        <v>3</v>
      </c>
      <c r="E232" s="137" t="s">
        <v>541</v>
      </c>
      <c r="F232" s="141">
        <v>4713</v>
      </c>
      <c r="G232" s="122">
        <v>4461</v>
      </c>
      <c r="H232" s="123">
        <f t="shared" si="33"/>
        <v>0.94653087205601527</v>
      </c>
      <c r="I232" s="122">
        <f t="shared" si="34"/>
        <v>252</v>
      </c>
      <c r="J232" s="146">
        <f t="shared" si="35"/>
        <v>5.3469127943984722E-2</v>
      </c>
      <c r="K232" s="141">
        <v>1013</v>
      </c>
      <c r="L232" s="141">
        <v>25</v>
      </c>
      <c r="M232" s="123">
        <f t="shared" si="36"/>
        <v>2.4679170779861797E-2</v>
      </c>
      <c r="N232" s="122">
        <v>62</v>
      </c>
      <c r="O232" s="146">
        <f t="shared" si="37"/>
        <v>1.3155102906853384E-2</v>
      </c>
      <c r="P232" s="141">
        <v>3</v>
      </c>
      <c r="Q232" s="123">
        <f t="shared" si="38"/>
        <v>2.9615004935834156E-3</v>
      </c>
      <c r="R232" s="122">
        <v>3</v>
      </c>
      <c r="S232" s="146">
        <f t="shared" si="39"/>
        <v>6.3653723742838951E-4</v>
      </c>
      <c r="T232" s="141">
        <v>112</v>
      </c>
      <c r="U232" s="123">
        <f t="shared" si="40"/>
        <v>0.11056268509378085</v>
      </c>
      <c r="V232" s="122">
        <v>511</v>
      </c>
      <c r="W232" s="146">
        <f t="shared" si="41"/>
        <v>0.10842350944196902</v>
      </c>
      <c r="X232" s="141">
        <v>114</v>
      </c>
      <c r="Y232" s="123">
        <f t="shared" si="42"/>
        <v>0.1125370187561698</v>
      </c>
      <c r="Z232" s="122">
        <v>513</v>
      </c>
      <c r="AA232" s="146">
        <f t="shared" si="43"/>
        <v>0.10884786760025461</v>
      </c>
    </row>
    <row r="233" spans="1:27" ht="24" x14ac:dyDescent="0.25">
      <c r="A233" s="130" t="s">
        <v>621</v>
      </c>
      <c r="B233" s="221" t="s">
        <v>106</v>
      </c>
      <c r="C233" s="116" t="s">
        <v>107</v>
      </c>
      <c r="D233" s="117" t="s">
        <v>6</v>
      </c>
      <c r="E233" s="136" t="s">
        <v>539</v>
      </c>
      <c r="F233" s="140">
        <v>8247</v>
      </c>
      <c r="G233" s="118">
        <v>7984</v>
      </c>
      <c r="H233" s="119">
        <f t="shared" si="33"/>
        <v>0.9681096156178004</v>
      </c>
      <c r="I233" s="118">
        <f t="shared" si="34"/>
        <v>263</v>
      </c>
      <c r="J233" s="145">
        <f t="shared" si="35"/>
        <v>3.1890384382199585E-2</v>
      </c>
      <c r="K233" s="140">
        <v>2379</v>
      </c>
      <c r="L233" s="140">
        <v>37</v>
      </c>
      <c r="M233" s="119">
        <f t="shared" si="36"/>
        <v>1.5552753257671291E-2</v>
      </c>
      <c r="N233" s="118">
        <v>100</v>
      </c>
      <c r="O233" s="145">
        <f t="shared" si="37"/>
        <v>1.2125621438098703E-2</v>
      </c>
      <c r="P233" s="140">
        <v>20</v>
      </c>
      <c r="Q233" s="119">
        <f t="shared" si="38"/>
        <v>8.4068936527952921E-3</v>
      </c>
      <c r="R233" s="118">
        <v>58</v>
      </c>
      <c r="S233" s="145">
        <f t="shared" si="39"/>
        <v>7.0328604340972479E-3</v>
      </c>
      <c r="T233" s="140">
        <v>232</v>
      </c>
      <c r="U233" s="119">
        <f t="shared" si="40"/>
        <v>9.7519966372425396E-2</v>
      </c>
      <c r="V233" s="118">
        <v>792</v>
      </c>
      <c r="W233" s="145">
        <f t="shared" si="41"/>
        <v>9.6034921789741726E-2</v>
      </c>
      <c r="X233" s="140">
        <v>245</v>
      </c>
      <c r="Y233" s="119">
        <f t="shared" si="42"/>
        <v>0.10298444724674233</v>
      </c>
      <c r="Z233" s="118">
        <v>834</v>
      </c>
      <c r="AA233" s="145">
        <f t="shared" si="43"/>
        <v>0.10112768279374318</v>
      </c>
    </row>
    <row r="234" spans="1:27" x14ac:dyDescent="0.25">
      <c r="A234" s="131" t="s">
        <v>621</v>
      </c>
      <c r="B234" s="222" t="s">
        <v>90</v>
      </c>
      <c r="C234" s="120" t="s">
        <v>91</v>
      </c>
      <c r="D234" s="121" t="s">
        <v>5</v>
      </c>
      <c r="E234" s="137" t="s">
        <v>543</v>
      </c>
      <c r="F234" s="141">
        <v>2910</v>
      </c>
      <c r="G234" s="122">
        <v>2794</v>
      </c>
      <c r="H234" s="123">
        <f t="shared" si="33"/>
        <v>0.96013745704467357</v>
      </c>
      <c r="I234" s="122">
        <f t="shared" si="34"/>
        <v>116</v>
      </c>
      <c r="J234" s="146">
        <f t="shared" si="35"/>
        <v>3.9862542955326458E-2</v>
      </c>
      <c r="K234" s="141">
        <v>855</v>
      </c>
      <c r="L234" s="141">
        <v>14</v>
      </c>
      <c r="M234" s="123">
        <f t="shared" si="36"/>
        <v>1.6374269005847954E-2</v>
      </c>
      <c r="N234" s="122">
        <v>42</v>
      </c>
      <c r="O234" s="146">
        <f t="shared" si="37"/>
        <v>1.443298969072165E-2</v>
      </c>
      <c r="P234" s="141">
        <v>9</v>
      </c>
      <c r="Q234" s="123">
        <f t="shared" si="38"/>
        <v>1.0526315789473684E-2</v>
      </c>
      <c r="R234" s="122">
        <v>19</v>
      </c>
      <c r="S234" s="146">
        <f t="shared" si="39"/>
        <v>6.5292096219931274E-3</v>
      </c>
      <c r="T234" s="141">
        <v>123</v>
      </c>
      <c r="U234" s="123">
        <f t="shared" si="40"/>
        <v>0.14385964912280702</v>
      </c>
      <c r="V234" s="122">
        <v>383</v>
      </c>
      <c r="W234" s="146">
        <f t="shared" si="41"/>
        <v>0.13161512027491409</v>
      </c>
      <c r="X234" s="141">
        <v>127</v>
      </c>
      <c r="Y234" s="123">
        <f t="shared" si="42"/>
        <v>0.14853801169590644</v>
      </c>
      <c r="Z234" s="122">
        <v>388</v>
      </c>
      <c r="AA234" s="146">
        <f t="shared" si="43"/>
        <v>0.13333333333333333</v>
      </c>
    </row>
    <row r="235" spans="1:27" x14ac:dyDescent="0.25">
      <c r="A235" s="130" t="s">
        <v>621</v>
      </c>
      <c r="B235" s="221" t="s">
        <v>82</v>
      </c>
      <c r="C235" s="116" t="s">
        <v>83</v>
      </c>
      <c r="D235" s="117" t="s">
        <v>4</v>
      </c>
      <c r="E235" s="136" t="s">
        <v>540</v>
      </c>
      <c r="F235" s="140">
        <v>2270</v>
      </c>
      <c r="G235" s="118">
        <v>2198</v>
      </c>
      <c r="H235" s="119">
        <f t="shared" si="33"/>
        <v>0.96828193832599119</v>
      </c>
      <c r="I235" s="118">
        <f t="shared" si="34"/>
        <v>72</v>
      </c>
      <c r="J235" s="145">
        <f t="shared" si="35"/>
        <v>3.1718061674008813E-2</v>
      </c>
      <c r="K235" s="140">
        <v>689</v>
      </c>
      <c r="L235" s="140">
        <v>12</v>
      </c>
      <c r="M235" s="119">
        <f t="shared" si="36"/>
        <v>1.741654571843251E-2</v>
      </c>
      <c r="N235" s="118">
        <v>29</v>
      </c>
      <c r="O235" s="145">
        <f t="shared" si="37"/>
        <v>1.277533039647577E-2</v>
      </c>
      <c r="P235" s="140">
        <v>6</v>
      </c>
      <c r="Q235" s="119">
        <f t="shared" si="38"/>
        <v>8.708272859216255E-3</v>
      </c>
      <c r="R235" s="118">
        <v>12</v>
      </c>
      <c r="S235" s="145">
        <f t="shared" si="39"/>
        <v>5.2863436123348016E-3</v>
      </c>
      <c r="T235" s="140">
        <v>71</v>
      </c>
      <c r="U235" s="119">
        <f t="shared" si="40"/>
        <v>0.10304789550072568</v>
      </c>
      <c r="V235" s="118">
        <v>263</v>
      </c>
      <c r="W235" s="145">
        <f t="shared" si="41"/>
        <v>0.11585903083700441</v>
      </c>
      <c r="X235" s="140">
        <v>73</v>
      </c>
      <c r="Y235" s="119">
        <f t="shared" si="42"/>
        <v>0.10595065312046444</v>
      </c>
      <c r="Z235" s="118">
        <v>266</v>
      </c>
      <c r="AA235" s="145">
        <f t="shared" si="43"/>
        <v>0.1171806167400881</v>
      </c>
    </row>
    <row r="236" spans="1:27" x14ac:dyDescent="0.25">
      <c r="A236" s="131" t="s">
        <v>621</v>
      </c>
      <c r="B236" s="222" t="s">
        <v>61</v>
      </c>
      <c r="C236" s="120" t="s">
        <v>62</v>
      </c>
      <c r="D236" s="121" t="s">
        <v>3</v>
      </c>
      <c r="E236" s="137" t="s">
        <v>541</v>
      </c>
      <c r="F236" s="141">
        <v>4024</v>
      </c>
      <c r="G236" s="122">
        <v>3833</v>
      </c>
      <c r="H236" s="123">
        <f t="shared" si="33"/>
        <v>0.95253479125248508</v>
      </c>
      <c r="I236" s="122">
        <f t="shared" si="34"/>
        <v>191</v>
      </c>
      <c r="J236" s="146">
        <f t="shared" si="35"/>
        <v>4.7465208747514913E-2</v>
      </c>
      <c r="K236" s="141">
        <v>1034</v>
      </c>
      <c r="L236" s="141">
        <v>27</v>
      </c>
      <c r="M236" s="123">
        <f t="shared" si="36"/>
        <v>2.6112185686653772E-2</v>
      </c>
      <c r="N236" s="122">
        <v>79</v>
      </c>
      <c r="O236" s="146">
        <f t="shared" si="37"/>
        <v>1.9632206759443341E-2</v>
      </c>
      <c r="P236" s="141">
        <v>4</v>
      </c>
      <c r="Q236" s="123">
        <f t="shared" si="38"/>
        <v>3.8684719535783366E-3</v>
      </c>
      <c r="R236" s="122">
        <v>12</v>
      </c>
      <c r="S236" s="146">
        <f t="shared" si="39"/>
        <v>2.982107355864811E-3</v>
      </c>
      <c r="T236" s="141">
        <v>94</v>
      </c>
      <c r="U236" s="123">
        <f t="shared" si="40"/>
        <v>9.0909090909090912E-2</v>
      </c>
      <c r="V236" s="122">
        <v>320</v>
      </c>
      <c r="W236" s="146">
        <f t="shared" si="41"/>
        <v>7.9522862823061632E-2</v>
      </c>
      <c r="X236" s="141">
        <v>96</v>
      </c>
      <c r="Y236" s="123">
        <f t="shared" si="42"/>
        <v>9.2843326885880081E-2</v>
      </c>
      <c r="Z236" s="122">
        <v>325</v>
      </c>
      <c r="AA236" s="146">
        <f t="shared" si="43"/>
        <v>8.0765407554671972E-2</v>
      </c>
    </row>
    <row r="237" spans="1:27" x14ac:dyDescent="0.25">
      <c r="A237" s="130" t="s">
        <v>621</v>
      </c>
      <c r="B237" s="221" t="s">
        <v>63</v>
      </c>
      <c r="C237" s="116" t="s">
        <v>64</v>
      </c>
      <c r="D237" s="117" t="s">
        <v>3</v>
      </c>
      <c r="E237" s="136" t="s">
        <v>541</v>
      </c>
      <c r="F237" s="140">
        <v>3325</v>
      </c>
      <c r="G237" s="118">
        <v>3208</v>
      </c>
      <c r="H237" s="119">
        <f t="shared" si="33"/>
        <v>0.96481203007518801</v>
      </c>
      <c r="I237" s="118">
        <f t="shared" si="34"/>
        <v>117</v>
      </c>
      <c r="J237" s="145">
        <f t="shared" si="35"/>
        <v>3.5187969924812032E-2</v>
      </c>
      <c r="K237" s="140">
        <v>783</v>
      </c>
      <c r="L237" s="140">
        <v>14</v>
      </c>
      <c r="M237" s="119">
        <f t="shared" si="36"/>
        <v>1.7879948914431672E-2</v>
      </c>
      <c r="N237" s="118">
        <v>33</v>
      </c>
      <c r="O237" s="145">
        <f t="shared" si="37"/>
        <v>9.9248120300751887E-3</v>
      </c>
      <c r="P237" s="140">
        <v>6</v>
      </c>
      <c r="Q237" s="119">
        <f t="shared" si="38"/>
        <v>7.6628352490421452E-3</v>
      </c>
      <c r="R237" s="118">
        <v>21</v>
      </c>
      <c r="S237" s="145">
        <f t="shared" si="39"/>
        <v>6.3157894736842104E-3</v>
      </c>
      <c r="T237" s="140">
        <v>90</v>
      </c>
      <c r="U237" s="119">
        <f t="shared" si="40"/>
        <v>0.11494252873563218</v>
      </c>
      <c r="V237" s="118">
        <v>329</v>
      </c>
      <c r="W237" s="145">
        <f t="shared" si="41"/>
        <v>9.8947368421052631E-2</v>
      </c>
      <c r="X237" s="140">
        <v>95</v>
      </c>
      <c r="Y237" s="119">
        <f t="shared" si="42"/>
        <v>0.12132822477650064</v>
      </c>
      <c r="Z237" s="118">
        <v>347</v>
      </c>
      <c r="AA237" s="145">
        <f t="shared" si="43"/>
        <v>0.1043609022556391</v>
      </c>
    </row>
    <row r="238" spans="1:27" ht="24" x14ac:dyDescent="0.25">
      <c r="A238" s="131" t="s">
        <v>621</v>
      </c>
      <c r="B238" s="222" t="s">
        <v>30</v>
      </c>
      <c r="C238" s="120" t="s">
        <v>31</v>
      </c>
      <c r="D238" s="121" t="s">
        <v>1</v>
      </c>
      <c r="E238" s="137" t="s">
        <v>542</v>
      </c>
      <c r="F238" s="141">
        <v>2413</v>
      </c>
      <c r="G238" s="122">
        <v>2350</v>
      </c>
      <c r="H238" s="123">
        <f t="shared" si="33"/>
        <v>0.97389142146705343</v>
      </c>
      <c r="I238" s="122">
        <f t="shared" si="34"/>
        <v>63</v>
      </c>
      <c r="J238" s="146">
        <f t="shared" si="35"/>
        <v>2.6108578532946538E-2</v>
      </c>
      <c r="K238" s="141">
        <v>734</v>
      </c>
      <c r="L238" s="141">
        <v>12</v>
      </c>
      <c r="M238" s="123">
        <f t="shared" si="36"/>
        <v>1.6348773841961851E-2</v>
      </c>
      <c r="N238" s="122">
        <v>30</v>
      </c>
      <c r="O238" s="146">
        <f t="shared" si="37"/>
        <v>1.2432656444260257E-2</v>
      </c>
      <c r="P238" s="141">
        <v>3</v>
      </c>
      <c r="Q238" s="123">
        <f t="shared" si="38"/>
        <v>4.0871934604904629E-3</v>
      </c>
      <c r="R238" s="122">
        <v>10</v>
      </c>
      <c r="S238" s="146">
        <f t="shared" si="39"/>
        <v>4.1442188147534191E-3</v>
      </c>
      <c r="T238" s="141">
        <v>95</v>
      </c>
      <c r="U238" s="123">
        <f t="shared" si="40"/>
        <v>0.12942779291553133</v>
      </c>
      <c r="V238" s="122">
        <v>318</v>
      </c>
      <c r="W238" s="146">
        <f t="shared" si="41"/>
        <v>0.13178615830915871</v>
      </c>
      <c r="X238" s="141">
        <v>97</v>
      </c>
      <c r="Y238" s="123">
        <f t="shared" si="42"/>
        <v>0.13215258855585832</v>
      </c>
      <c r="Z238" s="122">
        <v>325</v>
      </c>
      <c r="AA238" s="146">
        <f t="shared" si="43"/>
        <v>0.13468711147948612</v>
      </c>
    </row>
    <row r="239" spans="1:27" x14ac:dyDescent="0.25">
      <c r="A239" s="130" t="s">
        <v>621</v>
      </c>
      <c r="B239" s="221" t="s">
        <v>92</v>
      </c>
      <c r="C239" s="116" t="s">
        <v>93</v>
      </c>
      <c r="D239" s="117" t="s">
        <v>5</v>
      </c>
      <c r="E239" s="136" t="s">
        <v>543</v>
      </c>
      <c r="F239" s="140">
        <v>2542</v>
      </c>
      <c r="G239" s="118">
        <v>2467</v>
      </c>
      <c r="H239" s="119">
        <f t="shared" si="33"/>
        <v>0.97049567269866244</v>
      </c>
      <c r="I239" s="118">
        <f t="shared" si="34"/>
        <v>75</v>
      </c>
      <c r="J239" s="145">
        <f t="shared" si="35"/>
        <v>2.9504327301337528E-2</v>
      </c>
      <c r="K239" s="140">
        <v>714</v>
      </c>
      <c r="L239" s="140">
        <v>5</v>
      </c>
      <c r="M239" s="119">
        <f t="shared" si="36"/>
        <v>7.0028011204481795E-3</v>
      </c>
      <c r="N239" s="118">
        <v>10</v>
      </c>
      <c r="O239" s="145">
        <f t="shared" si="37"/>
        <v>3.9339103068450039E-3</v>
      </c>
      <c r="P239" s="140">
        <v>5</v>
      </c>
      <c r="Q239" s="119">
        <f t="shared" si="38"/>
        <v>7.0028011204481795E-3</v>
      </c>
      <c r="R239" s="118">
        <v>15</v>
      </c>
      <c r="S239" s="145">
        <f t="shared" si="39"/>
        <v>5.9008654602675063E-3</v>
      </c>
      <c r="T239" s="140">
        <v>92</v>
      </c>
      <c r="U239" s="119">
        <f t="shared" si="40"/>
        <v>0.12885154061624648</v>
      </c>
      <c r="V239" s="118">
        <v>334</v>
      </c>
      <c r="W239" s="145">
        <f t="shared" si="41"/>
        <v>0.13139260424862312</v>
      </c>
      <c r="X239" s="140">
        <v>95</v>
      </c>
      <c r="Y239" s="119">
        <f t="shared" si="42"/>
        <v>0.13305322128851541</v>
      </c>
      <c r="Z239" s="118">
        <v>343</v>
      </c>
      <c r="AA239" s="145">
        <f t="shared" si="43"/>
        <v>0.13493312352478362</v>
      </c>
    </row>
    <row r="240" spans="1:27" x14ac:dyDescent="0.25">
      <c r="A240" s="131" t="s">
        <v>621</v>
      </c>
      <c r="B240" s="222" t="s">
        <v>94</v>
      </c>
      <c r="C240" s="120" t="s">
        <v>95</v>
      </c>
      <c r="D240" s="121" t="s">
        <v>5</v>
      </c>
      <c r="E240" s="137" t="s">
        <v>543</v>
      </c>
      <c r="F240" s="141">
        <v>1936</v>
      </c>
      <c r="G240" s="122">
        <v>1848</v>
      </c>
      <c r="H240" s="123">
        <f t="shared" si="33"/>
        <v>0.95454545454545459</v>
      </c>
      <c r="I240" s="122">
        <f t="shared" si="34"/>
        <v>88</v>
      </c>
      <c r="J240" s="146">
        <f t="shared" si="35"/>
        <v>4.5454545454545456E-2</v>
      </c>
      <c r="K240" s="141">
        <v>499</v>
      </c>
      <c r="L240" s="141">
        <v>10</v>
      </c>
      <c r="M240" s="123">
        <f t="shared" si="36"/>
        <v>2.004008016032064E-2</v>
      </c>
      <c r="N240" s="122">
        <v>27</v>
      </c>
      <c r="O240" s="146">
        <f t="shared" si="37"/>
        <v>1.3946280991735538E-2</v>
      </c>
      <c r="P240" s="141">
        <v>8</v>
      </c>
      <c r="Q240" s="123">
        <f t="shared" si="38"/>
        <v>1.6032064128256512E-2</v>
      </c>
      <c r="R240" s="122">
        <v>27</v>
      </c>
      <c r="S240" s="146">
        <f t="shared" si="39"/>
        <v>1.3946280991735538E-2</v>
      </c>
      <c r="T240" s="141">
        <v>55</v>
      </c>
      <c r="U240" s="123">
        <f t="shared" si="40"/>
        <v>0.11022044088176353</v>
      </c>
      <c r="V240" s="122">
        <v>230</v>
      </c>
      <c r="W240" s="146">
        <f t="shared" si="41"/>
        <v>0.11880165289256199</v>
      </c>
      <c r="X240" s="141">
        <v>63</v>
      </c>
      <c r="Y240" s="123">
        <f t="shared" si="42"/>
        <v>0.12625250501002003</v>
      </c>
      <c r="Z240" s="122">
        <v>257</v>
      </c>
      <c r="AA240" s="146">
        <f t="shared" si="43"/>
        <v>0.13274793388429751</v>
      </c>
    </row>
    <row r="241" spans="1:27" x14ac:dyDescent="0.25">
      <c r="A241" s="132" t="s">
        <v>621</v>
      </c>
      <c r="B241" s="219" t="s">
        <v>65</v>
      </c>
      <c r="C241" s="116" t="s">
        <v>66</v>
      </c>
      <c r="D241" s="117" t="s">
        <v>3</v>
      </c>
      <c r="E241" s="136" t="s">
        <v>541</v>
      </c>
      <c r="F241" s="140">
        <v>5882</v>
      </c>
      <c r="G241" s="118">
        <v>5536</v>
      </c>
      <c r="H241" s="119">
        <f t="shared" si="33"/>
        <v>0.94117647058823528</v>
      </c>
      <c r="I241" s="118">
        <f t="shared" si="34"/>
        <v>346</v>
      </c>
      <c r="J241" s="145">
        <f t="shared" si="35"/>
        <v>5.8823529411764705E-2</v>
      </c>
      <c r="K241" s="140">
        <v>1513</v>
      </c>
      <c r="L241" s="140">
        <v>27</v>
      </c>
      <c r="M241" s="119">
        <f t="shared" si="36"/>
        <v>1.7845340383344351E-2</v>
      </c>
      <c r="N241" s="118">
        <v>71</v>
      </c>
      <c r="O241" s="145">
        <f t="shared" si="37"/>
        <v>1.2070724243454607E-2</v>
      </c>
      <c r="P241" s="140">
        <v>18</v>
      </c>
      <c r="Q241" s="119">
        <f t="shared" si="38"/>
        <v>1.1896893588896233E-2</v>
      </c>
      <c r="R241" s="118">
        <v>46</v>
      </c>
      <c r="S241" s="145">
        <f t="shared" si="39"/>
        <v>7.8204692281536887E-3</v>
      </c>
      <c r="T241" s="140">
        <v>139</v>
      </c>
      <c r="U241" s="119">
        <f t="shared" si="40"/>
        <v>9.1870456047587576E-2</v>
      </c>
      <c r="V241" s="118">
        <v>539</v>
      </c>
      <c r="W241" s="145">
        <f t="shared" si="41"/>
        <v>9.1635498129887791E-2</v>
      </c>
      <c r="X241" s="140">
        <v>154</v>
      </c>
      <c r="Y241" s="119">
        <f t="shared" si="42"/>
        <v>0.10178453403833443</v>
      </c>
      <c r="Z241" s="118">
        <v>579</v>
      </c>
      <c r="AA241" s="145">
        <f t="shared" si="43"/>
        <v>9.8435906154369257E-2</v>
      </c>
    </row>
    <row r="242" spans="1:27" x14ac:dyDescent="0.25">
      <c r="A242" s="133" t="s">
        <v>621</v>
      </c>
      <c r="B242" s="227" t="s">
        <v>96</v>
      </c>
      <c r="C242" s="120" t="s">
        <v>97</v>
      </c>
      <c r="D242" s="121" t="s">
        <v>5</v>
      </c>
      <c r="E242" s="137" t="s">
        <v>543</v>
      </c>
      <c r="F242" s="141">
        <v>3229</v>
      </c>
      <c r="G242" s="122">
        <v>3158</v>
      </c>
      <c r="H242" s="123">
        <f t="shared" si="33"/>
        <v>0.97801176834933412</v>
      </c>
      <c r="I242" s="122">
        <f t="shared" si="34"/>
        <v>71</v>
      </c>
      <c r="J242" s="146">
        <f t="shared" si="35"/>
        <v>2.1988231650665841E-2</v>
      </c>
      <c r="K242" s="141">
        <v>990</v>
      </c>
      <c r="L242" s="141">
        <v>10</v>
      </c>
      <c r="M242" s="123">
        <f t="shared" si="36"/>
        <v>1.0101010101010102E-2</v>
      </c>
      <c r="N242" s="122">
        <v>28</v>
      </c>
      <c r="O242" s="146">
        <f t="shared" si="37"/>
        <v>8.6714152988541342E-3</v>
      </c>
      <c r="P242" s="141">
        <v>9</v>
      </c>
      <c r="Q242" s="123">
        <f t="shared" si="38"/>
        <v>9.0909090909090905E-3</v>
      </c>
      <c r="R242" s="122">
        <v>22</v>
      </c>
      <c r="S242" s="146">
        <f t="shared" si="39"/>
        <v>6.8132548776711054E-3</v>
      </c>
      <c r="T242" s="141">
        <v>138</v>
      </c>
      <c r="U242" s="123">
        <f t="shared" si="40"/>
        <v>0.1393939393939394</v>
      </c>
      <c r="V242" s="122">
        <v>448</v>
      </c>
      <c r="W242" s="146">
        <f t="shared" si="41"/>
        <v>0.13874264478166615</v>
      </c>
      <c r="X242" s="141">
        <v>143</v>
      </c>
      <c r="Y242" s="123">
        <f t="shared" si="42"/>
        <v>0.14444444444444443</v>
      </c>
      <c r="Z242" s="122">
        <v>461</v>
      </c>
      <c r="AA242" s="146">
        <f t="shared" si="43"/>
        <v>0.14276865902756272</v>
      </c>
    </row>
    <row r="243" spans="1:27" x14ac:dyDescent="0.25">
      <c r="A243" s="130" t="s">
        <v>621</v>
      </c>
      <c r="B243" s="221" t="s">
        <v>67</v>
      </c>
      <c r="C243" s="116" t="s">
        <v>68</v>
      </c>
      <c r="D243" s="117" t="s">
        <v>3</v>
      </c>
      <c r="E243" s="136" t="s">
        <v>541</v>
      </c>
      <c r="F243" s="140">
        <v>5089</v>
      </c>
      <c r="G243" s="118">
        <v>4956</v>
      </c>
      <c r="H243" s="119">
        <f t="shared" si="33"/>
        <v>0.97386519944979366</v>
      </c>
      <c r="I243" s="118">
        <f t="shared" si="34"/>
        <v>133</v>
      </c>
      <c r="J243" s="145">
        <f t="shared" si="35"/>
        <v>2.6134800550206328E-2</v>
      </c>
      <c r="K243" s="140">
        <v>1434</v>
      </c>
      <c r="L243" s="140">
        <v>23</v>
      </c>
      <c r="M243" s="119">
        <f t="shared" si="36"/>
        <v>1.6039051603905161E-2</v>
      </c>
      <c r="N243" s="118">
        <v>56</v>
      </c>
      <c r="O243" s="145">
        <f t="shared" si="37"/>
        <v>1.1004126547455296E-2</v>
      </c>
      <c r="P243" s="140">
        <v>15</v>
      </c>
      <c r="Q243" s="119">
        <f t="shared" si="38"/>
        <v>1.0460251046025104E-2</v>
      </c>
      <c r="R243" s="118">
        <v>41</v>
      </c>
      <c r="S243" s="145">
        <f t="shared" si="39"/>
        <v>8.0565926508154844E-3</v>
      </c>
      <c r="T243" s="140">
        <v>139</v>
      </c>
      <c r="U243" s="119">
        <f t="shared" si="40"/>
        <v>9.6931659693165972E-2</v>
      </c>
      <c r="V243" s="118">
        <v>463</v>
      </c>
      <c r="W243" s="145">
        <f t="shared" si="41"/>
        <v>9.0980546276282173E-2</v>
      </c>
      <c r="X243" s="140">
        <v>149</v>
      </c>
      <c r="Y243" s="119">
        <f t="shared" si="42"/>
        <v>0.10390516039051603</v>
      </c>
      <c r="Z243" s="118">
        <v>491</v>
      </c>
      <c r="AA243" s="145">
        <f t="shared" si="43"/>
        <v>9.6482609550009826E-2</v>
      </c>
    </row>
    <row r="244" spans="1:27" x14ac:dyDescent="0.25">
      <c r="A244" s="133" t="s">
        <v>621</v>
      </c>
      <c r="B244" s="227" t="s">
        <v>69</v>
      </c>
      <c r="C244" s="120" t="s">
        <v>70</v>
      </c>
      <c r="D244" s="121" t="s">
        <v>3</v>
      </c>
      <c r="E244" s="137" t="s">
        <v>541</v>
      </c>
      <c r="F244" s="141">
        <v>3782</v>
      </c>
      <c r="G244" s="122">
        <v>3663</v>
      </c>
      <c r="H244" s="123">
        <f t="shared" si="33"/>
        <v>0.96853516657852989</v>
      </c>
      <c r="I244" s="122">
        <f t="shared" si="34"/>
        <v>119</v>
      </c>
      <c r="J244" s="146">
        <f t="shared" si="35"/>
        <v>3.146483342147012E-2</v>
      </c>
      <c r="K244" s="141">
        <v>875</v>
      </c>
      <c r="L244" s="141">
        <v>13</v>
      </c>
      <c r="M244" s="123">
        <f t="shared" si="36"/>
        <v>1.4857142857142857E-2</v>
      </c>
      <c r="N244" s="122">
        <v>37</v>
      </c>
      <c r="O244" s="146">
        <f t="shared" si="37"/>
        <v>9.7831835007932307E-3</v>
      </c>
      <c r="P244" s="141">
        <v>10</v>
      </c>
      <c r="Q244" s="123">
        <f t="shared" si="38"/>
        <v>1.1428571428571429E-2</v>
      </c>
      <c r="R244" s="122">
        <v>28</v>
      </c>
      <c r="S244" s="146">
        <f t="shared" si="39"/>
        <v>7.4034902168164992E-3</v>
      </c>
      <c r="T244" s="141">
        <v>80</v>
      </c>
      <c r="U244" s="123">
        <f t="shared" si="40"/>
        <v>9.1428571428571428E-2</v>
      </c>
      <c r="V244" s="122">
        <v>360</v>
      </c>
      <c r="W244" s="146">
        <f t="shared" si="41"/>
        <v>9.5187731359069272E-2</v>
      </c>
      <c r="X244" s="141">
        <v>88</v>
      </c>
      <c r="Y244" s="123">
        <f t="shared" si="42"/>
        <v>0.10057142857142858</v>
      </c>
      <c r="Z244" s="122">
        <v>383</v>
      </c>
      <c r="AA244" s="146">
        <f t="shared" si="43"/>
        <v>0.10126916975145425</v>
      </c>
    </row>
    <row r="245" spans="1:27" ht="24" x14ac:dyDescent="0.25">
      <c r="A245" s="130" t="s">
        <v>621</v>
      </c>
      <c r="B245" s="221" t="s">
        <v>32</v>
      </c>
      <c r="C245" s="116" t="s">
        <v>33</v>
      </c>
      <c r="D245" s="117" t="s">
        <v>1</v>
      </c>
      <c r="E245" s="136" t="s">
        <v>542</v>
      </c>
      <c r="F245" s="140">
        <v>1934</v>
      </c>
      <c r="G245" s="118">
        <v>1884</v>
      </c>
      <c r="H245" s="119">
        <f t="shared" si="33"/>
        <v>0.97414684591520162</v>
      </c>
      <c r="I245" s="118">
        <f t="shared" si="34"/>
        <v>50</v>
      </c>
      <c r="J245" s="145">
        <f t="shared" si="35"/>
        <v>2.5853154084798345E-2</v>
      </c>
      <c r="K245" s="140">
        <v>485</v>
      </c>
      <c r="L245" s="140">
        <v>9</v>
      </c>
      <c r="M245" s="119">
        <f t="shared" si="36"/>
        <v>1.8556701030927835E-2</v>
      </c>
      <c r="N245" s="118">
        <v>24</v>
      </c>
      <c r="O245" s="145">
        <f t="shared" si="37"/>
        <v>1.2409513960703205E-2</v>
      </c>
      <c r="P245" s="140">
        <v>3</v>
      </c>
      <c r="Q245" s="119">
        <f t="shared" si="38"/>
        <v>6.1855670103092781E-3</v>
      </c>
      <c r="R245" s="118">
        <v>4</v>
      </c>
      <c r="S245" s="145">
        <f t="shared" si="39"/>
        <v>2.0682523267838678E-3</v>
      </c>
      <c r="T245" s="140">
        <v>44</v>
      </c>
      <c r="U245" s="119">
        <f t="shared" si="40"/>
        <v>9.0721649484536079E-2</v>
      </c>
      <c r="V245" s="118">
        <v>163</v>
      </c>
      <c r="W245" s="145">
        <f t="shared" si="41"/>
        <v>8.4281282316442607E-2</v>
      </c>
      <c r="X245" s="140">
        <v>46</v>
      </c>
      <c r="Y245" s="119">
        <f t="shared" si="42"/>
        <v>9.4845360824742264E-2</v>
      </c>
      <c r="Z245" s="118">
        <v>166</v>
      </c>
      <c r="AA245" s="145">
        <f t="shared" si="43"/>
        <v>8.583247156153051E-2</v>
      </c>
    </row>
    <row r="246" spans="1:27" ht="24" x14ac:dyDescent="0.25">
      <c r="A246" s="131" t="s">
        <v>621</v>
      </c>
      <c r="B246" s="222" t="s">
        <v>437</v>
      </c>
      <c r="C246" s="120" t="s">
        <v>34</v>
      </c>
      <c r="D246" s="121" t="s">
        <v>1</v>
      </c>
      <c r="E246" s="137" t="s">
        <v>542</v>
      </c>
      <c r="F246" s="141">
        <v>2505</v>
      </c>
      <c r="G246" s="122">
        <v>2463</v>
      </c>
      <c r="H246" s="123">
        <f t="shared" si="33"/>
        <v>0.98323353293413174</v>
      </c>
      <c r="I246" s="122">
        <f t="shared" si="34"/>
        <v>42</v>
      </c>
      <c r="J246" s="146">
        <f t="shared" si="35"/>
        <v>1.6766467065868262E-2</v>
      </c>
      <c r="K246" s="141">
        <v>835</v>
      </c>
      <c r="L246" s="141">
        <v>17</v>
      </c>
      <c r="M246" s="123">
        <f t="shared" si="36"/>
        <v>2.0359281437125749E-2</v>
      </c>
      <c r="N246" s="122">
        <v>46</v>
      </c>
      <c r="O246" s="146">
        <f t="shared" si="37"/>
        <v>1.8363273453093812E-2</v>
      </c>
      <c r="P246" s="141">
        <v>8</v>
      </c>
      <c r="Q246" s="123">
        <f t="shared" si="38"/>
        <v>9.5808383233532933E-3</v>
      </c>
      <c r="R246" s="122">
        <v>23</v>
      </c>
      <c r="S246" s="146">
        <f t="shared" si="39"/>
        <v>9.1816367265469059E-3</v>
      </c>
      <c r="T246" s="141">
        <v>100</v>
      </c>
      <c r="U246" s="123">
        <f t="shared" si="40"/>
        <v>0.11976047904191617</v>
      </c>
      <c r="V246" s="122">
        <v>247</v>
      </c>
      <c r="W246" s="146">
        <f t="shared" si="41"/>
        <v>9.8602794411177641E-2</v>
      </c>
      <c r="X246" s="141">
        <v>102</v>
      </c>
      <c r="Y246" s="123">
        <f t="shared" si="42"/>
        <v>0.12215568862275449</v>
      </c>
      <c r="Z246" s="122">
        <v>250</v>
      </c>
      <c r="AA246" s="146">
        <f t="shared" si="43"/>
        <v>9.9800399201596807E-2</v>
      </c>
    </row>
    <row r="247" spans="1:27" ht="24" x14ac:dyDescent="0.25">
      <c r="A247" s="130" t="s">
        <v>621</v>
      </c>
      <c r="B247" s="221" t="s">
        <v>35</v>
      </c>
      <c r="C247" s="116" t="s">
        <v>36</v>
      </c>
      <c r="D247" s="117" t="s">
        <v>1</v>
      </c>
      <c r="E247" s="136" t="s">
        <v>542</v>
      </c>
      <c r="F247" s="140">
        <v>2899</v>
      </c>
      <c r="G247" s="118">
        <v>2742</v>
      </c>
      <c r="H247" s="119">
        <f t="shared" si="33"/>
        <v>0.94584339427388753</v>
      </c>
      <c r="I247" s="118">
        <f t="shared" si="34"/>
        <v>157</v>
      </c>
      <c r="J247" s="145">
        <f t="shared" si="35"/>
        <v>5.4156605726112451E-2</v>
      </c>
      <c r="K247" s="140">
        <v>871</v>
      </c>
      <c r="L247" s="140">
        <v>10</v>
      </c>
      <c r="M247" s="119">
        <f t="shared" si="36"/>
        <v>1.1481056257175661E-2</v>
      </c>
      <c r="N247" s="118">
        <v>29</v>
      </c>
      <c r="O247" s="145">
        <f t="shared" si="37"/>
        <v>1.0003449465332874E-2</v>
      </c>
      <c r="P247" s="140">
        <v>9</v>
      </c>
      <c r="Q247" s="119">
        <f t="shared" si="38"/>
        <v>1.0332950631458095E-2</v>
      </c>
      <c r="R247" s="118">
        <v>27</v>
      </c>
      <c r="S247" s="145">
        <f t="shared" si="39"/>
        <v>9.313556398758192E-3</v>
      </c>
      <c r="T247" s="140">
        <v>76</v>
      </c>
      <c r="U247" s="119">
        <f t="shared" si="40"/>
        <v>8.7256027554535015E-2</v>
      </c>
      <c r="V247" s="118">
        <v>252</v>
      </c>
      <c r="W247" s="145">
        <f t="shared" si="41"/>
        <v>8.6926526388409794E-2</v>
      </c>
      <c r="X247" s="140">
        <v>79</v>
      </c>
      <c r="Y247" s="119">
        <f t="shared" si="42"/>
        <v>9.0700344431687716E-2</v>
      </c>
      <c r="Z247" s="118">
        <v>262</v>
      </c>
      <c r="AA247" s="145">
        <f t="shared" si="43"/>
        <v>9.0375991721283203E-2</v>
      </c>
    </row>
    <row r="248" spans="1:27" x14ac:dyDescent="0.25">
      <c r="A248" s="131" t="s">
        <v>621</v>
      </c>
      <c r="B248" s="222" t="s">
        <v>84</v>
      </c>
      <c r="C248" s="120" t="s">
        <v>85</v>
      </c>
      <c r="D248" s="121" t="s">
        <v>4</v>
      </c>
      <c r="E248" s="137" t="s">
        <v>540</v>
      </c>
      <c r="F248" s="141">
        <v>1580</v>
      </c>
      <c r="G248" s="122">
        <v>1436</v>
      </c>
      <c r="H248" s="123">
        <f t="shared" si="33"/>
        <v>0.90886075949367084</v>
      </c>
      <c r="I248" s="122">
        <f t="shared" si="34"/>
        <v>144</v>
      </c>
      <c r="J248" s="146">
        <f t="shared" si="35"/>
        <v>9.1139240506329114E-2</v>
      </c>
      <c r="K248" s="141">
        <v>423</v>
      </c>
      <c r="L248" s="141">
        <v>9</v>
      </c>
      <c r="M248" s="123">
        <f t="shared" si="36"/>
        <v>2.1276595744680851E-2</v>
      </c>
      <c r="N248" s="122">
        <v>24</v>
      </c>
      <c r="O248" s="146">
        <f t="shared" si="37"/>
        <v>1.5189873417721518E-2</v>
      </c>
      <c r="P248" s="141">
        <v>5</v>
      </c>
      <c r="Q248" s="123">
        <f t="shared" si="38"/>
        <v>1.1820330969267139E-2</v>
      </c>
      <c r="R248" s="122">
        <v>14</v>
      </c>
      <c r="S248" s="146">
        <f t="shared" si="39"/>
        <v>8.8607594936708865E-3</v>
      </c>
      <c r="T248" s="141">
        <v>46</v>
      </c>
      <c r="U248" s="123">
        <f t="shared" si="40"/>
        <v>0.10874704491725769</v>
      </c>
      <c r="V248" s="122">
        <v>148</v>
      </c>
      <c r="W248" s="146">
        <f t="shared" si="41"/>
        <v>9.3670886075949367E-2</v>
      </c>
      <c r="X248" s="141">
        <v>48</v>
      </c>
      <c r="Y248" s="123">
        <f t="shared" si="42"/>
        <v>0.11347517730496454</v>
      </c>
      <c r="Z248" s="122">
        <v>155</v>
      </c>
      <c r="AA248" s="146">
        <f t="shared" si="43"/>
        <v>9.8101265822784806E-2</v>
      </c>
    </row>
    <row r="249" spans="1:27" x14ac:dyDescent="0.25">
      <c r="A249" s="130" t="s">
        <v>621</v>
      </c>
      <c r="B249" s="221" t="s">
        <v>71</v>
      </c>
      <c r="C249" s="116" t="s">
        <v>72</v>
      </c>
      <c r="D249" s="117" t="s">
        <v>3</v>
      </c>
      <c r="E249" s="136" t="s">
        <v>541</v>
      </c>
      <c r="F249" s="140">
        <v>4334</v>
      </c>
      <c r="G249" s="118">
        <v>4094</v>
      </c>
      <c r="H249" s="119">
        <f t="shared" si="33"/>
        <v>0.94462390401476692</v>
      </c>
      <c r="I249" s="118">
        <f t="shared" si="34"/>
        <v>240</v>
      </c>
      <c r="J249" s="145">
        <f t="shared" si="35"/>
        <v>5.5376095985233041E-2</v>
      </c>
      <c r="K249" s="140">
        <v>1466</v>
      </c>
      <c r="L249" s="140">
        <v>22</v>
      </c>
      <c r="M249" s="119">
        <f t="shared" si="36"/>
        <v>1.5006821282401092E-2</v>
      </c>
      <c r="N249" s="118">
        <v>63</v>
      </c>
      <c r="O249" s="145">
        <f t="shared" si="37"/>
        <v>1.4536225196123673E-2</v>
      </c>
      <c r="P249" s="140">
        <v>8</v>
      </c>
      <c r="Q249" s="119">
        <f t="shared" si="38"/>
        <v>5.4570259208731242E-3</v>
      </c>
      <c r="R249" s="118">
        <v>16</v>
      </c>
      <c r="S249" s="145">
        <f t="shared" si="39"/>
        <v>3.6917397323488694E-3</v>
      </c>
      <c r="T249" s="140">
        <v>167</v>
      </c>
      <c r="U249" s="119">
        <f t="shared" si="40"/>
        <v>0.11391541609822646</v>
      </c>
      <c r="V249" s="118">
        <v>459</v>
      </c>
      <c r="W249" s="145">
        <f t="shared" si="41"/>
        <v>0.10590678357175819</v>
      </c>
      <c r="X249" s="140">
        <v>173</v>
      </c>
      <c r="Y249" s="119">
        <f t="shared" si="42"/>
        <v>0.11800818553888132</v>
      </c>
      <c r="Z249" s="118">
        <v>470</v>
      </c>
      <c r="AA249" s="145">
        <f t="shared" si="43"/>
        <v>0.10844485463774804</v>
      </c>
    </row>
    <row r="250" spans="1:27" x14ac:dyDescent="0.25">
      <c r="A250" s="131" t="s">
        <v>621</v>
      </c>
      <c r="B250" s="222" t="s">
        <v>86</v>
      </c>
      <c r="C250" s="120" t="s">
        <v>87</v>
      </c>
      <c r="D250" s="121" t="s">
        <v>4</v>
      </c>
      <c r="E250" s="137" t="s">
        <v>540</v>
      </c>
      <c r="F250" s="141">
        <v>2965</v>
      </c>
      <c r="G250" s="122">
        <v>2923</v>
      </c>
      <c r="H250" s="123">
        <f t="shared" si="33"/>
        <v>0.98583473861720072</v>
      </c>
      <c r="I250" s="122">
        <f t="shared" si="34"/>
        <v>42</v>
      </c>
      <c r="J250" s="146">
        <f t="shared" si="35"/>
        <v>1.4165261382799325E-2</v>
      </c>
      <c r="K250" s="141">
        <v>815</v>
      </c>
      <c r="L250" s="141">
        <v>8</v>
      </c>
      <c r="M250" s="123">
        <f t="shared" si="36"/>
        <v>9.8159509202453993E-3</v>
      </c>
      <c r="N250" s="122">
        <v>24</v>
      </c>
      <c r="O250" s="146">
        <f t="shared" si="37"/>
        <v>8.0944350758853281E-3</v>
      </c>
      <c r="P250" s="141">
        <v>4</v>
      </c>
      <c r="Q250" s="123">
        <f t="shared" si="38"/>
        <v>4.9079754601226997E-3</v>
      </c>
      <c r="R250" s="122">
        <v>11</v>
      </c>
      <c r="S250" s="146">
        <f t="shared" si="39"/>
        <v>3.7099494097807759E-3</v>
      </c>
      <c r="T250" s="141">
        <v>86</v>
      </c>
      <c r="U250" s="123">
        <f t="shared" si="40"/>
        <v>0.10552147239263804</v>
      </c>
      <c r="V250" s="122">
        <v>274</v>
      </c>
      <c r="W250" s="146">
        <f t="shared" si="41"/>
        <v>9.2411467116357504E-2</v>
      </c>
      <c r="X250" s="141">
        <v>87</v>
      </c>
      <c r="Y250" s="123">
        <f t="shared" si="42"/>
        <v>0.10674846625766871</v>
      </c>
      <c r="Z250" s="122">
        <v>277</v>
      </c>
      <c r="AA250" s="146">
        <f t="shared" si="43"/>
        <v>9.3423271500843175E-2</v>
      </c>
    </row>
    <row r="251" spans="1:27" ht="24" x14ac:dyDescent="0.25">
      <c r="A251" s="130" t="s">
        <v>621</v>
      </c>
      <c r="B251" s="221" t="s">
        <v>137</v>
      </c>
      <c r="C251" s="116" t="s">
        <v>138</v>
      </c>
      <c r="D251" s="117" t="s">
        <v>9</v>
      </c>
      <c r="E251" s="136" t="s">
        <v>546</v>
      </c>
      <c r="F251" s="140">
        <v>2123</v>
      </c>
      <c r="G251" s="118">
        <v>2063</v>
      </c>
      <c r="H251" s="119">
        <f t="shared" si="33"/>
        <v>0.97173810645313241</v>
      </c>
      <c r="I251" s="118">
        <f t="shared" si="34"/>
        <v>60</v>
      </c>
      <c r="J251" s="145">
        <f t="shared" si="35"/>
        <v>2.8261893546867641E-2</v>
      </c>
      <c r="K251" s="140">
        <v>634</v>
      </c>
      <c r="L251" s="140">
        <v>12</v>
      </c>
      <c r="M251" s="119">
        <f t="shared" si="36"/>
        <v>1.8927444794952682E-2</v>
      </c>
      <c r="N251" s="118">
        <v>27</v>
      </c>
      <c r="O251" s="145">
        <f t="shared" si="37"/>
        <v>1.2717852096090438E-2</v>
      </c>
      <c r="P251" s="140">
        <v>6</v>
      </c>
      <c r="Q251" s="119">
        <f t="shared" si="38"/>
        <v>9.4637223974763408E-3</v>
      </c>
      <c r="R251" s="118">
        <v>20</v>
      </c>
      <c r="S251" s="145">
        <f t="shared" si="39"/>
        <v>9.4206311822892137E-3</v>
      </c>
      <c r="T251" s="140">
        <v>66</v>
      </c>
      <c r="U251" s="119">
        <f t="shared" si="40"/>
        <v>0.10410094637223975</v>
      </c>
      <c r="V251" s="118">
        <v>225</v>
      </c>
      <c r="W251" s="145">
        <f t="shared" si="41"/>
        <v>0.10598210080075365</v>
      </c>
      <c r="X251" s="140">
        <v>70</v>
      </c>
      <c r="Y251" s="119">
        <f t="shared" si="42"/>
        <v>0.11041009463722397</v>
      </c>
      <c r="Z251" s="118">
        <v>239</v>
      </c>
      <c r="AA251" s="145">
        <f t="shared" si="43"/>
        <v>0.1125765426283561</v>
      </c>
    </row>
    <row r="252" spans="1:27" ht="24" x14ac:dyDescent="0.25">
      <c r="A252" s="131" t="s">
        <v>621</v>
      </c>
      <c r="B252" s="222" t="s">
        <v>127</v>
      </c>
      <c r="C252" s="120" t="s">
        <v>128</v>
      </c>
      <c r="D252" s="121" t="s">
        <v>8</v>
      </c>
      <c r="E252" s="137" t="s">
        <v>547</v>
      </c>
      <c r="F252" s="141">
        <v>2913</v>
      </c>
      <c r="G252" s="122">
        <v>2803</v>
      </c>
      <c r="H252" s="123">
        <f t="shared" si="33"/>
        <v>0.96223824236182631</v>
      </c>
      <c r="I252" s="122">
        <f t="shared" si="34"/>
        <v>110</v>
      </c>
      <c r="J252" s="146">
        <f t="shared" si="35"/>
        <v>3.7761757638173701E-2</v>
      </c>
      <c r="K252" s="141">
        <v>735</v>
      </c>
      <c r="L252" s="141">
        <v>17</v>
      </c>
      <c r="M252" s="123">
        <f t="shared" si="36"/>
        <v>2.3129251700680271E-2</v>
      </c>
      <c r="N252" s="122">
        <v>44</v>
      </c>
      <c r="O252" s="146">
        <f t="shared" si="37"/>
        <v>1.5104703055269482E-2</v>
      </c>
      <c r="P252" s="141">
        <v>5</v>
      </c>
      <c r="Q252" s="123">
        <f t="shared" si="38"/>
        <v>6.8027210884353739E-3</v>
      </c>
      <c r="R252" s="122">
        <v>15</v>
      </c>
      <c r="S252" s="146">
        <f t="shared" si="39"/>
        <v>5.1493305870236872E-3</v>
      </c>
      <c r="T252" s="141">
        <v>79</v>
      </c>
      <c r="U252" s="123">
        <f t="shared" si="40"/>
        <v>0.10748299319727891</v>
      </c>
      <c r="V252" s="122">
        <v>311</v>
      </c>
      <c r="W252" s="146">
        <f t="shared" si="41"/>
        <v>0.10676278750429111</v>
      </c>
      <c r="X252" s="141">
        <v>82</v>
      </c>
      <c r="Y252" s="123">
        <f t="shared" si="42"/>
        <v>0.11156462585034013</v>
      </c>
      <c r="Z252" s="122">
        <v>322</v>
      </c>
      <c r="AA252" s="146">
        <f t="shared" si="43"/>
        <v>0.11053896326810848</v>
      </c>
    </row>
    <row r="253" spans="1:27" ht="24" x14ac:dyDescent="0.25">
      <c r="A253" s="130" t="s">
        <v>621</v>
      </c>
      <c r="B253" s="221" t="s">
        <v>129</v>
      </c>
      <c r="C253" s="116" t="s">
        <v>130</v>
      </c>
      <c r="D253" s="117" t="s">
        <v>8</v>
      </c>
      <c r="E253" s="136" t="s">
        <v>547</v>
      </c>
      <c r="F253" s="140">
        <v>1328</v>
      </c>
      <c r="G253" s="118">
        <v>1255</v>
      </c>
      <c r="H253" s="119">
        <f t="shared" si="33"/>
        <v>0.94503012048192769</v>
      </c>
      <c r="I253" s="118">
        <f t="shared" si="34"/>
        <v>73</v>
      </c>
      <c r="J253" s="145">
        <f t="shared" si="35"/>
        <v>5.4969879518072286E-2</v>
      </c>
      <c r="K253" s="140">
        <v>436</v>
      </c>
      <c r="L253" s="140">
        <v>18</v>
      </c>
      <c r="M253" s="119">
        <f t="shared" si="36"/>
        <v>4.1284403669724773E-2</v>
      </c>
      <c r="N253" s="118">
        <v>47</v>
      </c>
      <c r="O253" s="145">
        <f t="shared" si="37"/>
        <v>3.5391566265060244E-2</v>
      </c>
      <c r="P253" s="140">
        <v>3</v>
      </c>
      <c r="Q253" s="119">
        <f t="shared" si="38"/>
        <v>6.8807339449541288E-3</v>
      </c>
      <c r="R253" s="118">
        <v>4</v>
      </c>
      <c r="S253" s="145">
        <f t="shared" si="39"/>
        <v>3.0120481927710845E-3</v>
      </c>
      <c r="T253" s="140">
        <v>56</v>
      </c>
      <c r="U253" s="119">
        <f t="shared" si="40"/>
        <v>0.12844036697247707</v>
      </c>
      <c r="V253" s="118">
        <v>160</v>
      </c>
      <c r="W253" s="145">
        <f t="shared" si="41"/>
        <v>0.12048192771084337</v>
      </c>
      <c r="X253" s="140">
        <v>57</v>
      </c>
      <c r="Y253" s="119">
        <f t="shared" si="42"/>
        <v>0.13073394495412843</v>
      </c>
      <c r="Z253" s="118">
        <v>161</v>
      </c>
      <c r="AA253" s="145">
        <f t="shared" si="43"/>
        <v>0.12123493975903614</v>
      </c>
    </row>
    <row r="254" spans="1:27" x14ac:dyDescent="0.25">
      <c r="A254" s="131" t="s">
        <v>621</v>
      </c>
      <c r="B254" s="222" t="s">
        <v>139</v>
      </c>
      <c r="C254" s="120" t="s">
        <v>140</v>
      </c>
      <c r="D254" s="121" t="s">
        <v>9</v>
      </c>
      <c r="E254" s="137" t="s">
        <v>546</v>
      </c>
      <c r="F254" s="141">
        <v>6098</v>
      </c>
      <c r="G254" s="122">
        <v>5883</v>
      </c>
      <c r="H254" s="123">
        <f t="shared" si="33"/>
        <v>0.96474253853722536</v>
      </c>
      <c r="I254" s="122">
        <f t="shared" si="34"/>
        <v>215</v>
      </c>
      <c r="J254" s="146">
        <f t="shared" si="35"/>
        <v>3.5257461462774684E-2</v>
      </c>
      <c r="K254" s="141">
        <v>1521</v>
      </c>
      <c r="L254" s="141">
        <v>41</v>
      </c>
      <c r="M254" s="123">
        <f t="shared" si="36"/>
        <v>2.695595003287311E-2</v>
      </c>
      <c r="N254" s="122">
        <v>93</v>
      </c>
      <c r="O254" s="146">
        <f t="shared" si="37"/>
        <v>1.5250901935060675E-2</v>
      </c>
      <c r="P254" s="141">
        <v>19</v>
      </c>
      <c r="Q254" s="123">
        <f t="shared" si="38"/>
        <v>1.2491781722550954E-2</v>
      </c>
      <c r="R254" s="122">
        <v>49</v>
      </c>
      <c r="S254" s="146">
        <f t="shared" si="39"/>
        <v>8.0354214496556244E-3</v>
      </c>
      <c r="T254" s="141">
        <v>160</v>
      </c>
      <c r="U254" s="123">
        <f t="shared" si="40"/>
        <v>0.10519395134779751</v>
      </c>
      <c r="V254" s="122">
        <v>622</v>
      </c>
      <c r="W254" s="146">
        <f t="shared" si="41"/>
        <v>0.1020006559527714</v>
      </c>
      <c r="X254" s="141">
        <v>175</v>
      </c>
      <c r="Y254" s="123">
        <f t="shared" si="42"/>
        <v>0.11505588428665352</v>
      </c>
      <c r="Z254" s="122">
        <v>657</v>
      </c>
      <c r="AA254" s="146">
        <f t="shared" si="43"/>
        <v>0.10774024270252541</v>
      </c>
    </row>
    <row r="255" spans="1:27" x14ac:dyDescent="0.25">
      <c r="A255" s="130" t="s">
        <v>621</v>
      </c>
      <c r="B255" s="221" t="s">
        <v>141</v>
      </c>
      <c r="C255" s="116" t="s">
        <v>142</v>
      </c>
      <c r="D255" s="117" t="s">
        <v>9</v>
      </c>
      <c r="E255" s="136" t="s">
        <v>546</v>
      </c>
      <c r="F255" s="140">
        <v>3878</v>
      </c>
      <c r="G255" s="118">
        <v>3765</v>
      </c>
      <c r="H255" s="119">
        <f t="shared" si="33"/>
        <v>0.97086126869520373</v>
      </c>
      <c r="I255" s="118">
        <f t="shared" si="34"/>
        <v>113</v>
      </c>
      <c r="J255" s="145">
        <f t="shared" si="35"/>
        <v>2.9138731304796286E-2</v>
      </c>
      <c r="K255" s="140">
        <v>1009</v>
      </c>
      <c r="L255" s="140">
        <v>22</v>
      </c>
      <c r="M255" s="119">
        <f t="shared" si="36"/>
        <v>2.1803766105054509E-2</v>
      </c>
      <c r="N255" s="118">
        <v>51</v>
      </c>
      <c r="O255" s="145">
        <f t="shared" si="37"/>
        <v>1.3151108818978855E-2</v>
      </c>
      <c r="P255" s="140">
        <v>11</v>
      </c>
      <c r="Q255" s="119">
        <f t="shared" si="38"/>
        <v>1.0901883052527254E-2</v>
      </c>
      <c r="R255" s="118">
        <v>26</v>
      </c>
      <c r="S255" s="145">
        <f t="shared" si="39"/>
        <v>6.7044868488911813E-3</v>
      </c>
      <c r="T255" s="140">
        <v>107</v>
      </c>
      <c r="U255" s="119">
        <f t="shared" si="40"/>
        <v>0.10604558969276512</v>
      </c>
      <c r="V255" s="118">
        <v>375</v>
      </c>
      <c r="W255" s="145">
        <f t="shared" si="41"/>
        <v>9.6699329551315105E-2</v>
      </c>
      <c r="X255" s="140">
        <v>117</v>
      </c>
      <c r="Y255" s="119">
        <f t="shared" si="42"/>
        <v>0.1159563924677899</v>
      </c>
      <c r="Z255" s="118">
        <v>398</v>
      </c>
      <c r="AA255" s="145">
        <f t="shared" si="43"/>
        <v>0.10263022176379577</v>
      </c>
    </row>
    <row r="256" spans="1:27" x14ac:dyDescent="0.25">
      <c r="A256" s="131" t="s">
        <v>621</v>
      </c>
      <c r="B256" s="222" t="s">
        <v>143</v>
      </c>
      <c r="C256" s="120" t="s">
        <v>144</v>
      </c>
      <c r="D256" s="121" t="s">
        <v>9</v>
      </c>
      <c r="E256" s="137" t="s">
        <v>546</v>
      </c>
      <c r="F256" s="141">
        <v>2825</v>
      </c>
      <c r="G256" s="122">
        <v>2772</v>
      </c>
      <c r="H256" s="123">
        <f t="shared" si="33"/>
        <v>0.98123893805309736</v>
      </c>
      <c r="I256" s="122">
        <f t="shared" si="34"/>
        <v>53</v>
      </c>
      <c r="J256" s="146">
        <f t="shared" si="35"/>
        <v>1.8761061946902656E-2</v>
      </c>
      <c r="K256" s="141">
        <v>657</v>
      </c>
      <c r="L256" s="141">
        <v>18</v>
      </c>
      <c r="M256" s="123">
        <f t="shared" si="36"/>
        <v>2.7397260273972601E-2</v>
      </c>
      <c r="N256" s="122">
        <v>50</v>
      </c>
      <c r="O256" s="146">
        <f t="shared" si="37"/>
        <v>1.7699115044247787E-2</v>
      </c>
      <c r="P256" s="141">
        <v>5</v>
      </c>
      <c r="Q256" s="123">
        <f t="shared" si="38"/>
        <v>7.6103500761035003E-3</v>
      </c>
      <c r="R256" s="122">
        <v>14</v>
      </c>
      <c r="S256" s="146">
        <f t="shared" si="39"/>
        <v>4.9557522123893803E-3</v>
      </c>
      <c r="T256" s="141">
        <v>76</v>
      </c>
      <c r="U256" s="123">
        <f t="shared" si="40"/>
        <v>0.11567732115677321</v>
      </c>
      <c r="V256" s="122">
        <v>325</v>
      </c>
      <c r="W256" s="146">
        <f t="shared" si="41"/>
        <v>0.11504424778761062</v>
      </c>
      <c r="X256" s="141">
        <v>80</v>
      </c>
      <c r="Y256" s="123">
        <f t="shared" si="42"/>
        <v>0.12176560121765601</v>
      </c>
      <c r="Z256" s="122">
        <v>338</v>
      </c>
      <c r="AA256" s="146">
        <f t="shared" si="43"/>
        <v>0.11964601769911505</v>
      </c>
    </row>
    <row r="257" spans="1:27" x14ac:dyDescent="0.25">
      <c r="A257" s="130" t="s">
        <v>621</v>
      </c>
      <c r="B257" s="221" t="s">
        <v>145</v>
      </c>
      <c r="C257" s="116" t="s">
        <v>146</v>
      </c>
      <c r="D257" s="117" t="s">
        <v>9</v>
      </c>
      <c r="E257" s="136" t="s">
        <v>546</v>
      </c>
      <c r="F257" s="140">
        <v>1707</v>
      </c>
      <c r="G257" s="118">
        <v>1664</v>
      </c>
      <c r="H257" s="119">
        <f t="shared" si="33"/>
        <v>0.9748096074985354</v>
      </c>
      <c r="I257" s="118">
        <f t="shared" si="34"/>
        <v>43</v>
      </c>
      <c r="J257" s="145">
        <f t="shared" si="35"/>
        <v>2.5190392501464556E-2</v>
      </c>
      <c r="K257" s="140">
        <v>417</v>
      </c>
      <c r="L257" s="140">
        <v>30</v>
      </c>
      <c r="M257" s="119">
        <f t="shared" si="36"/>
        <v>7.1942446043165464E-2</v>
      </c>
      <c r="N257" s="118">
        <v>88</v>
      </c>
      <c r="O257" s="145">
        <f t="shared" si="37"/>
        <v>5.1552431165787935E-2</v>
      </c>
      <c r="P257" s="140">
        <v>8</v>
      </c>
      <c r="Q257" s="119">
        <f t="shared" si="38"/>
        <v>1.9184652278177457E-2</v>
      </c>
      <c r="R257" s="118">
        <v>25</v>
      </c>
      <c r="S257" s="145">
        <f t="shared" si="39"/>
        <v>1.4645577035735208E-2</v>
      </c>
      <c r="T257" s="140">
        <v>52</v>
      </c>
      <c r="U257" s="119">
        <f t="shared" si="40"/>
        <v>0.12470023980815348</v>
      </c>
      <c r="V257" s="118">
        <v>205</v>
      </c>
      <c r="W257" s="145">
        <f t="shared" si="41"/>
        <v>0.1200937316930287</v>
      </c>
      <c r="X257" s="140">
        <v>58</v>
      </c>
      <c r="Y257" s="119">
        <f t="shared" si="42"/>
        <v>0.13908872901678657</v>
      </c>
      <c r="Z257" s="118">
        <v>225</v>
      </c>
      <c r="AA257" s="145">
        <f t="shared" si="43"/>
        <v>0.13181019332161686</v>
      </c>
    </row>
    <row r="258" spans="1:27" ht="24" x14ac:dyDescent="0.25">
      <c r="A258" s="133" t="s">
        <v>621</v>
      </c>
      <c r="B258" s="227" t="s">
        <v>131</v>
      </c>
      <c r="C258" s="120" t="s">
        <v>132</v>
      </c>
      <c r="D258" s="121" t="s">
        <v>8</v>
      </c>
      <c r="E258" s="137" t="s">
        <v>547</v>
      </c>
      <c r="F258" s="141">
        <v>2971</v>
      </c>
      <c r="G258" s="122">
        <v>2889</v>
      </c>
      <c r="H258" s="123">
        <f t="shared" si="33"/>
        <v>0.97239986536519696</v>
      </c>
      <c r="I258" s="122">
        <f t="shared" si="34"/>
        <v>82</v>
      </c>
      <c r="J258" s="146">
        <f t="shared" si="35"/>
        <v>2.7600134634803097E-2</v>
      </c>
      <c r="K258" s="141">
        <v>977</v>
      </c>
      <c r="L258" s="141">
        <v>21</v>
      </c>
      <c r="M258" s="123">
        <f t="shared" si="36"/>
        <v>2.1494370522006142E-2</v>
      </c>
      <c r="N258" s="122">
        <v>57</v>
      </c>
      <c r="O258" s="146">
        <f t="shared" si="37"/>
        <v>1.9185459441265568E-2</v>
      </c>
      <c r="P258" s="141">
        <v>8</v>
      </c>
      <c r="Q258" s="123">
        <f t="shared" si="38"/>
        <v>8.1883316274309111E-3</v>
      </c>
      <c r="R258" s="122">
        <v>24</v>
      </c>
      <c r="S258" s="146">
        <f t="shared" si="39"/>
        <v>8.0780881857960285E-3</v>
      </c>
      <c r="T258" s="141">
        <v>108</v>
      </c>
      <c r="U258" s="123">
        <f t="shared" si="40"/>
        <v>0.1105424769703173</v>
      </c>
      <c r="V258" s="122">
        <v>289</v>
      </c>
      <c r="W258" s="146">
        <f t="shared" si="41"/>
        <v>9.7273645237293843E-2</v>
      </c>
      <c r="X258" s="141">
        <v>113</v>
      </c>
      <c r="Y258" s="123">
        <f t="shared" si="42"/>
        <v>0.11566018423746162</v>
      </c>
      <c r="Z258" s="122">
        <v>305</v>
      </c>
      <c r="AA258" s="146">
        <f t="shared" si="43"/>
        <v>0.10265903736115786</v>
      </c>
    </row>
    <row r="259" spans="1:27" ht="24" x14ac:dyDescent="0.25">
      <c r="A259" s="132" t="s">
        <v>621</v>
      </c>
      <c r="B259" s="219" t="s">
        <v>112</v>
      </c>
      <c r="C259" s="116" t="s">
        <v>113</v>
      </c>
      <c r="D259" s="117" t="s">
        <v>7</v>
      </c>
      <c r="E259" s="136" t="s">
        <v>548</v>
      </c>
      <c r="F259" s="140">
        <v>3611</v>
      </c>
      <c r="G259" s="118">
        <v>3396</v>
      </c>
      <c r="H259" s="119">
        <f t="shared" ref="H259:H322" si="44">G259/F259</f>
        <v>0.94045970645250621</v>
      </c>
      <c r="I259" s="118">
        <f t="shared" ref="I259:I322" si="45">F259-G259</f>
        <v>215</v>
      </c>
      <c r="J259" s="145">
        <f t="shared" ref="J259:J322" si="46">I259/F259</f>
        <v>5.9540293547493767E-2</v>
      </c>
      <c r="K259" s="140">
        <v>1126</v>
      </c>
      <c r="L259" s="140">
        <v>12</v>
      </c>
      <c r="M259" s="119">
        <f t="shared" si="36"/>
        <v>1.0657193605683837E-2</v>
      </c>
      <c r="N259" s="118">
        <v>33</v>
      </c>
      <c r="O259" s="145">
        <f t="shared" si="37"/>
        <v>9.1387427305455547E-3</v>
      </c>
      <c r="P259" s="140">
        <v>11</v>
      </c>
      <c r="Q259" s="119">
        <f t="shared" si="38"/>
        <v>9.7690941385435177E-3</v>
      </c>
      <c r="R259" s="118">
        <v>30</v>
      </c>
      <c r="S259" s="145">
        <f t="shared" si="39"/>
        <v>8.3079479368595964E-3</v>
      </c>
      <c r="T259" s="140">
        <v>100</v>
      </c>
      <c r="U259" s="119">
        <f t="shared" si="40"/>
        <v>8.8809946714031973E-2</v>
      </c>
      <c r="V259" s="118">
        <v>300</v>
      </c>
      <c r="W259" s="145">
        <f t="shared" si="41"/>
        <v>8.3079479368595957E-2</v>
      </c>
      <c r="X259" s="140">
        <v>108</v>
      </c>
      <c r="Y259" s="119">
        <f t="shared" si="42"/>
        <v>9.5914742451154528E-2</v>
      </c>
      <c r="Z259" s="118">
        <v>321</v>
      </c>
      <c r="AA259" s="145">
        <f t="shared" si="43"/>
        <v>8.8895042924397677E-2</v>
      </c>
    </row>
    <row r="260" spans="1:27" x14ac:dyDescent="0.25">
      <c r="A260" s="131" t="s">
        <v>621</v>
      </c>
      <c r="B260" s="222" t="s">
        <v>147</v>
      </c>
      <c r="C260" s="120" t="s">
        <v>148</v>
      </c>
      <c r="D260" s="121" t="s">
        <v>9</v>
      </c>
      <c r="E260" s="137" t="s">
        <v>546</v>
      </c>
      <c r="F260" s="141">
        <v>3900</v>
      </c>
      <c r="G260" s="122">
        <v>3694</v>
      </c>
      <c r="H260" s="123">
        <f t="shared" si="44"/>
        <v>0.94717948717948719</v>
      </c>
      <c r="I260" s="122">
        <f t="shared" si="45"/>
        <v>206</v>
      </c>
      <c r="J260" s="146">
        <f t="shared" si="46"/>
        <v>5.2820512820512817E-2</v>
      </c>
      <c r="K260" s="141">
        <v>932</v>
      </c>
      <c r="L260" s="141">
        <v>18</v>
      </c>
      <c r="M260" s="123">
        <f t="shared" ref="M260:M323" si="47">L260/K260</f>
        <v>1.9313304721030045E-2</v>
      </c>
      <c r="N260" s="122">
        <v>42</v>
      </c>
      <c r="O260" s="146">
        <f t="shared" ref="O260:O323" si="48">N260/F260</f>
        <v>1.0769230769230769E-2</v>
      </c>
      <c r="P260" s="141">
        <v>10</v>
      </c>
      <c r="Q260" s="123">
        <f t="shared" ref="Q260:Q323" si="49">P260/K260</f>
        <v>1.0729613733905579E-2</v>
      </c>
      <c r="R260" s="122">
        <v>21</v>
      </c>
      <c r="S260" s="146">
        <f t="shared" ref="S260:S323" si="50">R260/F260</f>
        <v>5.3846153846153844E-3</v>
      </c>
      <c r="T260" s="141">
        <v>111</v>
      </c>
      <c r="U260" s="123">
        <f t="shared" ref="U260:U323" si="51">T260/K260</f>
        <v>0.11909871244635194</v>
      </c>
      <c r="V260" s="122">
        <v>423</v>
      </c>
      <c r="W260" s="146">
        <f t="shared" ref="W260:W323" si="52">V260/F260</f>
        <v>0.10846153846153846</v>
      </c>
      <c r="X260" s="141">
        <v>117</v>
      </c>
      <c r="Y260" s="123">
        <f t="shared" ref="Y260:Y323" si="53">X260/K260</f>
        <v>0.12553648068669529</v>
      </c>
      <c r="Z260" s="122">
        <v>436</v>
      </c>
      <c r="AA260" s="146">
        <f t="shared" ref="AA260:AA323" si="54">Z260/F260</f>
        <v>0.1117948717948718</v>
      </c>
    </row>
    <row r="261" spans="1:27" x14ac:dyDescent="0.25">
      <c r="A261" s="132" t="s">
        <v>621</v>
      </c>
      <c r="B261" s="219" t="s">
        <v>149</v>
      </c>
      <c r="C261" s="116" t="s">
        <v>150</v>
      </c>
      <c r="D261" s="117" t="s">
        <v>9</v>
      </c>
      <c r="E261" s="136" t="s">
        <v>546</v>
      </c>
      <c r="F261" s="140">
        <v>4465</v>
      </c>
      <c r="G261" s="118">
        <v>4359</v>
      </c>
      <c r="H261" s="119">
        <f t="shared" si="44"/>
        <v>0.97625979843225086</v>
      </c>
      <c r="I261" s="118">
        <f t="shared" si="45"/>
        <v>106</v>
      </c>
      <c r="J261" s="145">
        <f t="shared" si="46"/>
        <v>2.3740201567749159E-2</v>
      </c>
      <c r="K261" s="140">
        <v>1102</v>
      </c>
      <c r="L261" s="140">
        <v>22</v>
      </c>
      <c r="M261" s="119">
        <f t="shared" si="47"/>
        <v>1.9963702359346643E-2</v>
      </c>
      <c r="N261" s="118">
        <v>44</v>
      </c>
      <c r="O261" s="145">
        <f t="shared" si="48"/>
        <v>9.8544232922732362E-3</v>
      </c>
      <c r="P261" s="140">
        <v>19</v>
      </c>
      <c r="Q261" s="119">
        <f t="shared" si="49"/>
        <v>1.7241379310344827E-2</v>
      </c>
      <c r="R261" s="118">
        <v>50</v>
      </c>
      <c r="S261" s="145">
        <f t="shared" si="50"/>
        <v>1.1198208286674132E-2</v>
      </c>
      <c r="T261" s="140">
        <v>134</v>
      </c>
      <c r="U261" s="119">
        <f t="shared" si="51"/>
        <v>0.12159709618874773</v>
      </c>
      <c r="V261" s="118">
        <v>512</v>
      </c>
      <c r="W261" s="145">
        <f t="shared" si="52"/>
        <v>0.11466965285554312</v>
      </c>
      <c r="X261" s="140">
        <v>147</v>
      </c>
      <c r="Y261" s="119">
        <f t="shared" si="53"/>
        <v>0.13339382940108893</v>
      </c>
      <c r="Z261" s="118">
        <v>550</v>
      </c>
      <c r="AA261" s="145">
        <f t="shared" si="54"/>
        <v>0.12318029115341546</v>
      </c>
    </row>
    <row r="262" spans="1:27" ht="24" x14ac:dyDescent="0.25">
      <c r="A262" s="131" t="s">
        <v>621</v>
      </c>
      <c r="B262" s="222" t="s">
        <v>114</v>
      </c>
      <c r="C262" s="120" t="s">
        <v>115</v>
      </c>
      <c r="D262" s="121" t="s">
        <v>7</v>
      </c>
      <c r="E262" s="137" t="s">
        <v>548</v>
      </c>
      <c r="F262" s="141">
        <v>1257</v>
      </c>
      <c r="G262" s="122">
        <v>1219</v>
      </c>
      <c r="H262" s="123">
        <f t="shared" si="44"/>
        <v>0.96976929196499606</v>
      </c>
      <c r="I262" s="122">
        <f t="shared" si="45"/>
        <v>38</v>
      </c>
      <c r="J262" s="146">
        <f t="shared" si="46"/>
        <v>3.0230708035003977E-2</v>
      </c>
      <c r="K262" s="141">
        <v>416</v>
      </c>
      <c r="L262" s="141">
        <v>6</v>
      </c>
      <c r="M262" s="123">
        <f t="shared" si="47"/>
        <v>1.4423076923076924E-2</v>
      </c>
      <c r="N262" s="122">
        <v>14</v>
      </c>
      <c r="O262" s="146">
        <f t="shared" si="48"/>
        <v>1.1137629276054098E-2</v>
      </c>
      <c r="P262" s="141">
        <v>5</v>
      </c>
      <c r="Q262" s="123">
        <f t="shared" si="49"/>
        <v>1.201923076923077E-2</v>
      </c>
      <c r="R262" s="122">
        <v>10</v>
      </c>
      <c r="S262" s="146">
        <f t="shared" si="50"/>
        <v>7.955449482895784E-3</v>
      </c>
      <c r="T262" s="141">
        <v>49</v>
      </c>
      <c r="U262" s="123">
        <f t="shared" si="51"/>
        <v>0.11778846153846154</v>
      </c>
      <c r="V262" s="122">
        <v>167</v>
      </c>
      <c r="W262" s="146">
        <f t="shared" si="52"/>
        <v>0.1328560063643596</v>
      </c>
      <c r="X262" s="141">
        <v>52</v>
      </c>
      <c r="Y262" s="123">
        <f t="shared" si="53"/>
        <v>0.125</v>
      </c>
      <c r="Z262" s="122">
        <v>175</v>
      </c>
      <c r="AA262" s="146">
        <f t="shared" si="54"/>
        <v>0.13922036595067622</v>
      </c>
    </row>
    <row r="263" spans="1:27" ht="24" x14ac:dyDescent="0.25">
      <c r="A263" s="130" t="s">
        <v>621</v>
      </c>
      <c r="B263" s="221" t="s">
        <v>439</v>
      </c>
      <c r="C263" s="116" t="s">
        <v>116</v>
      </c>
      <c r="D263" s="117" t="s">
        <v>7</v>
      </c>
      <c r="E263" s="136" t="s">
        <v>548</v>
      </c>
      <c r="F263" s="140">
        <v>1469</v>
      </c>
      <c r="G263" s="118">
        <v>1414</v>
      </c>
      <c r="H263" s="119">
        <f t="shared" si="44"/>
        <v>0.96255956432947587</v>
      </c>
      <c r="I263" s="118">
        <f t="shared" si="45"/>
        <v>55</v>
      </c>
      <c r="J263" s="145">
        <f t="shared" si="46"/>
        <v>3.7440435670524165E-2</v>
      </c>
      <c r="K263" s="140">
        <v>505</v>
      </c>
      <c r="L263" s="140">
        <v>7</v>
      </c>
      <c r="M263" s="119">
        <f t="shared" si="47"/>
        <v>1.3861386138613862E-2</v>
      </c>
      <c r="N263" s="118">
        <v>19</v>
      </c>
      <c r="O263" s="145">
        <f t="shared" si="48"/>
        <v>1.2933968686181076E-2</v>
      </c>
      <c r="P263" s="140">
        <v>0</v>
      </c>
      <c r="Q263" s="119">
        <f t="shared" si="49"/>
        <v>0</v>
      </c>
      <c r="R263" s="118">
        <v>0</v>
      </c>
      <c r="S263" s="145">
        <f t="shared" si="50"/>
        <v>0</v>
      </c>
      <c r="T263" s="140">
        <v>47</v>
      </c>
      <c r="U263" s="119">
        <f t="shared" si="51"/>
        <v>9.3069306930693069E-2</v>
      </c>
      <c r="V263" s="118">
        <v>131</v>
      </c>
      <c r="W263" s="145">
        <f t="shared" si="52"/>
        <v>8.9176310415248469E-2</v>
      </c>
      <c r="X263" s="140">
        <v>47</v>
      </c>
      <c r="Y263" s="119">
        <f t="shared" si="53"/>
        <v>9.3069306930693069E-2</v>
      </c>
      <c r="Z263" s="118">
        <v>131</v>
      </c>
      <c r="AA263" s="145">
        <f t="shared" si="54"/>
        <v>8.9176310415248469E-2</v>
      </c>
    </row>
    <row r="264" spans="1:27" ht="24" x14ac:dyDescent="0.25">
      <c r="A264" s="131" t="s">
        <v>621</v>
      </c>
      <c r="B264" s="222" t="s">
        <v>117</v>
      </c>
      <c r="C264" s="120" t="s">
        <v>118</v>
      </c>
      <c r="D264" s="121" t="s">
        <v>7</v>
      </c>
      <c r="E264" s="137" t="s">
        <v>548</v>
      </c>
      <c r="F264" s="141">
        <v>5266</v>
      </c>
      <c r="G264" s="122">
        <v>4936</v>
      </c>
      <c r="H264" s="123">
        <f t="shared" si="44"/>
        <v>0.93733383972654771</v>
      </c>
      <c r="I264" s="122">
        <f t="shared" si="45"/>
        <v>330</v>
      </c>
      <c r="J264" s="146">
        <f t="shared" si="46"/>
        <v>6.2666160273452343E-2</v>
      </c>
      <c r="K264" s="141">
        <v>1317</v>
      </c>
      <c r="L264" s="141">
        <v>28</v>
      </c>
      <c r="M264" s="123">
        <f t="shared" si="47"/>
        <v>2.1260440394836749E-2</v>
      </c>
      <c r="N264" s="122">
        <v>60</v>
      </c>
      <c r="O264" s="146">
        <f t="shared" si="48"/>
        <v>1.1393847322445879E-2</v>
      </c>
      <c r="P264" s="141">
        <v>8</v>
      </c>
      <c r="Q264" s="123">
        <f t="shared" si="49"/>
        <v>6.0744115413819289E-3</v>
      </c>
      <c r="R264" s="122">
        <v>18</v>
      </c>
      <c r="S264" s="146">
        <f t="shared" si="50"/>
        <v>3.4181541967337639E-3</v>
      </c>
      <c r="T264" s="141">
        <v>157</v>
      </c>
      <c r="U264" s="123">
        <f t="shared" si="51"/>
        <v>0.11921032649962035</v>
      </c>
      <c r="V264" s="122">
        <v>554</v>
      </c>
      <c r="W264" s="146">
        <f t="shared" si="52"/>
        <v>0.10520319027725028</v>
      </c>
      <c r="X264" s="141">
        <v>163</v>
      </c>
      <c r="Y264" s="123">
        <f t="shared" si="53"/>
        <v>0.12376613515565679</v>
      </c>
      <c r="Z264" s="122">
        <v>565</v>
      </c>
      <c r="AA264" s="146">
        <f t="shared" si="54"/>
        <v>0.10729206228636537</v>
      </c>
    </row>
    <row r="265" spans="1:27" x14ac:dyDescent="0.25">
      <c r="A265" s="130" t="s">
        <v>621</v>
      </c>
      <c r="B265" s="221" t="s">
        <v>151</v>
      </c>
      <c r="C265" s="116" t="s">
        <v>152</v>
      </c>
      <c r="D265" s="117" t="s">
        <v>9</v>
      </c>
      <c r="E265" s="136" t="s">
        <v>546</v>
      </c>
      <c r="F265" s="140">
        <v>3674</v>
      </c>
      <c r="G265" s="118">
        <v>3595</v>
      </c>
      <c r="H265" s="119">
        <f t="shared" si="44"/>
        <v>0.97849755035383779</v>
      </c>
      <c r="I265" s="118">
        <f t="shared" si="45"/>
        <v>79</v>
      </c>
      <c r="J265" s="145">
        <f t="shared" si="46"/>
        <v>2.1502449646162221E-2</v>
      </c>
      <c r="K265" s="140">
        <v>973</v>
      </c>
      <c r="L265" s="140">
        <v>19</v>
      </c>
      <c r="M265" s="119">
        <f t="shared" si="47"/>
        <v>1.9527235354573486E-2</v>
      </c>
      <c r="N265" s="118">
        <v>56</v>
      </c>
      <c r="O265" s="145">
        <f t="shared" si="48"/>
        <v>1.5242242787152967E-2</v>
      </c>
      <c r="P265" s="140">
        <v>6</v>
      </c>
      <c r="Q265" s="119">
        <f t="shared" si="49"/>
        <v>6.1664953751284684E-3</v>
      </c>
      <c r="R265" s="118">
        <v>20</v>
      </c>
      <c r="S265" s="145">
        <f t="shared" si="50"/>
        <v>5.4436581382689168E-3</v>
      </c>
      <c r="T265" s="140">
        <v>95</v>
      </c>
      <c r="U265" s="119">
        <f t="shared" si="51"/>
        <v>9.7636176772867414E-2</v>
      </c>
      <c r="V265" s="118">
        <v>337</v>
      </c>
      <c r="W265" s="145">
        <f t="shared" si="52"/>
        <v>9.172563962983124E-2</v>
      </c>
      <c r="X265" s="140">
        <v>98</v>
      </c>
      <c r="Y265" s="119">
        <f t="shared" si="53"/>
        <v>0.10071942446043165</v>
      </c>
      <c r="Z265" s="118">
        <v>350</v>
      </c>
      <c r="AA265" s="145">
        <f t="shared" si="54"/>
        <v>9.526401741970604E-2</v>
      </c>
    </row>
    <row r="266" spans="1:27" ht="24" x14ac:dyDescent="0.25">
      <c r="A266" s="131" t="s">
        <v>621</v>
      </c>
      <c r="B266" s="222" t="s">
        <v>119</v>
      </c>
      <c r="C266" s="120" t="s">
        <v>120</v>
      </c>
      <c r="D266" s="121" t="s">
        <v>7</v>
      </c>
      <c r="E266" s="137" t="s">
        <v>548</v>
      </c>
      <c r="F266" s="141">
        <v>3173</v>
      </c>
      <c r="G266" s="122">
        <v>3063</v>
      </c>
      <c r="H266" s="123">
        <f t="shared" si="44"/>
        <v>0.96533249290891898</v>
      </c>
      <c r="I266" s="122">
        <f t="shared" si="45"/>
        <v>110</v>
      </c>
      <c r="J266" s="146">
        <f t="shared" si="46"/>
        <v>3.4667507091080997E-2</v>
      </c>
      <c r="K266" s="141">
        <v>864</v>
      </c>
      <c r="L266" s="141">
        <v>12</v>
      </c>
      <c r="M266" s="123">
        <f t="shared" si="47"/>
        <v>1.3888888888888888E-2</v>
      </c>
      <c r="N266" s="122">
        <v>30</v>
      </c>
      <c r="O266" s="146">
        <f t="shared" si="48"/>
        <v>9.4547746612039085E-3</v>
      </c>
      <c r="P266" s="141">
        <v>3</v>
      </c>
      <c r="Q266" s="123">
        <f t="shared" si="49"/>
        <v>3.472222222222222E-3</v>
      </c>
      <c r="R266" s="122">
        <v>6</v>
      </c>
      <c r="S266" s="146">
        <f t="shared" si="50"/>
        <v>1.8909549322407816E-3</v>
      </c>
      <c r="T266" s="141">
        <v>113</v>
      </c>
      <c r="U266" s="123">
        <f t="shared" si="51"/>
        <v>0.13078703703703703</v>
      </c>
      <c r="V266" s="122">
        <v>388</v>
      </c>
      <c r="W266" s="146">
        <f t="shared" si="52"/>
        <v>0.12228175228490387</v>
      </c>
      <c r="X266" s="141">
        <v>116</v>
      </c>
      <c r="Y266" s="123">
        <f t="shared" si="53"/>
        <v>0.13425925925925927</v>
      </c>
      <c r="Z266" s="122">
        <v>394</v>
      </c>
      <c r="AA266" s="146">
        <f t="shared" si="54"/>
        <v>0.12417270721714466</v>
      </c>
    </row>
    <row r="267" spans="1:27" x14ac:dyDescent="0.25">
      <c r="A267" s="130" t="s">
        <v>621</v>
      </c>
      <c r="B267" s="221" t="s">
        <v>153</v>
      </c>
      <c r="C267" s="116" t="s">
        <v>154</v>
      </c>
      <c r="D267" s="117" t="s">
        <v>9</v>
      </c>
      <c r="E267" s="136" t="s">
        <v>546</v>
      </c>
      <c r="F267" s="140">
        <v>2909</v>
      </c>
      <c r="G267" s="118">
        <v>2831</v>
      </c>
      <c r="H267" s="119">
        <f t="shared" si="44"/>
        <v>0.97318666208319005</v>
      </c>
      <c r="I267" s="118">
        <f t="shared" si="45"/>
        <v>78</v>
      </c>
      <c r="J267" s="145">
        <f t="shared" si="46"/>
        <v>2.6813337916809902E-2</v>
      </c>
      <c r="K267" s="140">
        <v>779</v>
      </c>
      <c r="L267" s="140">
        <v>21</v>
      </c>
      <c r="M267" s="119">
        <f t="shared" si="47"/>
        <v>2.6957637997432605E-2</v>
      </c>
      <c r="N267" s="118">
        <v>51</v>
      </c>
      <c r="O267" s="145">
        <f t="shared" si="48"/>
        <v>1.7531797868683398E-2</v>
      </c>
      <c r="P267" s="140">
        <v>11</v>
      </c>
      <c r="Q267" s="119">
        <f t="shared" si="49"/>
        <v>1.4120667522464698E-2</v>
      </c>
      <c r="R267" s="118">
        <v>29</v>
      </c>
      <c r="S267" s="145">
        <f t="shared" si="50"/>
        <v>9.9690615331729116E-3</v>
      </c>
      <c r="T267" s="140">
        <v>93</v>
      </c>
      <c r="U267" s="119">
        <f t="shared" si="51"/>
        <v>0.11938382541720154</v>
      </c>
      <c r="V267" s="118">
        <v>314</v>
      </c>
      <c r="W267" s="145">
        <f t="shared" si="52"/>
        <v>0.10794087315228601</v>
      </c>
      <c r="X267" s="140">
        <v>101</v>
      </c>
      <c r="Y267" s="119">
        <f t="shared" si="53"/>
        <v>0.12965340179717585</v>
      </c>
      <c r="Z267" s="118">
        <v>333</v>
      </c>
      <c r="AA267" s="145">
        <f t="shared" si="54"/>
        <v>0.11447232726022688</v>
      </c>
    </row>
    <row r="268" spans="1:27" ht="24" x14ac:dyDescent="0.25">
      <c r="A268" s="131" t="s">
        <v>621</v>
      </c>
      <c r="B268" s="222" t="s">
        <v>121</v>
      </c>
      <c r="C268" s="120" t="s">
        <v>122</v>
      </c>
      <c r="D268" s="121" t="s">
        <v>7</v>
      </c>
      <c r="E268" s="137" t="s">
        <v>548</v>
      </c>
      <c r="F268" s="141">
        <v>2475</v>
      </c>
      <c r="G268" s="122">
        <v>2370</v>
      </c>
      <c r="H268" s="123">
        <f t="shared" si="44"/>
        <v>0.95757575757575752</v>
      </c>
      <c r="I268" s="122">
        <f t="shared" si="45"/>
        <v>105</v>
      </c>
      <c r="J268" s="146">
        <f t="shared" si="46"/>
        <v>4.2424242424242427E-2</v>
      </c>
      <c r="K268" s="141">
        <v>715</v>
      </c>
      <c r="L268" s="141">
        <v>14</v>
      </c>
      <c r="M268" s="123">
        <f t="shared" si="47"/>
        <v>1.9580419580419582E-2</v>
      </c>
      <c r="N268" s="122">
        <v>33</v>
      </c>
      <c r="O268" s="146">
        <f t="shared" si="48"/>
        <v>1.3333333333333334E-2</v>
      </c>
      <c r="P268" s="141">
        <v>9</v>
      </c>
      <c r="Q268" s="123">
        <f t="shared" si="49"/>
        <v>1.2587412587412588E-2</v>
      </c>
      <c r="R268" s="122">
        <v>22</v>
      </c>
      <c r="S268" s="146">
        <f t="shared" si="50"/>
        <v>8.8888888888888889E-3</v>
      </c>
      <c r="T268" s="141">
        <v>80</v>
      </c>
      <c r="U268" s="123">
        <f t="shared" si="51"/>
        <v>0.11188811188811189</v>
      </c>
      <c r="V268" s="122">
        <v>233</v>
      </c>
      <c r="W268" s="146">
        <f t="shared" si="52"/>
        <v>9.4141414141414137E-2</v>
      </c>
      <c r="X268" s="141">
        <v>83</v>
      </c>
      <c r="Y268" s="123">
        <f t="shared" si="53"/>
        <v>0.11608391608391608</v>
      </c>
      <c r="Z268" s="122">
        <v>242</v>
      </c>
      <c r="AA268" s="146">
        <f t="shared" si="54"/>
        <v>9.7777777777777783E-2</v>
      </c>
    </row>
    <row r="269" spans="1:27" ht="24" x14ac:dyDescent="0.25">
      <c r="A269" s="130" t="s">
        <v>621</v>
      </c>
      <c r="B269" s="221" t="s">
        <v>133</v>
      </c>
      <c r="C269" s="116" t="s">
        <v>134</v>
      </c>
      <c r="D269" s="117" t="s">
        <v>8</v>
      </c>
      <c r="E269" s="136" t="s">
        <v>547</v>
      </c>
      <c r="F269" s="140">
        <v>3237</v>
      </c>
      <c r="G269" s="118">
        <v>3131</v>
      </c>
      <c r="H269" s="119">
        <f t="shared" si="44"/>
        <v>0.96725362990423236</v>
      </c>
      <c r="I269" s="118">
        <f t="shared" si="45"/>
        <v>106</v>
      </c>
      <c r="J269" s="145">
        <f t="shared" si="46"/>
        <v>3.2746370095767689E-2</v>
      </c>
      <c r="K269" s="140">
        <v>981</v>
      </c>
      <c r="L269" s="140">
        <v>24</v>
      </c>
      <c r="M269" s="119">
        <f t="shared" si="47"/>
        <v>2.4464831804281346E-2</v>
      </c>
      <c r="N269" s="118">
        <v>68</v>
      </c>
      <c r="O269" s="145">
        <f t="shared" si="48"/>
        <v>2.1007105344454741E-2</v>
      </c>
      <c r="P269" s="140">
        <v>14</v>
      </c>
      <c r="Q269" s="119">
        <f t="shared" si="49"/>
        <v>1.4271151885830785E-2</v>
      </c>
      <c r="R269" s="118">
        <v>37</v>
      </c>
      <c r="S269" s="145">
        <f t="shared" si="50"/>
        <v>1.1430336731541551E-2</v>
      </c>
      <c r="T269" s="140">
        <v>124</v>
      </c>
      <c r="U269" s="119">
        <f t="shared" si="51"/>
        <v>0.12640163098878696</v>
      </c>
      <c r="V269" s="118">
        <v>430</v>
      </c>
      <c r="W269" s="145">
        <f t="shared" si="52"/>
        <v>0.13283904850169911</v>
      </c>
      <c r="X269" s="140">
        <v>134</v>
      </c>
      <c r="Y269" s="119">
        <f t="shared" si="53"/>
        <v>0.1365953109072375</v>
      </c>
      <c r="Z269" s="118">
        <v>457</v>
      </c>
      <c r="AA269" s="145">
        <f t="shared" si="54"/>
        <v>0.14118010503552672</v>
      </c>
    </row>
    <row r="270" spans="1:27" ht="24" x14ac:dyDescent="0.25">
      <c r="A270" s="131" t="s">
        <v>621</v>
      </c>
      <c r="B270" s="222" t="s">
        <v>123</v>
      </c>
      <c r="C270" s="120" t="s">
        <v>124</v>
      </c>
      <c r="D270" s="121" t="s">
        <v>7</v>
      </c>
      <c r="E270" s="137" t="s">
        <v>548</v>
      </c>
      <c r="F270" s="141">
        <v>1690</v>
      </c>
      <c r="G270" s="122">
        <v>1644</v>
      </c>
      <c r="H270" s="123">
        <f t="shared" si="44"/>
        <v>0.97278106508875739</v>
      </c>
      <c r="I270" s="122">
        <f t="shared" si="45"/>
        <v>46</v>
      </c>
      <c r="J270" s="146">
        <f t="shared" si="46"/>
        <v>2.7218934911242602E-2</v>
      </c>
      <c r="K270" s="141">
        <v>481</v>
      </c>
      <c r="L270" s="141">
        <v>5</v>
      </c>
      <c r="M270" s="123">
        <f t="shared" si="47"/>
        <v>1.0395010395010396E-2</v>
      </c>
      <c r="N270" s="122">
        <v>15</v>
      </c>
      <c r="O270" s="146">
        <f t="shared" si="48"/>
        <v>8.8757396449704144E-3</v>
      </c>
      <c r="P270" s="141">
        <v>4</v>
      </c>
      <c r="Q270" s="123">
        <f t="shared" si="49"/>
        <v>8.3160083160083165E-3</v>
      </c>
      <c r="R270" s="122">
        <v>8</v>
      </c>
      <c r="S270" s="146">
        <f t="shared" si="50"/>
        <v>4.7337278106508876E-3</v>
      </c>
      <c r="T270" s="141">
        <v>54</v>
      </c>
      <c r="U270" s="123">
        <f t="shared" si="51"/>
        <v>0.11226611226611227</v>
      </c>
      <c r="V270" s="122">
        <v>244</v>
      </c>
      <c r="W270" s="146">
        <f t="shared" si="52"/>
        <v>0.14437869822485208</v>
      </c>
      <c r="X270" s="141">
        <v>57</v>
      </c>
      <c r="Y270" s="123">
        <f t="shared" si="53"/>
        <v>0.11850311850311851</v>
      </c>
      <c r="Z270" s="122">
        <v>251</v>
      </c>
      <c r="AA270" s="146">
        <f t="shared" si="54"/>
        <v>0.14852071005917158</v>
      </c>
    </row>
    <row r="271" spans="1:27" ht="24" x14ac:dyDescent="0.25">
      <c r="A271" s="130" t="s">
        <v>621</v>
      </c>
      <c r="B271" s="221" t="s">
        <v>135</v>
      </c>
      <c r="C271" s="116" t="s">
        <v>136</v>
      </c>
      <c r="D271" s="117" t="s">
        <v>8</v>
      </c>
      <c r="E271" s="136" t="s">
        <v>547</v>
      </c>
      <c r="F271" s="140">
        <v>5182</v>
      </c>
      <c r="G271" s="118">
        <v>4984</v>
      </c>
      <c r="H271" s="119">
        <f t="shared" si="44"/>
        <v>0.961790814357391</v>
      </c>
      <c r="I271" s="118">
        <f t="shared" si="45"/>
        <v>198</v>
      </c>
      <c r="J271" s="145">
        <f t="shared" si="46"/>
        <v>3.8209185642609028E-2</v>
      </c>
      <c r="K271" s="140">
        <v>1392</v>
      </c>
      <c r="L271" s="140">
        <v>29</v>
      </c>
      <c r="M271" s="119">
        <f t="shared" si="47"/>
        <v>2.0833333333333332E-2</v>
      </c>
      <c r="N271" s="118">
        <v>74</v>
      </c>
      <c r="O271" s="145">
        <f t="shared" si="48"/>
        <v>1.4280200694712466E-2</v>
      </c>
      <c r="P271" s="140">
        <v>17</v>
      </c>
      <c r="Q271" s="119">
        <f t="shared" si="49"/>
        <v>1.221264367816092E-2</v>
      </c>
      <c r="R271" s="118">
        <v>39</v>
      </c>
      <c r="S271" s="145">
        <f t="shared" si="50"/>
        <v>7.5260517174835975E-3</v>
      </c>
      <c r="T271" s="140">
        <v>182</v>
      </c>
      <c r="U271" s="119">
        <f t="shared" si="51"/>
        <v>0.1307471264367816</v>
      </c>
      <c r="V271" s="118">
        <v>588</v>
      </c>
      <c r="W271" s="145">
        <f t="shared" si="52"/>
        <v>0.11346970281744501</v>
      </c>
      <c r="X271" s="140">
        <v>198</v>
      </c>
      <c r="Y271" s="119">
        <f t="shared" si="53"/>
        <v>0.14224137931034483</v>
      </c>
      <c r="Z271" s="118">
        <v>622</v>
      </c>
      <c r="AA271" s="145">
        <f t="shared" si="54"/>
        <v>0.12003087610961019</v>
      </c>
    </row>
    <row r="272" spans="1:27" ht="24" x14ac:dyDescent="0.25">
      <c r="A272" s="131" t="s">
        <v>621</v>
      </c>
      <c r="B272" s="222" t="s">
        <v>125</v>
      </c>
      <c r="C272" s="120" t="s">
        <v>126</v>
      </c>
      <c r="D272" s="121" t="s">
        <v>7</v>
      </c>
      <c r="E272" s="137" t="s">
        <v>548</v>
      </c>
      <c r="F272" s="141">
        <v>3000</v>
      </c>
      <c r="G272" s="122">
        <v>2925</v>
      </c>
      <c r="H272" s="123">
        <f t="shared" si="44"/>
        <v>0.97499999999999998</v>
      </c>
      <c r="I272" s="122">
        <f t="shared" si="45"/>
        <v>75</v>
      </c>
      <c r="J272" s="146">
        <f t="shared" si="46"/>
        <v>2.5000000000000001E-2</v>
      </c>
      <c r="K272" s="141">
        <v>1043</v>
      </c>
      <c r="L272" s="141">
        <v>30</v>
      </c>
      <c r="M272" s="123">
        <f t="shared" si="47"/>
        <v>2.8763183125599234E-2</v>
      </c>
      <c r="N272" s="122">
        <v>84</v>
      </c>
      <c r="O272" s="146">
        <f t="shared" si="48"/>
        <v>2.8000000000000001E-2</v>
      </c>
      <c r="P272" s="141">
        <v>11</v>
      </c>
      <c r="Q272" s="123">
        <f t="shared" si="49"/>
        <v>1.0546500479386385E-2</v>
      </c>
      <c r="R272" s="122">
        <v>22</v>
      </c>
      <c r="S272" s="146">
        <f t="shared" si="50"/>
        <v>7.3333333333333332E-3</v>
      </c>
      <c r="T272" s="141">
        <v>104</v>
      </c>
      <c r="U272" s="123">
        <f t="shared" si="51"/>
        <v>9.9712368168744014E-2</v>
      </c>
      <c r="V272" s="122">
        <v>248</v>
      </c>
      <c r="W272" s="146">
        <f t="shared" si="52"/>
        <v>8.2666666666666666E-2</v>
      </c>
      <c r="X272" s="141">
        <v>113</v>
      </c>
      <c r="Y272" s="123">
        <f t="shared" si="53"/>
        <v>0.10834132310642378</v>
      </c>
      <c r="Z272" s="122">
        <v>265</v>
      </c>
      <c r="AA272" s="146">
        <f t="shared" si="54"/>
        <v>8.8333333333333333E-2</v>
      </c>
    </row>
    <row r="273" spans="1:27" x14ac:dyDescent="0.25">
      <c r="A273" s="130" t="s">
        <v>621</v>
      </c>
      <c r="B273" s="221" t="s">
        <v>155</v>
      </c>
      <c r="C273" s="116" t="s">
        <v>156</v>
      </c>
      <c r="D273" s="117" t="s">
        <v>9</v>
      </c>
      <c r="E273" s="136" t="s">
        <v>546</v>
      </c>
      <c r="F273" s="140">
        <v>4685</v>
      </c>
      <c r="G273" s="118">
        <v>4476</v>
      </c>
      <c r="H273" s="119">
        <f t="shared" si="44"/>
        <v>0.95538954108858054</v>
      </c>
      <c r="I273" s="118">
        <f t="shared" si="45"/>
        <v>209</v>
      </c>
      <c r="J273" s="145">
        <f t="shared" si="46"/>
        <v>4.4610458911419425E-2</v>
      </c>
      <c r="K273" s="140">
        <v>1438</v>
      </c>
      <c r="L273" s="140">
        <v>24</v>
      </c>
      <c r="M273" s="119">
        <f t="shared" si="47"/>
        <v>1.6689847009735744E-2</v>
      </c>
      <c r="N273" s="118">
        <v>64</v>
      </c>
      <c r="O273" s="145">
        <f t="shared" si="48"/>
        <v>1.3660618996798293E-2</v>
      </c>
      <c r="P273" s="140">
        <v>12</v>
      </c>
      <c r="Q273" s="119">
        <f t="shared" si="49"/>
        <v>8.3449235048678721E-3</v>
      </c>
      <c r="R273" s="118">
        <v>33</v>
      </c>
      <c r="S273" s="145">
        <f t="shared" si="50"/>
        <v>7.0437566702241192E-3</v>
      </c>
      <c r="T273" s="140">
        <v>156</v>
      </c>
      <c r="U273" s="119">
        <f t="shared" si="51"/>
        <v>0.10848400556328233</v>
      </c>
      <c r="V273" s="118">
        <v>480</v>
      </c>
      <c r="W273" s="145">
        <f t="shared" si="52"/>
        <v>0.10245464247598719</v>
      </c>
      <c r="X273" s="140">
        <v>164</v>
      </c>
      <c r="Y273" s="119">
        <f t="shared" si="53"/>
        <v>0.11404728789986092</v>
      </c>
      <c r="Z273" s="118">
        <v>503</v>
      </c>
      <c r="AA273" s="145">
        <f t="shared" si="54"/>
        <v>0.10736392742796158</v>
      </c>
    </row>
    <row r="274" spans="1:27" ht="24" x14ac:dyDescent="0.25">
      <c r="A274" s="131" t="s">
        <v>621</v>
      </c>
      <c r="B274" s="222" t="s">
        <v>247</v>
      </c>
      <c r="C274" s="120" t="s">
        <v>248</v>
      </c>
      <c r="D274" s="121" t="s">
        <v>16</v>
      </c>
      <c r="E274" s="137" t="s">
        <v>549</v>
      </c>
      <c r="F274" s="141">
        <v>3884</v>
      </c>
      <c r="G274" s="122">
        <v>3700</v>
      </c>
      <c r="H274" s="123">
        <f t="shared" si="44"/>
        <v>0.95262615859938204</v>
      </c>
      <c r="I274" s="122">
        <f t="shared" si="45"/>
        <v>184</v>
      </c>
      <c r="J274" s="146">
        <f t="shared" si="46"/>
        <v>4.7373841400617921E-2</v>
      </c>
      <c r="K274" s="141">
        <v>1111</v>
      </c>
      <c r="L274" s="141">
        <v>25</v>
      </c>
      <c r="M274" s="123">
        <f t="shared" si="47"/>
        <v>2.2502250225022502E-2</v>
      </c>
      <c r="N274" s="122">
        <v>69</v>
      </c>
      <c r="O274" s="146">
        <f t="shared" si="48"/>
        <v>1.7765190525231719E-2</v>
      </c>
      <c r="P274" s="141">
        <v>11</v>
      </c>
      <c r="Q274" s="123">
        <f t="shared" si="49"/>
        <v>9.9009900990099011E-3</v>
      </c>
      <c r="R274" s="122">
        <v>30</v>
      </c>
      <c r="S274" s="146">
        <f t="shared" si="50"/>
        <v>7.7239958805355308E-3</v>
      </c>
      <c r="T274" s="141">
        <v>111</v>
      </c>
      <c r="U274" s="123">
        <f t="shared" si="51"/>
        <v>9.9909990999099904E-2</v>
      </c>
      <c r="V274" s="122">
        <v>402</v>
      </c>
      <c r="W274" s="146">
        <f t="shared" si="52"/>
        <v>0.1035015447991761</v>
      </c>
      <c r="X274" s="141">
        <v>117</v>
      </c>
      <c r="Y274" s="123">
        <f t="shared" si="53"/>
        <v>0.10531053105310531</v>
      </c>
      <c r="Z274" s="122">
        <v>420</v>
      </c>
      <c r="AA274" s="146">
        <f t="shared" si="54"/>
        <v>0.10813594232749743</v>
      </c>
    </row>
    <row r="275" spans="1:27" ht="24" x14ac:dyDescent="0.25">
      <c r="A275" s="130" t="s">
        <v>621</v>
      </c>
      <c r="B275" s="221" t="s">
        <v>233</v>
      </c>
      <c r="C275" s="116" t="s">
        <v>234</v>
      </c>
      <c r="D275" s="117" t="s">
        <v>15</v>
      </c>
      <c r="E275" s="136" t="s">
        <v>550</v>
      </c>
      <c r="F275" s="140">
        <v>915</v>
      </c>
      <c r="G275" s="118">
        <v>897</v>
      </c>
      <c r="H275" s="119">
        <f t="shared" si="44"/>
        <v>0.98032786885245904</v>
      </c>
      <c r="I275" s="118">
        <f t="shared" si="45"/>
        <v>18</v>
      </c>
      <c r="J275" s="145">
        <f t="shared" si="46"/>
        <v>1.9672131147540985E-2</v>
      </c>
      <c r="K275" s="140">
        <v>297</v>
      </c>
      <c r="L275" s="140">
        <v>9</v>
      </c>
      <c r="M275" s="119">
        <f t="shared" si="47"/>
        <v>3.0303030303030304E-2</v>
      </c>
      <c r="N275" s="118">
        <v>24</v>
      </c>
      <c r="O275" s="145">
        <f t="shared" si="48"/>
        <v>2.6229508196721311E-2</v>
      </c>
      <c r="P275" s="140">
        <v>5</v>
      </c>
      <c r="Q275" s="119">
        <f t="shared" si="49"/>
        <v>1.6835016835016835E-2</v>
      </c>
      <c r="R275" s="118">
        <v>14</v>
      </c>
      <c r="S275" s="145">
        <f t="shared" si="50"/>
        <v>1.5300546448087432E-2</v>
      </c>
      <c r="T275" s="140">
        <v>43</v>
      </c>
      <c r="U275" s="119">
        <f t="shared" si="51"/>
        <v>0.14478114478114479</v>
      </c>
      <c r="V275" s="118">
        <v>155</v>
      </c>
      <c r="W275" s="145">
        <f t="shared" si="52"/>
        <v>0.16939890710382513</v>
      </c>
      <c r="X275" s="140">
        <v>46</v>
      </c>
      <c r="Y275" s="119">
        <f t="shared" si="53"/>
        <v>0.15488215488215487</v>
      </c>
      <c r="Z275" s="118">
        <v>162</v>
      </c>
      <c r="AA275" s="145">
        <f t="shared" si="54"/>
        <v>0.17704918032786884</v>
      </c>
    </row>
    <row r="276" spans="1:27" ht="24" x14ac:dyDescent="0.25">
      <c r="A276" s="133" t="s">
        <v>621</v>
      </c>
      <c r="B276" s="227" t="s">
        <v>249</v>
      </c>
      <c r="C276" s="120" t="s">
        <v>250</v>
      </c>
      <c r="D276" s="121" t="s">
        <v>16</v>
      </c>
      <c r="E276" s="137" t="s">
        <v>549</v>
      </c>
      <c r="F276" s="141">
        <v>3214</v>
      </c>
      <c r="G276" s="122">
        <v>3129</v>
      </c>
      <c r="H276" s="123">
        <f t="shared" si="44"/>
        <v>0.97355320472930928</v>
      </c>
      <c r="I276" s="122">
        <f t="shared" si="45"/>
        <v>85</v>
      </c>
      <c r="J276" s="146">
        <f t="shared" si="46"/>
        <v>2.6446795270690729E-2</v>
      </c>
      <c r="K276" s="141">
        <v>1029</v>
      </c>
      <c r="L276" s="141">
        <v>20</v>
      </c>
      <c r="M276" s="123">
        <f t="shared" si="47"/>
        <v>1.9436345966958212E-2</v>
      </c>
      <c r="N276" s="122">
        <v>56</v>
      </c>
      <c r="O276" s="146">
        <f t="shared" si="48"/>
        <v>1.7423771001866834E-2</v>
      </c>
      <c r="P276" s="141">
        <v>8</v>
      </c>
      <c r="Q276" s="123">
        <f t="shared" si="49"/>
        <v>7.7745383867832843E-3</v>
      </c>
      <c r="R276" s="122">
        <v>20</v>
      </c>
      <c r="S276" s="146">
        <f t="shared" si="50"/>
        <v>6.222775357809583E-3</v>
      </c>
      <c r="T276" s="141">
        <v>72</v>
      </c>
      <c r="U276" s="123">
        <f t="shared" si="51"/>
        <v>6.9970845481049565E-2</v>
      </c>
      <c r="V276" s="122">
        <v>237</v>
      </c>
      <c r="W276" s="146">
        <f t="shared" si="52"/>
        <v>7.3739887990043565E-2</v>
      </c>
      <c r="X276" s="141">
        <v>77</v>
      </c>
      <c r="Y276" s="123">
        <f t="shared" si="53"/>
        <v>7.4829931972789115E-2</v>
      </c>
      <c r="Z276" s="122">
        <v>249</v>
      </c>
      <c r="AA276" s="146">
        <f t="shared" si="54"/>
        <v>7.7473553204729304E-2</v>
      </c>
    </row>
    <row r="277" spans="1:27" ht="24" x14ac:dyDescent="0.25">
      <c r="A277" s="132" t="s">
        <v>621</v>
      </c>
      <c r="B277" s="219" t="s">
        <v>185</v>
      </c>
      <c r="C277" s="116" t="s">
        <v>186</v>
      </c>
      <c r="D277" s="117" t="s">
        <v>12</v>
      </c>
      <c r="E277" s="136" t="s">
        <v>551</v>
      </c>
      <c r="F277" s="140">
        <v>916</v>
      </c>
      <c r="G277" s="118">
        <v>896</v>
      </c>
      <c r="H277" s="119">
        <f t="shared" si="44"/>
        <v>0.97816593886462877</v>
      </c>
      <c r="I277" s="118">
        <f t="shared" si="45"/>
        <v>20</v>
      </c>
      <c r="J277" s="145">
        <f t="shared" si="46"/>
        <v>2.1834061135371178E-2</v>
      </c>
      <c r="K277" s="140">
        <v>344</v>
      </c>
      <c r="L277" s="140">
        <v>7</v>
      </c>
      <c r="M277" s="119">
        <f t="shared" si="47"/>
        <v>2.0348837209302327E-2</v>
      </c>
      <c r="N277" s="118">
        <v>22</v>
      </c>
      <c r="O277" s="145">
        <f t="shared" si="48"/>
        <v>2.4017467248908297E-2</v>
      </c>
      <c r="P277" s="140">
        <v>2</v>
      </c>
      <c r="Q277" s="119">
        <f t="shared" si="49"/>
        <v>5.8139534883720929E-3</v>
      </c>
      <c r="R277" s="118">
        <v>5</v>
      </c>
      <c r="S277" s="145">
        <f t="shared" si="50"/>
        <v>5.4585152838427945E-3</v>
      </c>
      <c r="T277" s="140">
        <v>47</v>
      </c>
      <c r="U277" s="119">
        <f t="shared" si="51"/>
        <v>0.13662790697674418</v>
      </c>
      <c r="V277" s="118">
        <v>121</v>
      </c>
      <c r="W277" s="145">
        <f t="shared" si="52"/>
        <v>0.13209606986899564</v>
      </c>
      <c r="X277" s="140">
        <v>48</v>
      </c>
      <c r="Y277" s="119">
        <f t="shared" si="53"/>
        <v>0.13953488372093023</v>
      </c>
      <c r="Z277" s="118">
        <v>123</v>
      </c>
      <c r="AA277" s="145">
        <f t="shared" si="54"/>
        <v>0.13427947598253276</v>
      </c>
    </row>
    <row r="278" spans="1:27" ht="24" x14ac:dyDescent="0.25">
      <c r="A278" s="131" t="s">
        <v>621</v>
      </c>
      <c r="B278" s="222" t="s">
        <v>187</v>
      </c>
      <c r="C278" s="120" t="s">
        <v>188</v>
      </c>
      <c r="D278" s="121" t="s">
        <v>12</v>
      </c>
      <c r="E278" s="137" t="s">
        <v>551</v>
      </c>
      <c r="F278" s="141">
        <v>1604</v>
      </c>
      <c r="G278" s="122">
        <v>1477</v>
      </c>
      <c r="H278" s="123">
        <f t="shared" si="44"/>
        <v>0.92082294264339148</v>
      </c>
      <c r="I278" s="122">
        <f t="shared" si="45"/>
        <v>127</v>
      </c>
      <c r="J278" s="146">
        <f t="shared" si="46"/>
        <v>7.9177057356608474E-2</v>
      </c>
      <c r="K278" s="141">
        <v>384</v>
      </c>
      <c r="L278" s="141">
        <v>10</v>
      </c>
      <c r="M278" s="123">
        <f t="shared" si="47"/>
        <v>2.6041666666666668E-2</v>
      </c>
      <c r="N278" s="122">
        <v>26</v>
      </c>
      <c r="O278" s="146">
        <f t="shared" si="48"/>
        <v>1.6209476309226933E-2</v>
      </c>
      <c r="P278" s="141">
        <v>0</v>
      </c>
      <c r="Q278" s="123">
        <f t="shared" si="49"/>
        <v>0</v>
      </c>
      <c r="R278" s="122">
        <v>0</v>
      </c>
      <c r="S278" s="146">
        <f t="shared" si="50"/>
        <v>0</v>
      </c>
      <c r="T278" s="141">
        <v>52</v>
      </c>
      <c r="U278" s="123">
        <f t="shared" si="51"/>
        <v>0.13541666666666666</v>
      </c>
      <c r="V278" s="122">
        <v>204</v>
      </c>
      <c r="W278" s="146">
        <f t="shared" si="52"/>
        <v>0.12718204488778054</v>
      </c>
      <c r="X278" s="141">
        <v>52</v>
      </c>
      <c r="Y278" s="123">
        <f t="shared" si="53"/>
        <v>0.13541666666666666</v>
      </c>
      <c r="Z278" s="122">
        <v>204</v>
      </c>
      <c r="AA278" s="146">
        <f t="shared" si="54"/>
        <v>0.12718204488778054</v>
      </c>
    </row>
    <row r="279" spans="1:27" ht="24" x14ac:dyDescent="0.25">
      <c r="A279" s="132" t="s">
        <v>621</v>
      </c>
      <c r="B279" s="219" t="s">
        <v>251</v>
      </c>
      <c r="C279" s="116" t="s">
        <v>252</v>
      </c>
      <c r="D279" s="117" t="s">
        <v>16</v>
      </c>
      <c r="E279" s="136" t="s">
        <v>549</v>
      </c>
      <c r="F279" s="140">
        <v>4485</v>
      </c>
      <c r="G279" s="118">
        <v>4223</v>
      </c>
      <c r="H279" s="119">
        <f t="shared" si="44"/>
        <v>0.94158305462653291</v>
      </c>
      <c r="I279" s="118">
        <f t="shared" si="45"/>
        <v>262</v>
      </c>
      <c r="J279" s="145">
        <f t="shared" si="46"/>
        <v>5.8416945373467109E-2</v>
      </c>
      <c r="K279" s="140">
        <v>1400</v>
      </c>
      <c r="L279" s="140">
        <v>40</v>
      </c>
      <c r="M279" s="119">
        <f t="shared" si="47"/>
        <v>2.8571428571428571E-2</v>
      </c>
      <c r="N279" s="118">
        <v>107</v>
      </c>
      <c r="O279" s="145">
        <f t="shared" si="48"/>
        <v>2.3857302118171685E-2</v>
      </c>
      <c r="P279" s="140">
        <v>19</v>
      </c>
      <c r="Q279" s="119">
        <f t="shared" si="49"/>
        <v>1.3571428571428571E-2</v>
      </c>
      <c r="R279" s="118">
        <v>44</v>
      </c>
      <c r="S279" s="145">
        <f t="shared" si="50"/>
        <v>9.8104793756967675E-3</v>
      </c>
      <c r="T279" s="140">
        <v>141</v>
      </c>
      <c r="U279" s="119">
        <f t="shared" si="51"/>
        <v>0.10071428571428571</v>
      </c>
      <c r="V279" s="118">
        <v>409</v>
      </c>
      <c r="W279" s="145">
        <f t="shared" si="52"/>
        <v>9.1192865105908585E-2</v>
      </c>
      <c r="X279" s="140">
        <v>154</v>
      </c>
      <c r="Y279" s="119">
        <f t="shared" si="53"/>
        <v>0.11</v>
      </c>
      <c r="Z279" s="118">
        <v>440</v>
      </c>
      <c r="AA279" s="145">
        <f t="shared" si="54"/>
        <v>9.8104793756967665E-2</v>
      </c>
    </row>
    <row r="280" spans="1:27" ht="24" x14ac:dyDescent="0.25">
      <c r="A280" s="131" t="s">
        <v>621</v>
      </c>
      <c r="B280" s="222" t="s">
        <v>253</v>
      </c>
      <c r="C280" s="120" t="s">
        <v>254</v>
      </c>
      <c r="D280" s="121" t="s">
        <v>16</v>
      </c>
      <c r="E280" s="137" t="s">
        <v>549</v>
      </c>
      <c r="F280" s="141">
        <v>3381</v>
      </c>
      <c r="G280" s="122">
        <v>3302</v>
      </c>
      <c r="H280" s="123">
        <f t="shared" si="44"/>
        <v>0.97663413191363502</v>
      </c>
      <c r="I280" s="122">
        <f t="shared" si="45"/>
        <v>79</v>
      </c>
      <c r="J280" s="146">
        <f t="shared" si="46"/>
        <v>2.3365868086364979E-2</v>
      </c>
      <c r="K280" s="141">
        <v>874</v>
      </c>
      <c r="L280" s="141">
        <v>25</v>
      </c>
      <c r="M280" s="123">
        <f t="shared" si="47"/>
        <v>2.8604118993135013E-2</v>
      </c>
      <c r="N280" s="122">
        <v>71</v>
      </c>
      <c r="O280" s="146">
        <f t="shared" si="48"/>
        <v>2.0999704229517895E-2</v>
      </c>
      <c r="P280" s="141">
        <v>11</v>
      </c>
      <c r="Q280" s="123">
        <f t="shared" si="49"/>
        <v>1.2585812356979404E-2</v>
      </c>
      <c r="R280" s="122">
        <v>26</v>
      </c>
      <c r="S280" s="146">
        <f t="shared" si="50"/>
        <v>7.6900325347530321E-3</v>
      </c>
      <c r="T280" s="141">
        <v>98</v>
      </c>
      <c r="U280" s="123">
        <f t="shared" si="51"/>
        <v>0.11212814645308924</v>
      </c>
      <c r="V280" s="122">
        <v>357</v>
      </c>
      <c r="W280" s="146">
        <f t="shared" si="52"/>
        <v>0.10559006211180125</v>
      </c>
      <c r="X280" s="141">
        <v>106</v>
      </c>
      <c r="Y280" s="123">
        <f t="shared" si="53"/>
        <v>0.12128146453089245</v>
      </c>
      <c r="Z280" s="122">
        <v>377</v>
      </c>
      <c r="AA280" s="146">
        <f t="shared" si="54"/>
        <v>0.11150547175391896</v>
      </c>
    </row>
    <row r="281" spans="1:27" ht="24" x14ac:dyDescent="0.25">
      <c r="A281" s="130" t="s">
        <v>621</v>
      </c>
      <c r="B281" s="221" t="s">
        <v>440</v>
      </c>
      <c r="C281" s="116" t="s">
        <v>189</v>
      </c>
      <c r="D281" s="117" t="s">
        <v>12</v>
      </c>
      <c r="E281" s="136" t="s">
        <v>551</v>
      </c>
      <c r="F281" s="140">
        <v>2992</v>
      </c>
      <c r="G281" s="118">
        <v>2821</v>
      </c>
      <c r="H281" s="119">
        <f t="shared" si="44"/>
        <v>0.94284759358288772</v>
      </c>
      <c r="I281" s="118">
        <f t="shared" si="45"/>
        <v>171</v>
      </c>
      <c r="J281" s="145">
        <f t="shared" si="46"/>
        <v>5.7152406417112299E-2</v>
      </c>
      <c r="K281" s="140">
        <v>896</v>
      </c>
      <c r="L281" s="140">
        <v>11</v>
      </c>
      <c r="M281" s="119">
        <f t="shared" si="47"/>
        <v>1.2276785714285714E-2</v>
      </c>
      <c r="N281" s="118">
        <v>32</v>
      </c>
      <c r="O281" s="145">
        <f t="shared" si="48"/>
        <v>1.06951871657754E-2</v>
      </c>
      <c r="P281" s="140">
        <v>5</v>
      </c>
      <c r="Q281" s="119">
        <f t="shared" si="49"/>
        <v>5.580357142857143E-3</v>
      </c>
      <c r="R281" s="118">
        <v>11</v>
      </c>
      <c r="S281" s="145">
        <f t="shared" si="50"/>
        <v>3.6764705882352941E-3</v>
      </c>
      <c r="T281" s="140">
        <v>109</v>
      </c>
      <c r="U281" s="119">
        <f t="shared" si="51"/>
        <v>0.12165178571428571</v>
      </c>
      <c r="V281" s="118">
        <v>288</v>
      </c>
      <c r="W281" s="145">
        <f t="shared" si="52"/>
        <v>9.6256684491978606E-2</v>
      </c>
      <c r="X281" s="140">
        <v>113</v>
      </c>
      <c r="Y281" s="119">
        <f t="shared" si="53"/>
        <v>0.12611607142857142</v>
      </c>
      <c r="Z281" s="118">
        <v>298</v>
      </c>
      <c r="AA281" s="145">
        <f t="shared" si="54"/>
        <v>9.9598930481283418E-2</v>
      </c>
    </row>
    <row r="282" spans="1:27" ht="24" x14ac:dyDescent="0.25">
      <c r="A282" s="131" t="s">
        <v>621</v>
      </c>
      <c r="B282" s="222" t="s">
        <v>235</v>
      </c>
      <c r="C282" s="120" t="s">
        <v>236</v>
      </c>
      <c r="D282" s="121" t="s">
        <v>15</v>
      </c>
      <c r="E282" s="137" t="s">
        <v>550</v>
      </c>
      <c r="F282" s="141">
        <v>1848</v>
      </c>
      <c r="G282" s="122">
        <v>1802</v>
      </c>
      <c r="H282" s="123">
        <f t="shared" si="44"/>
        <v>0.97510822510822515</v>
      </c>
      <c r="I282" s="122">
        <f t="shared" si="45"/>
        <v>46</v>
      </c>
      <c r="J282" s="146">
        <f t="shared" si="46"/>
        <v>2.4891774891774892E-2</v>
      </c>
      <c r="K282" s="141">
        <v>665</v>
      </c>
      <c r="L282" s="141">
        <v>23</v>
      </c>
      <c r="M282" s="123">
        <f t="shared" si="47"/>
        <v>3.4586466165413533E-2</v>
      </c>
      <c r="N282" s="122">
        <v>47</v>
      </c>
      <c r="O282" s="146">
        <f t="shared" si="48"/>
        <v>2.5432900432900432E-2</v>
      </c>
      <c r="P282" s="141">
        <v>12</v>
      </c>
      <c r="Q282" s="123">
        <f t="shared" si="49"/>
        <v>1.8045112781954888E-2</v>
      </c>
      <c r="R282" s="122">
        <v>29</v>
      </c>
      <c r="S282" s="146">
        <f t="shared" si="50"/>
        <v>1.5692640692640692E-2</v>
      </c>
      <c r="T282" s="141">
        <v>85</v>
      </c>
      <c r="U282" s="123">
        <f t="shared" si="51"/>
        <v>0.12781954887218044</v>
      </c>
      <c r="V282" s="122">
        <v>200</v>
      </c>
      <c r="W282" s="146">
        <f t="shared" si="52"/>
        <v>0.10822510822510822</v>
      </c>
      <c r="X282" s="141">
        <v>94</v>
      </c>
      <c r="Y282" s="123">
        <f t="shared" si="53"/>
        <v>0.14135338345864662</v>
      </c>
      <c r="Z282" s="122">
        <v>221</v>
      </c>
      <c r="AA282" s="146">
        <f t="shared" si="54"/>
        <v>0.11958874458874459</v>
      </c>
    </row>
    <row r="283" spans="1:27" ht="24" x14ac:dyDescent="0.25">
      <c r="A283" s="130" t="s">
        <v>621</v>
      </c>
      <c r="B283" s="221" t="s">
        <v>237</v>
      </c>
      <c r="C283" s="116" t="s">
        <v>238</v>
      </c>
      <c r="D283" s="117" t="s">
        <v>15</v>
      </c>
      <c r="E283" s="136" t="s">
        <v>550</v>
      </c>
      <c r="F283" s="140">
        <v>10093</v>
      </c>
      <c r="G283" s="118">
        <v>9823</v>
      </c>
      <c r="H283" s="119">
        <f t="shared" si="44"/>
        <v>0.97324878628752598</v>
      </c>
      <c r="I283" s="118">
        <f t="shared" si="45"/>
        <v>270</v>
      </c>
      <c r="J283" s="145">
        <f t="shared" si="46"/>
        <v>2.6751213712473992E-2</v>
      </c>
      <c r="K283" s="140">
        <v>2767</v>
      </c>
      <c r="L283" s="140">
        <v>41</v>
      </c>
      <c r="M283" s="119">
        <f t="shared" si="47"/>
        <v>1.4817491868449585E-2</v>
      </c>
      <c r="N283" s="118">
        <v>111</v>
      </c>
      <c r="O283" s="145">
        <f t="shared" si="48"/>
        <v>1.0997721192905974E-2</v>
      </c>
      <c r="P283" s="140">
        <v>28</v>
      </c>
      <c r="Q283" s="119">
        <f t="shared" si="49"/>
        <v>1.0119262739428984E-2</v>
      </c>
      <c r="R283" s="118">
        <v>72</v>
      </c>
      <c r="S283" s="145">
        <f t="shared" si="50"/>
        <v>7.1336569899930645E-3</v>
      </c>
      <c r="T283" s="140">
        <v>294</v>
      </c>
      <c r="U283" s="119">
        <f t="shared" si="51"/>
        <v>0.10625225876400433</v>
      </c>
      <c r="V283" s="118">
        <v>1008</v>
      </c>
      <c r="W283" s="145">
        <f t="shared" si="52"/>
        <v>9.9871197859902908E-2</v>
      </c>
      <c r="X283" s="140">
        <v>311</v>
      </c>
      <c r="Y283" s="119">
        <f t="shared" si="53"/>
        <v>0.1123960968558005</v>
      </c>
      <c r="Z283" s="118">
        <v>1050</v>
      </c>
      <c r="AA283" s="145">
        <f t="shared" si="54"/>
        <v>0.10403249777073219</v>
      </c>
    </row>
    <row r="284" spans="1:27" ht="24" x14ac:dyDescent="0.25">
      <c r="A284" s="131" t="s">
        <v>621</v>
      </c>
      <c r="B284" s="222" t="s">
        <v>190</v>
      </c>
      <c r="C284" s="120" t="s">
        <v>191</v>
      </c>
      <c r="D284" s="121" t="s">
        <v>12</v>
      </c>
      <c r="E284" s="137" t="s">
        <v>551</v>
      </c>
      <c r="F284" s="141">
        <v>1843</v>
      </c>
      <c r="G284" s="122">
        <v>1737</v>
      </c>
      <c r="H284" s="123">
        <f t="shared" si="44"/>
        <v>0.94248507867607167</v>
      </c>
      <c r="I284" s="122">
        <f t="shared" si="45"/>
        <v>106</v>
      </c>
      <c r="J284" s="146">
        <f t="shared" si="46"/>
        <v>5.7514921323928381E-2</v>
      </c>
      <c r="K284" s="141">
        <v>607</v>
      </c>
      <c r="L284" s="141">
        <v>14</v>
      </c>
      <c r="M284" s="123">
        <f t="shared" si="47"/>
        <v>2.3064250411861616E-2</v>
      </c>
      <c r="N284" s="122">
        <v>36</v>
      </c>
      <c r="O284" s="146">
        <f t="shared" si="48"/>
        <v>1.9533369506239826E-2</v>
      </c>
      <c r="P284" s="141">
        <v>9</v>
      </c>
      <c r="Q284" s="123">
        <f t="shared" si="49"/>
        <v>1.4827018121911038E-2</v>
      </c>
      <c r="R284" s="122">
        <v>17</v>
      </c>
      <c r="S284" s="146">
        <f t="shared" si="50"/>
        <v>9.2240911557243625E-3</v>
      </c>
      <c r="T284" s="141">
        <v>61</v>
      </c>
      <c r="U284" s="123">
        <f t="shared" si="51"/>
        <v>0.10049423393739704</v>
      </c>
      <c r="V284" s="122">
        <v>182</v>
      </c>
      <c r="W284" s="146">
        <f t="shared" si="52"/>
        <v>9.8752034725990229E-2</v>
      </c>
      <c r="X284" s="141">
        <v>66</v>
      </c>
      <c r="Y284" s="123">
        <f t="shared" si="53"/>
        <v>0.10873146622734761</v>
      </c>
      <c r="Z284" s="122">
        <v>191</v>
      </c>
      <c r="AA284" s="146">
        <f t="shared" si="54"/>
        <v>0.10363537710255019</v>
      </c>
    </row>
    <row r="285" spans="1:27" ht="24" x14ac:dyDescent="0.25">
      <c r="A285" s="130" t="s">
        <v>621</v>
      </c>
      <c r="B285" s="221" t="s">
        <v>192</v>
      </c>
      <c r="C285" s="116" t="s">
        <v>193</v>
      </c>
      <c r="D285" s="117" t="s">
        <v>12</v>
      </c>
      <c r="E285" s="136" t="s">
        <v>551</v>
      </c>
      <c r="F285" s="140">
        <v>3386</v>
      </c>
      <c r="G285" s="118">
        <v>3275</v>
      </c>
      <c r="H285" s="119">
        <f t="shared" si="44"/>
        <v>0.96721795629060836</v>
      </c>
      <c r="I285" s="118">
        <f t="shared" si="45"/>
        <v>111</v>
      </c>
      <c r="J285" s="145">
        <f t="shared" si="46"/>
        <v>3.2782043709391612E-2</v>
      </c>
      <c r="K285" s="140">
        <v>1014</v>
      </c>
      <c r="L285" s="140">
        <v>16</v>
      </c>
      <c r="M285" s="119">
        <f t="shared" si="47"/>
        <v>1.5779092702169626E-2</v>
      </c>
      <c r="N285" s="118">
        <v>47</v>
      </c>
      <c r="O285" s="145">
        <f t="shared" si="48"/>
        <v>1.3880685174246898E-2</v>
      </c>
      <c r="P285" s="140">
        <v>13</v>
      </c>
      <c r="Q285" s="119">
        <f t="shared" si="49"/>
        <v>1.282051282051282E-2</v>
      </c>
      <c r="R285" s="118">
        <v>34</v>
      </c>
      <c r="S285" s="145">
        <f t="shared" si="50"/>
        <v>1.004134672179563E-2</v>
      </c>
      <c r="T285" s="140">
        <v>109</v>
      </c>
      <c r="U285" s="119">
        <f t="shared" si="51"/>
        <v>0.10749506903353057</v>
      </c>
      <c r="V285" s="118">
        <v>350</v>
      </c>
      <c r="W285" s="145">
        <f t="shared" si="52"/>
        <v>0.10336680448907265</v>
      </c>
      <c r="X285" s="140">
        <v>114</v>
      </c>
      <c r="Y285" s="119">
        <f t="shared" si="53"/>
        <v>0.11242603550295859</v>
      </c>
      <c r="Z285" s="118">
        <v>362</v>
      </c>
      <c r="AA285" s="145">
        <f t="shared" si="54"/>
        <v>0.10691080921441229</v>
      </c>
    </row>
    <row r="286" spans="1:27" ht="24" x14ac:dyDescent="0.25">
      <c r="A286" s="131" t="s">
        <v>621</v>
      </c>
      <c r="B286" s="222" t="s">
        <v>194</v>
      </c>
      <c r="C286" s="120" t="s">
        <v>195</v>
      </c>
      <c r="D286" s="121" t="s">
        <v>12</v>
      </c>
      <c r="E286" s="137" t="s">
        <v>551</v>
      </c>
      <c r="F286" s="141">
        <v>3481</v>
      </c>
      <c r="G286" s="122">
        <v>3307</v>
      </c>
      <c r="H286" s="123">
        <f t="shared" si="44"/>
        <v>0.95001436368859526</v>
      </c>
      <c r="I286" s="122">
        <f t="shared" si="45"/>
        <v>174</v>
      </c>
      <c r="J286" s="146">
        <f t="shared" si="46"/>
        <v>4.998563631140477E-2</v>
      </c>
      <c r="K286" s="141">
        <v>1145</v>
      </c>
      <c r="L286" s="141">
        <v>25</v>
      </c>
      <c r="M286" s="123">
        <f t="shared" si="47"/>
        <v>2.1834061135371178E-2</v>
      </c>
      <c r="N286" s="122">
        <v>53</v>
      </c>
      <c r="O286" s="146">
        <f t="shared" si="48"/>
        <v>1.522550991094513E-2</v>
      </c>
      <c r="P286" s="141">
        <v>18</v>
      </c>
      <c r="Q286" s="123">
        <f t="shared" si="49"/>
        <v>1.5720524017467249E-2</v>
      </c>
      <c r="R286" s="122">
        <v>54</v>
      </c>
      <c r="S286" s="146">
        <f t="shared" si="50"/>
        <v>1.5512783682849756E-2</v>
      </c>
      <c r="T286" s="141">
        <v>134</v>
      </c>
      <c r="U286" s="123">
        <f t="shared" si="51"/>
        <v>0.11703056768558952</v>
      </c>
      <c r="V286" s="122">
        <v>366</v>
      </c>
      <c r="W286" s="146">
        <f t="shared" si="52"/>
        <v>0.10514220051709279</v>
      </c>
      <c r="X286" s="141">
        <v>150</v>
      </c>
      <c r="Y286" s="123">
        <f t="shared" si="53"/>
        <v>0.13100436681222707</v>
      </c>
      <c r="Z286" s="122">
        <v>416</v>
      </c>
      <c r="AA286" s="146">
        <f t="shared" si="54"/>
        <v>0.11950588911232404</v>
      </c>
    </row>
    <row r="287" spans="1:27" ht="24" x14ac:dyDescent="0.25">
      <c r="A287" s="130" t="s">
        <v>621</v>
      </c>
      <c r="B287" s="221" t="s">
        <v>196</v>
      </c>
      <c r="C287" s="116" t="s">
        <v>197</v>
      </c>
      <c r="D287" s="117" t="s">
        <v>12</v>
      </c>
      <c r="E287" s="136" t="s">
        <v>551</v>
      </c>
      <c r="F287" s="140">
        <v>1372</v>
      </c>
      <c r="G287" s="118">
        <v>1289</v>
      </c>
      <c r="H287" s="119">
        <f t="shared" si="44"/>
        <v>0.93950437317784252</v>
      </c>
      <c r="I287" s="118">
        <f t="shared" si="45"/>
        <v>83</v>
      </c>
      <c r="J287" s="145">
        <f t="shared" si="46"/>
        <v>6.0495626822157436E-2</v>
      </c>
      <c r="K287" s="140">
        <v>509</v>
      </c>
      <c r="L287" s="140">
        <v>11</v>
      </c>
      <c r="M287" s="119">
        <f t="shared" si="47"/>
        <v>2.1611001964636542E-2</v>
      </c>
      <c r="N287" s="118">
        <v>22</v>
      </c>
      <c r="O287" s="145">
        <f t="shared" si="48"/>
        <v>1.6034985422740525E-2</v>
      </c>
      <c r="P287" s="140">
        <v>5</v>
      </c>
      <c r="Q287" s="119">
        <f t="shared" si="49"/>
        <v>9.823182711198428E-3</v>
      </c>
      <c r="R287" s="118">
        <v>11</v>
      </c>
      <c r="S287" s="145">
        <f t="shared" si="50"/>
        <v>8.0174927113702624E-3</v>
      </c>
      <c r="T287" s="140">
        <v>63</v>
      </c>
      <c r="U287" s="119">
        <f t="shared" si="51"/>
        <v>0.1237721021611002</v>
      </c>
      <c r="V287" s="118">
        <v>151</v>
      </c>
      <c r="W287" s="145">
        <f t="shared" si="52"/>
        <v>0.11005830903790087</v>
      </c>
      <c r="X287" s="140">
        <v>65</v>
      </c>
      <c r="Y287" s="119">
        <f t="shared" si="53"/>
        <v>0.12770137524557956</v>
      </c>
      <c r="Z287" s="118">
        <v>158</v>
      </c>
      <c r="AA287" s="145">
        <f t="shared" si="54"/>
        <v>0.11516034985422741</v>
      </c>
    </row>
    <row r="288" spans="1:27" ht="24" x14ac:dyDescent="0.25">
      <c r="A288" s="131" t="s">
        <v>621</v>
      </c>
      <c r="B288" s="222" t="s">
        <v>198</v>
      </c>
      <c r="C288" s="120" t="s">
        <v>199</v>
      </c>
      <c r="D288" s="121" t="s">
        <v>12</v>
      </c>
      <c r="E288" s="137" t="s">
        <v>551</v>
      </c>
      <c r="F288" s="141">
        <v>924</v>
      </c>
      <c r="G288" s="122">
        <v>878</v>
      </c>
      <c r="H288" s="123">
        <f t="shared" si="44"/>
        <v>0.95021645021645018</v>
      </c>
      <c r="I288" s="122">
        <f t="shared" si="45"/>
        <v>46</v>
      </c>
      <c r="J288" s="146">
        <f t="shared" si="46"/>
        <v>4.9783549783549784E-2</v>
      </c>
      <c r="K288" s="141">
        <v>303</v>
      </c>
      <c r="L288" s="141">
        <v>7</v>
      </c>
      <c r="M288" s="123">
        <f t="shared" si="47"/>
        <v>2.3102310231023101E-2</v>
      </c>
      <c r="N288" s="122">
        <v>22</v>
      </c>
      <c r="O288" s="146">
        <f t="shared" si="48"/>
        <v>2.3809523809523808E-2</v>
      </c>
      <c r="P288" s="141">
        <v>4</v>
      </c>
      <c r="Q288" s="123">
        <f t="shared" si="49"/>
        <v>1.3201320132013201E-2</v>
      </c>
      <c r="R288" s="122">
        <v>14</v>
      </c>
      <c r="S288" s="146">
        <f t="shared" si="50"/>
        <v>1.5151515151515152E-2</v>
      </c>
      <c r="T288" s="141">
        <v>28</v>
      </c>
      <c r="U288" s="123">
        <f t="shared" si="51"/>
        <v>9.2409240924092403E-2</v>
      </c>
      <c r="V288" s="122">
        <v>62</v>
      </c>
      <c r="W288" s="146">
        <f t="shared" si="52"/>
        <v>6.7099567099567103E-2</v>
      </c>
      <c r="X288" s="141">
        <v>32</v>
      </c>
      <c r="Y288" s="123">
        <f t="shared" si="53"/>
        <v>0.10561056105610561</v>
      </c>
      <c r="Z288" s="122">
        <v>76</v>
      </c>
      <c r="AA288" s="146">
        <f t="shared" si="54"/>
        <v>8.2251082251082255E-2</v>
      </c>
    </row>
    <row r="289" spans="1:27" ht="24" x14ac:dyDescent="0.25">
      <c r="A289" s="130" t="s">
        <v>621</v>
      </c>
      <c r="B289" s="221" t="s">
        <v>200</v>
      </c>
      <c r="C289" s="116" t="s">
        <v>201</v>
      </c>
      <c r="D289" s="117" t="s">
        <v>12</v>
      </c>
      <c r="E289" s="136" t="s">
        <v>551</v>
      </c>
      <c r="F289" s="140">
        <v>885</v>
      </c>
      <c r="G289" s="118">
        <v>815</v>
      </c>
      <c r="H289" s="119">
        <f t="shared" si="44"/>
        <v>0.92090395480225984</v>
      </c>
      <c r="I289" s="118">
        <f t="shared" si="45"/>
        <v>70</v>
      </c>
      <c r="J289" s="145">
        <f t="shared" si="46"/>
        <v>7.909604519774012E-2</v>
      </c>
      <c r="K289" s="140">
        <v>299</v>
      </c>
      <c r="L289" s="140">
        <v>3</v>
      </c>
      <c r="M289" s="119">
        <f t="shared" si="47"/>
        <v>1.0033444816053512E-2</v>
      </c>
      <c r="N289" s="118">
        <v>5</v>
      </c>
      <c r="O289" s="145">
        <f t="shared" si="48"/>
        <v>5.6497175141242938E-3</v>
      </c>
      <c r="P289" s="140">
        <v>5</v>
      </c>
      <c r="Q289" s="119">
        <f t="shared" si="49"/>
        <v>1.6722408026755852E-2</v>
      </c>
      <c r="R289" s="118">
        <v>14</v>
      </c>
      <c r="S289" s="145">
        <f t="shared" si="50"/>
        <v>1.5819209039548022E-2</v>
      </c>
      <c r="T289" s="140">
        <v>31</v>
      </c>
      <c r="U289" s="119">
        <f t="shared" si="51"/>
        <v>0.10367892976588629</v>
      </c>
      <c r="V289" s="118">
        <v>101</v>
      </c>
      <c r="W289" s="145">
        <f t="shared" si="52"/>
        <v>0.11412429378531073</v>
      </c>
      <c r="X289" s="140">
        <v>35</v>
      </c>
      <c r="Y289" s="119">
        <f t="shared" si="53"/>
        <v>0.11705685618729098</v>
      </c>
      <c r="Z289" s="118">
        <v>112</v>
      </c>
      <c r="AA289" s="145">
        <f t="shared" si="54"/>
        <v>0.12655367231638417</v>
      </c>
    </row>
    <row r="290" spans="1:27" ht="24" x14ac:dyDescent="0.25">
      <c r="A290" s="131" t="s">
        <v>621</v>
      </c>
      <c r="B290" s="222" t="s">
        <v>255</v>
      </c>
      <c r="C290" s="120" t="s">
        <v>256</v>
      </c>
      <c r="D290" s="121" t="s">
        <v>16</v>
      </c>
      <c r="E290" s="137" t="s">
        <v>549</v>
      </c>
      <c r="F290" s="141">
        <v>1607</v>
      </c>
      <c r="G290" s="122">
        <v>1527</v>
      </c>
      <c r="H290" s="123">
        <f t="shared" si="44"/>
        <v>0.9502177971375233</v>
      </c>
      <c r="I290" s="122">
        <f t="shared" si="45"/>
        <v>80</v>
      </c>
      <c r="J290" s="146">
        <f t="shared" si="46"/>
        <v>4.9782202862476664E-2</v>
      </c>
      <c r="K290" s="141">
        <v>494</v>
      </c>
      <c r="L290" s="141">
        <v>10</v>
      </c>
      <c r="M290" s="123">
        <f t="shared" si="47"/>
        <v>2.0242914979757085E-2</v>
      </c>
      <c r="N290" s="122">
        <v>33</v>
      </c>
      <c r="O290" s="146">
        <f t="shared" si="48"/>
        <v>2.0535158680771624E-2</v>
      </c>
      <c r="P290" s="141">
        <v>5</v>
      </c>
      <c r="Q290" s="123">
        <f t="shared" si="49"/>
        <v>1.0121457489878543E-2</v>
      </c>
      <c r="R290" s="122">
        <v>12</v>
      </c>
      <c r="S290" s="146">
        <f t="shared" si="50"/>
        <v>7.4673304293714996E-3</v>
      </c>
      <c r="T290" s="141">
        <v>63</v>
      </c>
      <c r="U290" s="123">
        <f t="shared" si="51"/>
        <v>0.12753036437246965</v>
      </c>
      <c r="V290" s="122">
        <v>212</v>
      </c>
      <c r="W290" s="146">
        <f t="shared" si="52"/>
        <v>0.13192283758556317</v>
      </c>
      <c r="X290" s="141">
        <v>67</v>
      </c>
      <c r="Y290" s="123">
        <f t="shared" si="53"/>
        <v>0.13562753036437247</v>
      </c>
      <c r="Z290" s="122">
        <v>224</v>
      </c>
      <c r="AA290" s="146">
        <f t="shared" si="54"/>
        <v>0.13939016801493467</v>
      </c>
    </row>
    <row r="291" spans="1:27" ht="24" x14ac:dyDescent="0.25">
      <c r="A291" s="130" t="s">
        <v>621</v>
      </c>
      <c r="B291" s="221" t="s">
        <v>202</v>
      </c>
      <c r="C291" s="116" t="s">
        <v>203</v>
      </c>
      <c r="D291" s="117" t="s">
        <v>12</v>
      </c>
      <c r="E291" s="136" t="s">
        <v>551</v>
      </c>
      <c r="F291" s="140">
        <v>4817</v>
      </c>
      <c r="G291" s="118">
        <v>4661</v>
      </c>
      <c r="H291" s="119">
        <f t="shared" si="44"/>
        <v>0.96761469794477895</v>
      </c>
      <c r="I291" s="118">
        <f t="shared" si="45"/>
        <v>156</v>
      </c>
      <c r="J291" s="145">
        <f t="shared" si="46"/>
        <v>3.2385302055221089E-2</v>
      </c>
      <c r="K291" s="140">
        <v>1682</v>
      </c>
      <c r="L291" s="140">
        <v>53</v>
      </c>
      <c r="M291" s="119">
        <f t="shared" si="47"/>
        <v>3.151010701545779E-2</v>
      </c>
      <c r="N291" s="118">
        <v>133</v>
      </c>
      <c r="O291" s="145">
        <f t="shared" si="48"/>
        <v>2.7610545982976957E-2</v>
      </c>
      <c r="P291" s="140">
        <v>16</v>
      </c>
      <c r="Q291" s="119">
        <f t="shared" si="49"/>
        <v>9.512485136741973E-3</v>
      </c>
      <c r="R291" s="118">
        <v>39</v>
      </c>
      <c r="S291" s="145">
        <f t="shared" si="50"/>
        <v>8.0963255138052723E-3</v>
      </c>
      <c r="T291" s="140">
        <v>207</v>
      </c>
      <c r="U291" s="119">
        <f t="shared" si="51"/>
        <v>0.12306777645659929</v>
      </c>
      <c r="V291" s="118">
        <v>647</v>
      </c>
      <c r="W291" s="145">
        <f t="shared" si="52"/>
        <v>0.1343159642931285</v>
      </c>
      <c r="X291" s="140">
        <v>216</v>
      </c>
      <c r="Y291" s="119">
        <f t="shared" si="53"/>
        <v>0.12841854934601665</v>
      </c>
      <c r="Z291" s="118">
        <v>672</v>
      </c>
      <c r="AA291" s="145">
        <f t="shared" si="54"/>
        <v>0.13950591654556779</v>
      </c>
    </row>
    <row r="292" spans="1:27" ht="24" x14ac:dyDescent="0.25">
      <c r="A292" s="131" t="s">
        <v>621</v>
      </c>
      <c r="B292" s="222" t="s">
        <v>257</v>
      </c>
      <c r="C292" s="120" t="s">
        <v>258</v>
      </c>
      <c r="D292" s="121" t="s">
        <v>16</v>
      </c>
      <c r="E292" s="137" t="s">
        <v>549</v>
      </c>
      <c r="F292" s="141">
        <v>4185</v>
      </c>
      <c r="G292" s="122">
        <v>3986</v>
      </c>
      <c r="H292" s="123">
        <f t="shared" si="44"/>
        <v>0.95244922341696536</v>
      </c>
      <c r="I292" s="122">
        <f t="shared" si="45"/>
        <v>199</v>
      </c>
      <c r="J292" s="146">
        <f t="shared" si="46"/>
        <v>4.7550776583034644E-2</v>
      </c>
      <c r="K292" s="141">
        <v>1348</v>
      </c>
      <c r="L292" s="141">
        <v>35</v>
      </c>
      <c r="M292" s="123">
        <f t="shared" si="47"/>
        <v>2.596439169139466E-2</v>
      </c>
      <c r="N292" s="122">
        <v>90</v>
      </c>
      <c r="O292" s="146">
        <f t="shared" si="48"/>
        <v>2.1505376344086023E-2</v>
      </c>
      <c r="P292" s="141">
        <v>14</v>
      </c>
      <c r="Q292" s="123">
        <f t="shared" si="49"/>
        <v>1.0385756676557863E-2</v>
      </c>
      <c r="R292" s="122">
        <v>29</v>
      </c>
      <c r="S292" s="146">
        <f t="shared" si="50"/>
        <v>6.9295101553166066E-3</v>
      </c>
      <c r="T292" s="141">
        <v>136</v>
      </c>
      <c r="U292" s="123">
        <f t="shared" si="51"/>
        <v>0.10089020771513353</v>
      </c>
      <c r="V292" s="122">
        <v>387</v>
      </c>
      <c r="W292" s="146">
        <f t="shared" si="52"/>
        <v>9.2473118279569888E-2</v>
      </c>
      <c r="X292" s="141">
        <v>143</v>
      </c>
      <c r="Y292" s="123">
        <f t="shared" si="53"/>
        <v>0.10608308605341246</v>
      </c>
      <c r="Z292" s="122">
        <v>402</v>
      </c>
      <c r="AA292" s="146">
        <f t="shared" si="54"/>
        <v>9.6057347670250898E-2</v>
      </c>
    </row>
    <row r="293" spans="1:27" ht="24" x14ac:dyDescent="0.25">
      <c r="A293" s="130" t="s">
        <v>621</v>
      </c>
      <c r="B293" s="221" t="s">
        <v>171</v>
      </c>
      <c r="C293" s="116" t="s">
        <v>172</v>
      </c>
      <c r="D293" s="117" t="s">
        <v>11</v>
      </c>
      <c r="E293" s="136" t="s">
        <v>552</v>
      </c>
      <c r="F293" s="140">
        <v>3028</v>
      </c>
      <c r="G293" s="118">
        <v>2857</v>
      </c>
      <c r="H293" s="119">
        <f t="shared" si="44"/>
        <v>0.94352708058124179</v>
      </c>
      <c r="I293" s="118">
        <f t="shared" si="45"/>
        <v>171</v>
      </c>
      <c r="J293" s="145">
        <f t="shared" si="46"/>
        <v>5.6472919418758254E-2</v>
      </c>
      <c r="K293" s="140">
        <v>1060</v>
      </c>
      <c r="L293" s="140">
        <v>31</v>
      </c>
      <c r="M293" s="119">
        <f t="shared" si="47"/>
        <v>2.9245283018867925E-2</v>
      </c>
      <c r="N293" s="118">
        <v>78</v>
      </c>
      <c r="O293" s="145">
        <f t="shared" si="48"/>
        <v>2.5759577278731835E-2</v>
      </c>
      <c r="P293" s="140">
        <v>16</v>
      </c>
      <c r="Q293" s="119">
        <f t="shared" si="49"/>
        <v>1.509433962264151E-2</v>
      </c>
      <c r="R293" s="118">
        <v>36</v>
      </c>
      <c r="S293" s="145">
        <f t="shared" si="50"/>
        <v>1.1889035667107001E-2</v>
      </c>
      <c r="T293" s="140">
        <v>121</v>
      </c>
      <c r="U293" s="119">
        <f t="shared" si="51"/>
        <v>0.11415094339622642</v>
      </c>
      <c r="V293" s="118">
        <v>323</v>
      </c>
      <c r="W293" s="145">
        <f t="shared" si="52"/>
        <v>0.10667107001321004</v>
      </c>
      <c r="X293" s="140">
        <v>132</v>
      </c>
      <c r="Y293" s="119">
        <f t="shared" si="53"/>
        <v>0.12452830188679245</v>
      </c>
      <c r="Z293" s="118">
        <v>352</v>
      </c>
      <c r="AA293" s="145">
        <f t="shared" si="54"/>
        <v>0.11624834874504623</v>
      </c>
    </row>
    <row r="294" spans="1:27" ht="24" x14ac:dyDescent="0.25">
      <c r="A294" s="131" t="s">
        <v>621</v>
      </c>
      <c r="B294" s="222" t="s">
        <v>261</v>
      </c>
      <c r="C294" s="120" t="s">
        <v>262</v>
      </c>
      <c r="D294" s="121" t="s">
        <v>17</v>
      </c>
      <c r="E294" s="137" t="s">
        <v>553</v>
      </c>
      <c r="F294" s="141">
        <v>1531</v>
      </c>
      <c r="G294" s="122">
        <v>1492</v>
      </c>
      <c r="H294" s="123">
        <f t="shared" si="44"/>
        <v>0.97452645329849774</v>
      </c>
      <c r="I294" s="122">
        <f t="shared" si="45"/>
        <v>39</v>
      </c>
      <c r="J294" s="146">
        <f t="shared" si="46"/>
        <v>2.5473546701502287E-2</v>
      </c>
      <c r="K294" s="141">
        <v>513</v>
      </c>
      <c r="L294" s="141">
        <v>9</v>
      </c>
      <c r="M294" s="123">
        <f t="shared" si="47"/>
        <v>1.7543859649122806E-2</v>
      </c>
      <c r="N294" s="122">
        <v>20</v>
      </c>
      <c r="O294" s="146">
        <f t="shared" si="48"/>
        <v>1.3063357282821686E-2</v>
      </c>
      <c r="P294" s="141">
        <v>8</v>
      </c>
      <c r="Q294" s="123">
        <f t="shared" si="49"/>
        <v>1.5594541910331383E-2</v>
      </c>
      <c r="R294" s="122">
        <v>25</v>
      </c>
      <c r="S294" s="146">
        <f t="shared" si="50"/>
        <v>1.6329196603527107E-2</v>
      </c>
      <c r="T294" s="141">
        <v>54</v>
      </c>
      <c r="U294" s="123">
        <f t="shared" si="51"/>
        <v>0.10526315789473684</v>
      </c>
      <c r="V294" s="122">
        <v>142</v>
      </c>
      <c r="W294" s="146">
        <f t="shared" si="52"/>
        <v>9.2749836708033967E-2</v>
      </c>
      <c r="X294" s="141">
        <v>59</v>
      </c>
      <c r="Y294" s="123">
        <f t="shared" si="53"/>
        <v>0.11500974658869395</v>
      </c>
      <c r="Z294" s="122">
        <v>156</v>
      </c>
      <c r="AA294" s="146">
        <f t="shared" si="54"/>
        <v>0.10189418680600915</v>
      </c>
    </row>
    <row r="295" spans="1:27" ht="24" x14ac:dyDescent="0.25">
      <c r="A295" s="130" t="s">
        <v>621</v>
      </c>
      <c r="B295" s="221" t="s">
        <v>157</v>
      </c>
      <c r="C295" s="116" t="s">
        <v>158</v>
      </c>
      <c r="D295" s="117" t="s">
        <v>10</v>
      </c>
      <c r="E295" s="136" t="s">
        <v>554</v>
      </c>
      <c r="F295" s="140">
        <v>5413</v>
      </c>
      <c r="G295" s="118">
        <v>5279</v>
      </c>
      <c r="H295" s="119">
        <f t="shared" si="44"/>
        <v>0.97524478108257895</v>
      </c>
      <c r="I295" s="118">
        <f t="shared" si="45"/>
        <v>134</v>
      </c>
      <c r="J295" s="145">
        <f t="shared" si="46"/>
        <v>2.4755218917421024E-2</v>
      </c>
      <c r="K295" s="140">
        <v>1697</v>
      </c>
      <c r="L295" s="140">
        <v>40</v>
      </c>
      <c r="M295" s="119">
        <f t="shared" si="47"/>
        <v>2.357100766057749E-2</v>
      </c>
      <c r="N295" s="118">
        <v>104</v>
      </c>
      <c r="O295" s="145">
        <f t="shared" si="48"/>
        <v>1.9213005726953631E-2</v>
      </c>
      <c r="P295" s="140">
        <v>14</v>
      </c>
      <c r="Q295" s="119">
        <f t="shared" si="49"/>
        <v>8.249852681202121E-3</v>
      </c>
      <c r="R295" s="118">
        <v>36</v>
      </c>
      <c r="S295" s="145">
        <f t="shared" si="50"/>
        <v>6.6506558285608719E-3</v>
      </c>
      <c r="T295" s="140">
        <v>175</v>
      </c>
      <c r="U295" s="119">
        <f t="shared" si="51"/>
        <v>0.10312315851502651</v>
      </c>
      <c r="V295" s="118">
        <v>523</v>
      </c>
      <c r="W295" s="145">
        <f t="shared" si="52"/>
        <v>9.6619249953814892E-2</v>
      </c>
      <c r="X295" s="140">
        <v>185</v>
      </c>
      <c r="Y295" s="119">
        <f t="shared" si="53"/>
        <v>0.10901591043017089</v>
      </c>
      <c r="Z295" s="118">
        <v>547</v>
      </c>
      <c r="AA295" s="145">
        <f t="shared" si="54"/>
        <v>0.10105302050618881</v>
      </c>
    </row>
    <row r="296" spans="1:27" ht="24" x14ac:dyDescent="0.25">
      <c r="A296" s="131" t="s">
        <v>621</v>
      </c>
      <c r="B296" s="222" t="s">
        <v>173</v>
      </c>
      <c r="C296" s="120" t="s">
        <v>174</v>
      </c>
      <c r="D296" s="121" t="s">
        <v>11</v>
      </c>
      <c r="E296" s="137" t="s">
        <v>552</v>
      </c>
      <c r="F296" s="141">
        <v>3955</v>
      </c>
      <c r="G296" s="122">
        <v>3828</v>
      </c>
      <c r="H296" s="123">
        <f t="shared" si="44"/>
        <v>0.96788874841972183</v>
      </c>
      <c r="I296" s="122">
        <f t="shared" si="45"/>
        <v>127</v>
      </c>
      <c r="J296" s="146">
        <f t="shared" si="46"/>
        <v>3.2111251580278131E-2</v>
      </c>
      <c r="K296" s="141">
        <v>1317</v>
      </c>
      <c r="L296" s="141">
        <v>27</v>
      </c>
      <c r="M296" s="123">
        <f t="shared" si="47"/>
        <v>2.0501138952164009E-2</v>
      </c>
      <c r="N296" s="122">
        <v>65</v>
      </c>
      <c r="O296" s="146">
        <f t="shared" si="48"/>
        <v>1.643489254108723E-2</v>
      </c>
      <c r="P296" s="141">
        <v>15</v>
      </c>
      <c r="Q296" s="123">
        <f t="shared" si="49"/>
        <v>1.1389521640091117E-2</v>
      </c>
      <c r="R296" s="122">
        <v>40</v>
      </c>
      <c r="S296" s="146">
        <f t="shared" si="50"/>
        <v>1.0113780025284451E-2</v>
      </c>
      <c r="T296" s="141">
        <v>134</v>
      </c>
      <c r="U296" s="123">
        <f t="shared" si="51"/>
        <v>0.1017463933181473</v>
      </c>
      <c r="V296" s="122">
        <v>379</v>
      </c>
      <c r="W296" s="146">
        <f t="shared" si="52"/>
        <v>9.5828065739570159E-2</v>
      </c>
      <c r="X296" s="141">
        <v>145</v>
      </c>
      <c r="Y296" s="123">
        <f t="shared" si="53"/>
        <v>0.11009870918754745</v>
      </c>
      <c r="Z296" s="122">
        <v>410</v>
      </c>
      <c r="AA296" s="146">
        <f t="shared" si="54"/>
        <v>0.10366624525916561</v>
      </c>
    </row>
    <row r="297" spans="1:27" ht="24" x14ac:dyDescent="0.25">
      <c r="A297" s="130" t="s">
        <v>621</v>
      </c>
      <c r="B297" s="221" t="s">
        <v>263</v>
      </c>
      <c r="C297" s="116" t="s">
        <v>264</v>
      </c>
      <c r="D297" s="117" t="s">
        <v>17</v>
      </c>
      <c r="E297" s="136" t="s">
        <v>553</v>
      </c>
      <c r="F297" s="140">
        <v>1349</v>
      </c>
      <c r="G297" s="118">
        <v>1184</v>
      </c>
      <c r="H297" s="119">
        <f t="shared" si="44"/>
        <v>0.8776871756856931</v>
      </c>
      <c r="I297" s="118">
        <f t="shared" si="45"/>
        <v>165</v>
      </c>
      <c r="J297" s="145">
        <f t="shared" si="46"/>
        <v>0.1223128243143069</v>
      </c>
      <c r="K297" s="140">
        <v>398</v>
      </c>
      <c r="L297" s="140">
        <v>9</v>
      </c>
      <c r="M297" s="119">
        <f t="shared" si="47"/>
        <v>2.2613065326633167E-2</v>
      </c>
      <c r="N297" s="118">
        <v>22</v>
      </c>
      <c r="O297" s="145">
        <f t="shared" si="48"/>
        <v>1.630837657524092E-2</v>
      </c>
      <c r="P297" s="140">
        <v>2</v>
      </c>
      <c r="Q297" s="119">
        <f t="shared" si="49"/>
        <v>5.0251256281407036E-3</v>
      </c>
      <c r="R297" s="118">
        <v>7</v>
      </c>
      <c r="S297" s="145">
        <f t="shared" si="50"/>
        <v>5.1890289103039286E-3</v>
      </c>
      <c r="T297" s="140">
        <v>45</v>
      </c>
      <c r="U297" s="119">
        <f t="shared" si="51"/>
        <v>0.11306532663316583</v>
      </c>
      <c r="V297" s="118">
        <v>130</v>
      </c>
      <c r="W297" s="145">
        <f t="shared" si="52"/>
        <v>9.6367679762787248E-2</v>
      </c>
      <c r="X297" s="140">
        <v>47</v>
      </c>
      <c r="Y297" s="119">
        <f t="shared" si="53"/>
        <v>0.11809045226130653</v>
      </c>
      <c r="Z297" s="118">
        <v>137</v>
      </c>
      <c r="AA297" s="145">
        <f t="shared" si="54"/>
        <v>0.10155670867309118</v>
      </c>
    </row>
    <row r="298" spans="1:27" ht="24" x14ac:dyDescent="0.25">
      <c r="A298" s="131" t="s">
        <v>621</v>
      </c>
      <c r="B298" s="222" t="s">
        <v>159</v>
      </c>
      <c r="C298" s="120" t="s">
        <v>160</v>
      </c>
      <c r="D298" s="121" t="s">
        <v>10</v>
      </c>
      <c r="E298" s="137" t="s">
        <v>554</v>
      </c>
      <c r="F298" s="141">
        <v>2738</v>
      </c>
      <c r="G298" s="122">
        <v>2502</v>
      </c>
      <c r="H298" s="123">
        <f t="shared" si="44"/>
        <v>0.91380569758948138</v>
      </c>
      <c r="I298" s="122">
        <f t="shared" si="45"/>
        <v>236</v>
      </c>
      <c r="J298" s="146">
        <f t="shared" si="46"/>
        <v>8.6194302410518633E-2</v>
      </c>
      <c r="K298" s="141">
        <v>738</v>
      </c>
      <c r="L298" s="141">
        <v>8</v>
      </c>
      <c r="M298" s="123">
        <f t="shared" si="47"/>
        <v>1.0840108401084011E-2</v>
      </c>
      <c r="N298" s="122">
        <v>28</v>
      </c>
      <c r="O298" s="146">
        <f t="shared" si="48"/>
        <v>1.0226442658875092E-2</v>
      </c>
      <c r="P298" s="141">
        <v>5</v>
      </c>
      <c r="Q298" s="123">
        <f t="shared" si="49"/>
        <v>6.7750677506775072E-3</v>
      </c>
      <c r="R298" s="122">
        <v>14</v>
      </c>
      <c r="S298" s="146">
        <f t="shared" si="50"/>
        <v>5.1132213294375461E-3</v>
      </c>
      <c r="T298" s="141">
        <v>67</v>
      </c>
      <c r="U298" s="123">
        <f t="shared" si="51"/>
        <v>9.0785907859078585E-2</v>
      </c>
      <c r="V298" s="122">
        <v>211</v>
      </c>
      <c r="W298" s="146">
        <f t="shared" si="52"/>
        <v>7.7063550036523015E-2</v>
      </c>
      <c r="X298" s="141">
        <v>68</v>
      </c>
      <c r="Y298" s="123">
        <f t="shared" si="53"/>
        <v>9.2140921409214094E-2</v>
      </c>
      <c r="Z298" s="122">
        <v>213</v>
      </c>
      <c r="AA298" s="146">
        <f t="shared" si="54"/>
        <v>7.7794010226442653E-2</v>
      </c>
    </row>
    <row r="299" spans="1:27" ht="24" x14ac:dyDescent="0.25">
      <c r="A299" s="130" t="s">
        <v>621</v>
      </c>
      <c r="B299" s="221" t="s">
        <v>265</v>
      </c>
      <c r="C299" s="116" t="s">
        <v>266</v>
      </c>
      <c r="D299" s="117" t="s">
        <v>17</v>
      </c>
      <c r="E299" s="136" t="s">
        <v>553</v>
      </c>
      <c r="F299" s="140">
        <v>2421</v>
      </c>
      <c r="G299" s="118">
        <v>2340</v>
      </c>
      <c r="H299" s="119">
        <f t="shared" si="44"/>
        <v>0.96654275092936803</v>
      </c>
      <c r="I299" s="118">
        <f t="shared" si="45"/>
        <v>81</v>
      </c>
      <c r="J299" s="145">
        <f t="shared" si="46"/>
        <v>3.3457249070631967E-2</v>
      </c>
      <c r="K299" s="140">
        <v>794</v>
      </c>
      <c r="L299" s="140">
        <v>12</v>
      </c>
      <c r="M299" s="119">
        <f t="shared" si="47"/>
        <v>1.5113350125944584E-2</v>
      </c>
      <c r="N299" s="118">
        <v>32</v>
      </c>
      <c r="O299" s="145">
        <f t="shared" si="48"/>
        <v>1.321767864518794E-2</v>
      </c>
      <c r="P299" s="140">
        <v>5</v>
      </c>
      <c r="Q299" s="119">
        <f t="shared" si="49"/>
        <v>6.2972292191435771E-3</v>
      </c>
      <c r="R299" s="118">
        <v>16</v>
      </c>
      <c r="S299" s="145">
        <f t="shared" si="50"/>
        <v>6.6088393225939698E-3</v>
      </c>
      <c r="T299" s="140">
        <v>59</v>
      </c>
      <c r="U299" s="119">
        <f t="shared" si="51"/>
        <v>7.4307304785894202E-2</v>
      </c>
      <c r="V299" s="118">
        <v>177</v>
      </c>
      <c r="W299" s="145">
        <f t="shared" si="52"/>
        <v>7.3110285006195791E-2</v>
      </c>
      <c r="X299" s="140">
        <v>62</v>
      </c>
      <c r="Y299" s="119">
        <f t="shared" si="53"/>
        <v>7.8085642317380355E-2</v>
      </c>
      <c r="Z299" s="118">
        <v>187</v>
      </c>
      <c r="AA299" s="145">
        <f t="shared" si="54"/>
        <v>7.7240809582817024E-2</v>
      </c>
    </row>
    <row r="300" spans="1:27" ht="24" x14ac:dyDescent="0.25">
      <c r="A300" s="131" t="s">
        <v>621</v>
      </c>
      <c r="B300" s="222" t="s">
        <v>161</v>
      </c>
      <c r="C300" s="120" t="s">
        <v>162</v>
      </c>
      <c r="D300" s="121" t="s">
        <v>10</v>
      </c>
      <c r="E300" s="137" t="s">
        <v>554</v>
      </c>
      <c r="F300" s="141">
        <v>2536</v>
      </c>
      <c r="G300" s="122">
        <v>2432</v>
      </c>
      <c r="H300" s="123">
        <f t="shared" si="44"/>
        <v>0.95899053627760256</v>
      </c>
      <c r="I300" s="122">
        <f t="shared" si="45"/>
        <v>104</v>
      </c>
      <c r="J300" s="146">
        <f t="shared" si="46"/>
        <v>4.1009463722397478E-2</v>
      </c>
      <c r="K300" s="141">
        <v>785</v>
      </c>
      <c r="L300" s="141">
        <v>10</v>
      </c>
      <c r="M300" s="123">
        <f t="shared" si="47"/>
        <v>1.2738853503184714E-2</v>
      </c>
      <c r="N300" s="122">
        <v>30</v>
      </c>
      <c r="O300" s="146">
        <f t="shared" si="48"/>
        <v>1.1829652996845425E-2</v>
      </c>
      <c r="P300" s="141">
        <v>11</v>
      </c>
      <c r="Q300" s="123">
        <f t="shared" si="49"/>
        <v>1.4012738853503185E-2</v>
      </c>
      <c r="R300" s="122">
        <v>26</v>
      </c>
      <c r="S300" s="146">
        <f t="shared" si="50"/>
        <v>1.025236593059937E-2</v>
      </c>
      <c r="T300" s="141">
        <v>82</v>
      </c>
      <c r="U300" s="123">
        <f t="shared" si="51"/>
        <v>0.10445859872611465</v>
      </c>
      <c r="V300" s="122">
        <v>275</v>
      </c>
      <c r="W300" s="146">
        <f t="shared" si="52"/>
        <v>0.10843848580441641</v>
      </c>
      <c r="X300" s="141">
        <v>87</v>
      </c>
      <c r="Y300" s="123">
        <f t="shared" si="53"/>
        <v>0.11082802547770701</v>
      </c>
      <c r="Z300" s="122">
        <v>289</v>
      </c>
      <c r="AA300" s="146">
        <f t="shared" si="54"/>
        <v>0.1139589905362776</v>
      </c>
    </row>
    <row r="301" spans="1:27" ht="24" x14ac:dyDescent="0.25">
      <c r="A301" s="130" t="s">
        <v>621</v>
      </c>
      <c r="B301" s="221" t="s">
        <v>163</v>
      </c>
      <c r="C301" s="116" t="s">
        <v>164</v>
      </c>
      <c r="D301" s="117" t="s">
        <v>10</v>
      </c>
      <c r="E301" s="136" t="s">
        <v>554</v>
      </c>
      <c r="F301" s="140">
        <v>1617</v>
      </c>
      <c r="G301" s="118">
        <v>1496</v>
      </c>
      <c r="H301" s="119">
        <f t="shared" si="44"/>
        <v>0.92517006802721091</v>
      </c>
      <c r="I301" s="118">
        <f t="shared" si="45"/>
        <v>121</v>
      </c>
      <c r="J301" s="145">
        <f t="shared" si="46"/>
        <v>7.4829931972789115E-2</v>
      </c>
      <c r="K301" s="140">
        <v>576</v>
      </c>
      <c r="L301" s="140">
        <v>9</v>
      </c>
      <c r="M301" s="119">
        <f t="shared" si="47"/>
        <v>1.5625E-2</v>
      </c>
      <c r="N301" s="118">
        <v>18</v>
      </c>
      <c r="O301" s="145">
        <f t="shared" si="48"/>
        <v>1.1131725417439703E-2</v>
      </c>
      <c r="P301" s="140">
        <v>4</v>
      </c>
      <c r="Q301" s="119">
        <f t="shared" si="49"/>
        <v>6.9444444444444441E-3</v>
      </c>
      <c r="R301" s="118">
        <v>9</v>
      </c>
      <c r="S301" s="145">
        <f t="shared" si="50"/>
        <v>5.5658627087198514E-3</v>
      </c>
      <c r="T301" s="140">
        <v>57</v>
      </c>
      <c r="U301" s="119">
        <f t="shared" si="51"/>
        <v>9.8958333333333329E-2</v>
      </c>
      <c r="V301" s="118">
        <v>149</v>
      </c>
      <c r="W301" s="145">
        <f t="shared" si="52"/>
        <v>9.2145949288806428E-2</v>
      </c>
      <c r="X301" s="140">
        <v>59</v>
      </c>
      <c r="Y301" s="119">
        <f t="shared" si="53"/>
        <v>0.10243055555555555</v>
      </c>
      <c r="Z301" s="118">
        <v>152</v>
      </c>
      <c r="AA301" s="145">
        <f t="shared" si="54"/>
        <v>9.4001236858379716E-2</v>
      </c>
    </row>
    <row r="302" spans="1:27" ht="24" x14ac:dyDescent="0.25">
      <c r="A302" s="131" t="s">
        <v>621</v>
      </c>
      <c r="B302" s="222" t="s">
        <v>175</v>
      </c>
      <c r="C302" s="120" t="s">
        <v>176</v>
      </c>
      <c r="D302" s="121" t="s">
        <v>11</v>
      </c>
      <c r="E302" s="137" t="s">
        <v>552</v>
      </c>
      <c r="F302" s="141">
        <v>6694</v>
      </c>
      <c r="G302" s="122">
        <v>6371</v>
      </c>
      <c r="H302" s="123">
        <f t="shared" si="44"/>
        <v>0.95174783388108752</v>
      </c>
      <c r="I302" s="122">
        <f t="shared" si="45"/>
        <v>323</v>
      </c>
      <c r="J302" s="146">
        <f t="shared" si="46"/>
        <v>4.8252166118912462E-2</v>
      </c>
      <c r="K302" s="141">
        <v>2168</v>
      </c>
      <c r="L302" s="141">
        <v>44</v>
      </c>
      <c r="M302" s="123">
        <f t="shared" si="47"/>
        <v>2.0295202952029519E-2</v>
      </c>
      <c r="N302" s="122">
        <v>97</v>
      </c>
      <c r="O302" s="146">
        <f t="shared" si="48"/>
        <v>1.4490588586794143E-2</v>
      </c>
      <c r="P302" s="141">
        <v>17</v>
      </c>
      <c r="Q302" s="123">
        <f t="shared" si="49"/>
        <v>7.8413284132841325E-3</v>
      </c>
      <c r="R302" s="122">
        <v>48</v>
      </c>
      <c r="S302" s="146">
        <f t="shared" si="50"/>
        <v>7.1706005377950403E-3</v>
      </c>
      <c r="T302" s="141">
        <v>261</v>
      </c>
      <c r="U302" s="123">
        <f t="shared" si="51"/>
        <v>0.12038745387453874</v>
      </c>
      <c r="V302" s="122">
        <v>698</v>
      </c>
      <c r="W302" s="146">
        <f t="shared" si="52"/>
        <v>0.1042724828204362</v>
      </c>
      <c r="X302" s="141">
        <v>272</v>
      </c>
      <c r="Y302" s="123">
        <f t="shared" si="53"/>
        <v>0.12546125461254612</v>
      </c>
      <c r="Z302" s="122">
        <v>728</v>
      </c>
      <c r="AA302" s="146">
        <f t="shared" si="54"/>
        <v>0.10875410815655812</v>
      </c>
    </row>
    <row r="303" spans="1:27" ht="24" x14ac:dyDescent="0.25">
      <c r="A303" s="130" t="s">
        <v>621</v>
      </c>
      <c r="B303" s="221" t="s">
        <v>267</v>
      </c>
      <c r="C303" s="116" t="s">
        <v>268</v>
      </c>
      <c r="D303" s="117" t="s">
        <v>17</v>
      </c>
      <c r="E303" s="136" t="s">
        <v>553</v>
      </c>
      <c r="F303" s="140">
        <v>3415</v>
      </c>
      <c r="G303" s="118">
        <v>3322</v>
      </c>
      <c r="H303" s="119">
        <f t="shared" si="44"/>
        <v>0.97276720351390922</v>
      </c>
      <c r="I303" s="118">
        <f t="shared" si="45"/>
        <v>93</v>
      </c>
      <c r="J303" s="145">
        <f t="shared" si="46"/>
        <v>2.7232796486090775E-2</v>
      </c>
      <c r="K303" s="140">
        <v>1047</v>
      </c>
      <c r="L303" s="140">
        <v>23</v>
      </c>
      <c r="M303" s="119">
        <f t="shared" si="47"/>
        <v>2.1967526265520534E-2</v>
      </c>
      <c r="N303" s="118">
        <v>55</v>
      </c>
      <c r="O303" s="145">
        <f t="shared" si="48"/>
        <v>1.6105417276720352E-2</v>
      </c>
      <c r="P303" s="140">
        <v>7</v>
      </c>
      <c r="Q303" s="119">
        <f t="shared" si="49"/>
        <v>6.6857688634192934E-3</v>
      </c>
      <c r="R303" s="118">
        <v>19</v>
      </c>
      <c r="S303" s="145">
        <f t="shared" si="50"/>
        <v>5.5636896046852126E-3</v>
      </c>
      <c r="T303" s="140">
        <v>94</v>
      </c>
      <c r="U303" s="119">
        <f t="shared" si="51"/>
        <v>8.9780324737344791E-2</v>
      </c>
      <c r="V303" s="118">
        <v>259</v>
      </c>
      <c r="W303" s="145">
        <f t="shared" si="52"/>
        <v>7.5841874084919478E-2</v>
      </c>
      <c r="X303" s="140">
        <v>96</v>
      </c>
      <c r="Y303" s="119">
        <f t="shared" si="53"/>
        <v>9.1690544412607447E-2</v>
      </c>
      <c r="Z303" s="118">
        <v>263</v>
      </c>
      <c r="AA303" s="145">
        <f t="shared" si="54"/>
        <v>7.7013177159590038E-2</v>
      </c>
    </row>
    <row r="304" spans="1:27" ht="24" x14ac:dyDescent="0.25">
      <c r="A304" s="131" t="s">
        <v>621</v>
      </c>
      <c r="B304" s="222" t="s">
        <v>177</v>
      </c>
      <c r="C304" s="120" t="s">
        <v>178</v>
      </c>
      <c r="D304" s="121" t="s">
        <v>11</v>
      </c>
      <c r="E304" s="137" t="s">
        <v>552</v>
      </c>
      <c r="F304" s="141">
        <v>2924</v>
      </c>
      <c r="G304" s="122">
        <v>2793</v>
      </c>
      <c r="H304" s="123">
        <f t="shared" si="44"/>
        <v>0.95519835841313272</v>
      </c>
      <c r="I304" s="122">
        <f t="shared" si="45"/>
        <v>131</v>
      </c>
      <c r="J304" s="146">
        <f t="shared" si="46"/>
        <v>4.4801641586867308E-2</v>
      </c>
      <c r="K304" s="141">
        <v>1007</v>
      </c>
      <c r="L304" s="141">
        <v>17</v>
      </c>
      <c r="M304" s="123">
        <f t="shared" si="47"/>
        <v>1.6881827209533268E-2</v>
      </c>
      <c r="N304" s="122">
        <v>46</v>
      </c>
      <c r="O304" s="146">
        <f t="shared" si="48"/>
        <v>1.573187414500684E-2</v>
      </c>
      <c r="P304" s="141">
        <v>9</v>
      </c>
      <c r="Q304" s="123">
        <f t="shared" si="49"/>
        <v>8.9374379344587893E-3</v>
      </c>
      <c r="R304" s="122">
        <v>21</v>
      </c>
      <c r="S304" s="146">
        <f t="shared" si="50"/>
        <v>7.1819425444596442E-3</v>
      </c>
      <c r="T304" s="141">
        <v>111</v>
      </c>
      <c r="U304" s="123">
        <f t="shared" si="51"/>
        <v>0.11022840119165839</v>
      </c>
      <c r="V304" s="122">
        <v>296</v>
      </c>
      <c r="W304" s="146">
        <f t="shared" si="52"/>
        <v>0.10123119015047879</v>
      </c>
      <c r="X304" s="141">
        <v>118</v>
      </c>
      <c r="Y304" s="123">
        <f t="shared" si="53"/>
        <v>0.11717974180734857</v>
      </c>
      <c r="Z304" s="122">
        <v>313</v>
      </c>
      <c r="AA304" s="146">
        <f t="shared" si="54"/>
        <v>0.10704514363885088</v>
      </c>
    </row>
    <row r="305" spans="1:27" ht="24" x14ac:dyDescent="0.25">
      <c r="A305" s="130" t="s">
        <v>621</v>
      </c>
      <c r="B305" s="221" t="s">
        <v>269</v>
      </c>
      <c r="C305" s="116" t="s">
        <v>270</v>
      </c>
      <c r="D305" s="117" t="s">
        <v>17</v>
      </c>
      <c r="E305" s="136" t="s">
        <v>553</v>
      </c>
      <c r="F305" s="140">
        <v>3099</v>
      </c>
      <c r="G305" s="118">
        <v>3004</v>
      </c>
      <c r="H305" s="119">
        <f t="shared" si="44"/>
        <v>0.96934494998386578</v>
      </c>
      <c r="I305" s="118">
        <f t="shared" si="45"/>
        <v>95</v>
      </c>
      <c r="J305" s="145">
        <f t="shared" si="46"/>
        <v>3.0655050016134236E-2</v>
      </c>
      <c r="K305" s="140">
        <v>821</v>
      </c>
      <c r="L305" s="140">
        <v>16</v>
      </c>
      <c r="M305" s="119">
        <f t="shared" si="47"/>
        <v>1.9488428745432398E-2</v>
      </c>
      <c r="N305" s="118">
        <v>52</v>
      </c>
      <c r="O305" s="145">
        <f t="shared" si="48"/>
        <v>1.6779606324620847E-2</v>
      </c>
      <c r="P305" s="140">
        <v>10</v>
      </c>
      <c r="Q305" s="119">
        <f t="shared" si="49"/>
        <v>1.2180267965895249E-2</v>
      </c>
      <c r="R305" s="118">
        <v>27</v>
      </c>
      <c r="S305" s="145">
        <f t="shared" si="50"/>
        <v>8.7124878993223628E-3</v>
      </c>
      <c r="T305" s="140">
        <v>87</v>
      </c>
      <c r="U305" s="119">
        <f t="shared" si="51"/>
        <v>0.10596833130328867</v>
      </c>
      <c r="V305" s="118">
        <v>259</v>
      </c>
      <c r="W305" s="145">
        <f t="shared" si="52"/>
        <v>8.3575346886092292E-2</v>
      </c>
      <c r="X305" s="140">
        <v>93</v>
      </c>
      <c r="Y305" s="119">
        <f t="shared" si="53"/>
        <v>0.11327649208282582</v>
      </c>
      <c r="Z305" s="118">
        <v>275</v>
      </c>
      <c r="AA305" s="145">
        <f t="shared" si="54"/>
        <v>8.8738302678283323E-2</v>
      </c>
    </row>
    <row r="306" spans="1:27" ht="24" x14ac:dyDescent="0.25">
      <c r="A306" s="131" t="s">
        <v>621</v>
      </c>
      <c r="B306" s="222" t="s">
        <v>165</v>
      </c>
      <c r="C306" s="120" t="s">
        <v>166</v>
      </c>
      <c r="D306" s="121" t="s">
        <v>10</v>
      </c>
      <c r="E306" s="137" t="s">
        <v>554</v>
      </c>
      <c r="F306" s="141">
        <v>3084</v>
      </c>
      <c r="G306" s="122">
        <v>2989</v>
      </c>
      <c r="H306" s="123">
        <f t="shared" si="44"/>
        <v>0.9691958495460441</v>
      </c>
      <c r="I306" s="122">
        <f t="shared" si="45"/>
        <v>95</v>
      </c>
      <c r="J306" s="146">
        <f t="shared" si="46"/>
        <v>3.0804150453955903E-2</v>
      </c>
      <c r="K306" s="141">
        <v>933</v>
      </c>
      <c r="L306" s="141">
        <v>13</v>
      </c>
      <c r="M306" s="123">
        <f t="shared" si="47"/>
        <v>1.3933547695605574E-2</v>
      </c>
      <c r="N306" s="122">
        <v>38</v>
      </c>
      <c r="O306" s="146">
        <f t="shared" si="48"/>
        <v>1.232166018158236E-2</v>
      </c>
      <c r="P306" s="141">
        <v>5</v>
      </c>
      <c r="Q306" s="123">
        <f t="shared" si="49"/>
        <v>5.3590568060021436E-3</v>
      </c>
      <c r="R306" s="122">
        <v>13</v>
      </c>
      <c r="S306" s="146">
        <f t="shared" si="50"/>
        <v>4.2153047989623863E-3</v>
      </c>
      <c r="T306" s="141">
        <v>87</v>
      </c>
      <c r="U306" s="123">
        <f t="shared" si="51"/>
        <v>9.3247588424437297E-2</v>
      </c>
      <c r="V306" s="122">
        <v>308</v>
      </c>
      <c r="W306" s="146">
        <f t="shared" si="52"/>
        <v>9.9870298313878086E-2</v>
      </c>
      <c r="X306" s="141">
        <v>90</v>
      </c>
      <c r="Y306" s="123">
        <f t="shared" si="53"/>
        <v>9.6463022508038579E-2</v>
      </c>
      <c r="Z306" s="122">
        <v>317</v>
      </c>
      <c r="AA306" s="146">
        <f t="shared" si="54"/>
        <v>0.10278858625162127</v>
      </c>
    </row>
    <row r="307" spans="1:27" ht="24" x14ac:dyDescent="0.25">
      <c r="A307" s="130" t="s">
        <v>621</v>
      </c>
      <c r="B307" s="221" t="s">
        <v>167</v>
      </c>
      <c r="C307" s="116" t="s">
        <v>168</v>
      </c>
      <c r="D307" s="117" t="s">
        <v>10</v>
      </c>
      <c r="E307" s="136" t="s">
        <v>554</v>
      </c>
      <c r="F307" s="140">
        <v>4497</v>
      </c>
      <c r="G307" s="118">
        <v>4222</v>
      </c>
      <c r="H307" s="119">
        <f t="shared" si="44"/>
        <v>0.93884812096953529</v>
      </c>
      <c r="I307" s="118">
        <f t="shared" si="45"/>
        <v>275</v>
      </c>
      <c r="J307" s="145">
        <f t="shared" si="46"/>
        <v>6.1151879030464755E-2</v>
      </c>
      <c r="K307" s="140">
        <v>1149</v>
      </c>
      <c r="L307" s="140">
        <v>19</v>
      </c>
      <c r="M307" s="119">
        <f t="shared" si="47"/>
        <v>1.6536118363794605E-2</v>
      </c>
      <c r="N307" s="118">
        <v>41</v>
      </c>
      <c r="O307" s="145">
        <f t="shared" si="48"/>
        <v>9.1171892372692905E-3</v>
      </c>
      <c r="P307" s="140">
        <v>8</v>
      </c>
      <c r="Q307" s="119">
        <f t="shared" si="49"/>
        <v>6.9625761531766752E-3</v>
      </c>
      <c r="R307" s="118">
        <v>18</v>
      </c>
      <c r="S307" s="145">
        <f t="shared" si="50"/>
        <v>4.0026684456304206E-3</v>
      </c>
      <c r="T307" s="140">
        <v>117</v>
      </c>
      <c r="U307" s="119">
        <f t="shared" si="51"/>
        <v>0.10182767624020887</v>
      </c>
      <c r="V307" s="118">
        <v>373</v>
      </c>
      <c r="W307" s="145">
        <f t="shared" si="52"/>
        <v>8.2944185012230373E-2</v>
      </c>
      <c r="X307" s="140">
        <v>124</v>
      </c>
      <c r="Y307" s="119">
        <f t="shared" si="53"/>
        <v>0.10791993037423847</v>
      </c>
      <c r="Z307" s="118">
        <v>390</v>
      </c>
      <c r="AA307" s="145">
        <f t="shared" si="54"/>
        <v>8.6724482988659105E-2</v>
      </c>
    </row>
    <row r="308" spans="1:27" ht="24" x14ac:dyDescent="0.25">
      <c r="A308" s="131" t="s">
        <v>621</v>
      </c>
      <c r="B308" s="222" t="s">
        <v>271</v>
      </c>
      <c r="C308" s="120" t="s">
        <v>272</v>
      </c>
      <c r="D308" s="121" t="s">
        <v>17</v>
      </c>
      <c r="E308" s="137" t="s">
        <v>553</v>
      </c>
      <c r="F308" s="141">
        <v>1526</v>
      </c>
      <c r="G308" s="122">
        <v>1487</v>
      </c>
      <c r="H308" s="123">
        <f t="shared" si="44"/>
        <v>0.97444298820445607</v>
      </c>
      <c r="I308" s="122">
        <f t="shared" si="45"/>
        <v>39</v>
      </c>
      <c r="J308" s="146">
        <f t="shared" si="46"/>
        <v>2.5557011795543906E-2</v>
      </c>
      <c r="K308" s="141">
        <v>530</v>
      </c>
      <c r="L308" s="141">
        <v>13</v>
      </c>
      <c r="M308" s="123">
        <f t="shared" si="47"/>
        <v>2.4528301886792454E-2</v>
      </c>
      <c r="N308" s="122">
        <v>37</v>
      </c>
      <c r="O308" s="146">
        <f t="shared" si="48"/>
        <v>2.4246395806028834E-2</v>
      </c>
      <c r="P308" s="141">
        <v>6</v>
      </c>
      <c r="Q308" s="123">
        <f t="shared" si="49"/>
        <v>1.1320754716981131E-2</v>
      </c>
      <c r="R308" s="122">
        <v>18</v>
      </c>
      <c r="S308" s="146">
        <f t="shared" si="50"/>
        <v>1.1795543905635648E-2</v>
      </c>
      <c r="T308" s="141">
        <v>63</v>
      </c>
      <c r="U308" s="123">
        <f t="shared" si="51"/>
        <v>0.11886792452830189</v>
      </c>
      <c r="V308" s="122">
        <v>186</v>
      </c>
      <c r="W308" s="146">
        <f t="shared" si="52"/>
        <v>0.1218872870249017</v>
      </c>
      <c r="X308" s="141">
        <v>67</v>
      </c>
      <c r="Y308" s="123">
        <f t="shared" si="53"/>
        <v>0.12641509433962264</v>
      </c>
      <c r="Z308" s="122">
        <v>195</v>
      </c>
      <c r="AA308" s="146">
        <f t="shared" si="54"/>
        <v>0.12778505897771952</v>
      </c>
    </row>
    <row r="309" spans="1:27" ht="24" x14ac:dyDescent="0.25">
      <c r="A309" s="130" t="s">
        <v>621</v>
      </c>
      <c r="B309" s="221" t="s">
        <v>273</v>
      </c>
      <c r="C309" s="116" t="s">
        <v>274</v>
      </c>
      <c r="D309" s="117" t="s">
        <v>17</v>
      </c>
      <c r="E309" s="136" t="s">
        <v>553</v>
      </c>
      <c r="F309" s="140">
        <v>3637</v>
      </c>
      <c r="G309" s="118">
        <v>3450</v>
      </c>
      <c r="H309" s="119">
        <f t="shared" si="44"/>
        <v>0.94858399780038494</v>
      </c>
      <c r="I309" s="118">
        <f t="shared" si="45"/>
        <v>187</v>
      </c>
      <c r="J309" s="145">
        <f t="shared" si="46"/>
        <v>5.141600219961507E-2</v>
      </c>
      <c r="K309" s="140">
        <v>1094</v>
      </c>
      <c r="L309" s="140">
        <v>23</v>
      </c>
      <c r="M309" s="119">
        <f t="shared" si="47"/>
        <v>2.1023765996343691E-2</v>
      </c>
      <c r="N309" s="118">
        <v>58</v>
      </c>
      <c r="O309" s="145">
        <f t="shared" si="48"/>
        <v>1.5947209238383282E-2</v>
      </c>
      <c r="P309" s="140">
        <v>8</v>
      </c>
      <c r="Q309" s="119">
        <f t="shared" si="49"/>
        <v>7.3126142595978062E-3</v>
      </c>
      <c r="R309" s="118">
        <v>24</v>
      </c>
      <c r="S309" s="145">
        <f t="shared" si="50"/>
        <v>6.598845202089634E-3</v>
      </c>
      <c r="T309" s="140">
        <v>110</v>
      </c>
      <c r="U309" s="119">
        <f t="shared" si="51"/>
        <v>0.10054844606946983</v>
      </c>
      <c r="V309" s="118">
        <v>338</v>
      </c>
      <c r="W309" s="145">
        <f t="shared" si="52"/>
        <v>9.293373659609569E-2</v>
      </c>
      <c r="X309" s="140">
        <v>114</v>
      </c>
      <c r="Y309" s="119">
        <f t="shared" si="53"/>
        <v>0.10420475319926874</v>
      </c>
      <c r="Z309" s="118">
        <v>349</v>
      </c>
      <c r="AA309" s="145">
        <f t="shared" si="54"/>
        <v>9.5958207313720095E-2</v>
      </c>
    </row>
    <row r="310" spans="1:27" ht="24" x14ac:dyDescent="0.25">
      <c r="A310" s="131" t="s">
        <v>621</v>
      </c>
      <c r="B310" s="222" t="s">
        <v>275</v>
      </c>
      <c r="C310" s="120" t="s">
        <v>276</v>
      </c>
      <c r="D310" s="121" t="s">
        <v>17</v>
      </c>
      <c r="E310" s="137" t="s">
        <v>553</v>
      </c>
      <c r="F310" s="141">
        <v>1712</v>
      </c>
      <c r="G310" s="122">
        <v>1673</v>
      </c>
      <c r="H310" s="123">
        <f t="shared" si="44"/>
        <v>0.97721962616822433</v>
      </c>
      <c r="I310" s="122">
        <f t="shared" si="45"/>
        <v>39</v>
      </c>
      <c r="J310" s="146">
        <f t="shared" si="46"/>
        <v>2.27803738317757E-2</v>
      </c>
      <c r="K310" s="141">
        <v>601</v>
      </c>
      <c r="L310" s="141">
        <v>14</v>
      </c>
      <c r="M310" s="123">
        <f t="shared" si="47"/>
        <v>2.329450915141431E-2</v>
      </c>
      <c r="N310" s="122">
        <v>24</v>
      </c>
      <c r="O310" s="146">
        <f t="shared" si="48"/>
        <v>1.4018691588785047E-2</v>
      </c>
      <c r="P310" s="141">
        <v>10</v>
      </c>
      <c r="Q310" s="123">
        <f t="shared" si="49"/>
        <v>1.6638935108153077E-2</v>
      </c>
      <c r="R310" s="122">
        <v>22</v>
      </c>
      <c r="S310" s="146">
        <f t="shared" si="50"/>
        <v>1.2850467289719626E-2</v>
      </c>
      <c r="T310" s="141">
        <v>65</v>
      </c>
      <c r="U310" s="123">
        <f t="shared" si="51"/>
        <v>0.10815307820299501</v>
      </c>
      <c r="V310" s="122">
        <v>194</v>
      </c>
      <c r="W310" s="146">
        <f t="shared" si="52"/>
        <v>0.11331775700934579</v>
      </c>
      <c r="X310" s="141">
        <v>70</v>
      </c>
      <c r="Y310" s="123">
        <f t="shared" si="53"/>
        <v>0.11647254575707154</v>
      </c>
      <c r="Z310" s="122">
        <v>203</v>
      </c>
      <c r="AA310" s="146">
        <f t="shared" si="54"/>
        <v>0.11857476635514019</v>
      </c>
    </row>
    <row r="311" spans="1:27" ht="24" x14ac:dyDescent="0.25">
      <c r="A311" s="130" t="s">
        <v>621</v>
      </c>
      <c r="B311" s="221" t="s">
        <v>179</v>
      </c>
      <c r="C311" s="116" t="s">
        <v>180</v>
      </c>
      <c r="D311" s="117" t="s">
        <v>11</v>
      </c>
      <c r="E311" s="136" t="s">
        <v>552</v>
      </c>
      <c r="F311" s="140">
        <v>4494</v>
      </c>
      <c r="G311" s="118">
        <v>4348</v>
      </c>
      <c r="H311" s="119">
        <f t="shared" si="44"/>
        <v>0.9675122385402759</v>
      </c>
      <c r="I311" s="118">
        <f t="shared" si="45"/>
        <v>146</v>
      </c>
      <c r="J311" s="145">
        <f t="shared" si="46"/>
        <v>3.2487761459724075E-2</v>
      </c>
      <c r="K311" s="140">
        <v>1457</v>
      </c>
      <c r="L311" s="140">
        <v>22</v>
      </c>
      <c r="M311" s="119">
        <f t="shared" si="47"/>
        <v>1.5099519560741249E-2</v>
      </c>
      <c r="N311" s="118">
        <v>64</v>
      </c>
      <c r="O311" s="145">
        <f t="shared" si="48"/>
        <v>1.4241210502892745E-2</v>
      </c>
      <c r="P311" s="140">
        <v>17</v>
      </c>
      <c r="Q311" s="119">
        <f t="shared" si="49"/>
        <v>1.1667810569663692E-2</v>
      </c>
      <c r="R311" s="118">
        <v>39</v>
      </c>
      <c r="S311" s="145">
        <f t="shared" si="50"/>
        <v>8.678237650200267E-3</v>
      </c>
      <c r="T311" s="140">
        <v>164</v>
      </c>
      <c r="U311" s="119">
        <f t="shared" si="51"/>
        <v>0.11256005490734386</v>
      </c>
      <c r="V311" s="118">
        <v>507</v>
      </c>
      <c r="W311" s="145">
        <f t="shared" si="52"/>
        <v>0.11281708945260348</v>
      </c>
      <c r="X311" s="140">
        <v>175</v>
      </c>
      <c r="Y311" s="119">
        <f t="shared" si="53"/>
        <v>0.12010981468771448</v>
      </c>
      <c r="Z311" s="118">
        <v>536</v>
      </c>
      <c r="AA311" s="145">
        <f t="shared" si="54"/>
        <v>0.11927013796172675</v>
      </c>
    </row>
    <row r="312" spans="1:27" ht="24" x14ac:dyDescent="0.25">
      <c r="A312" s="131" t="s">
        <v>621</v>
      </c>
      <c r="B312" s="222" t="s">
        <v>181</v>
      </c>
      <c r="C312" s="120" t="s">
        <v>182</v>
      </c>
      <c r="D312" s="121" t="s">
        <v>11</v>
      </c>
      <c r="E312" s="137" t="s">
        <v>552</v>
      </c>
      <c r="F312" s="141">
        <v>5345</v>
      </c>
      <c r="G312" s="122">
        <v>5205</v>
      </c>
      <c r="H312" s="123">
        <f t="shared" si="44"/>
        <v>0.97380729653882137</v>
      </c>
      <c r="I312" s="122">
        <f t="shared" si="45"/>
        <v>140</v>
      </c>
      <c r="J312" s="146">
        <f t="shared" si="46"/>
        <v>2.6192703461178673E-2</v>
      </c>
      <c r="K312" s="141">
        <v>1285</v>
      </c>
      <c r="L312" s="141">
        <v>36</v>
      </c>
      <c r="M312" s="123">
        <f t="shared" si="47"/>
        <v>2.8015564202334631E-2</v>
      </c>
      <c r="N312" s="122">
        <v>95</v>
      </c>
      <c r="O312" s="146">
        <f t="shared" si="48"/>
        <v>1.7773620205799812E-2</v>
      </c>
      <c r="P312" s="141">
        <v>9</v>
      </c>
      <c r="Q312" s="123">
        <f t="shared" si="49"/>
        <v>7.0038910505836579E-3</v>
      </c>
      <c r="R312" s="122">
        <v>25</v>
      </c>
      <c r="S312" s="146">
        <f t="shared" si="50"/>
        <v>4.6772684752104769E-3</v>
      </c>
      <c r="T312" s="141">
        <v>139</v>
      </c>
      <c r="U312" s="123">
        <f t="shared" si="51"/>
        <v>0.10817120622568094</v>
      </c>
      <c r="V312" s="122">
        <v>525</v>
      </c>
      <c r="W312" s="146">
        <f t="shared" si="52"/>
        <v>9.8222637979420019E-2</v>
      </c>
      <c r="X312" s="141">
        <v>146</v>
      </c>
      <c r="Y312" s="123">
        <f t="shared" si="53"/>
        <v>0.11361867704280156</v>
      </c>
      <c r="Z312" s="122">
        <v>543</v>
      </c>
      <c r="AA312" s="146">
        <f t="shared" si="54"/>
        <v>0.10159027128157157</v>
      </c>
    </row>
    <row r="313" spans="1:27" ht="24" x14ac:dyDescent="0.25">
      <c r="A313" s="130" t="s">
        <v>621</v>
      </c>
      <c r="B313" s="221" t="s">
        <v>169</v>
      </c>
      <c r="C313" s="116" t="s">
        <v>170</v>
      </c>
      <c r="D313" s="117" t="s">
        <v>10</v>
      </c>
      <c r="E313" s="136" t="s">
        <v>554</v>
      </c>
      <c r="F313" s="140">
        <v>1352</v>
      </c>
      <c r="G313" s="118">
        <v>1310</v>
      </c>
      <c r="H313" s="119">
        <f t="shared" si="44"/>
        <v>0.96893491124260356</v>
      </c>
      <c r="I313" s="118">
        <f t="shared" si="45"/>
        <v>42</v>
      </c>
      <c r="J313" s="145">
        <f t="shared" si="46"/>
        <v>3.1065088757396449E-2</v>
      </c>
      <c r="K313" s="140">
        <v>480</v>
      </c>
      <c r="L313" s="140">
        <v>6</v>
      </c>
      <c r="M313" s="119">
        <f t="shared" si="47"/>
        <v>1.2500000000000001E-2</v>
      </c>
      <c r="N313" s="118">
        <v>17</v>
      </c>
      <c r="O313" s="145">
        <f t="shared" si="48"/>
        <v>1.257396449704142E-2</v>
      </c>
      <c r="P313" s="140">
        <v>5</v>
      </c>
      <c r="Q313" s="119">
        <f t="shared" si="49"/>
        <v>1.0416666666666666E-2</v>
      </c>
      <c r="R313" s="118">
        <v>10</v>
      </c>
      <c r="S313" s="145">
        <f t="shared" si="50"/>
        <v>7.3964497041420114E-3</v>
      </c>
      <c r="T313" s="140">
        <v>46</v>
      </c>
      <c r="U313" s="119">
        <f t="shared" si="51"/>
        <v>9.583333333333334E-2</v>
      </c>
      <c r="V313" s="118">
        <v>154</v>
      </c>
      <c r="W313" s="145">
        <f t="shared" si="52"/>
        <v>0.11390532544378698</v>
      </c>
      <c r="X313" s="140">
        <v>49</v>
      </c>
      <c r="Y313" s="119">
        <f t="shared" si="53"/>
        <v>0.10208333333333333</v>
      </c>
      <c r="Z313" s="118">
        <v>159</v>
      </c>
      <c r="AA313" s="145">
        <f t="shared" si="54"/>
        <v>0.11760355029585799</v>
      </c>
    </row>
    <row r="314" spans="1:27" ht="24" x14ac:dyDescent="0.25">
      <c r="A314" s="131" t="s">
        <v>621</v>
      </c>
      <c r="B314" s="222" t="s">
        <v>239</v>
      </c>
      <c r="C314" s="120" t="s">
        <v>240</v>
      </c>
      <c r="D314" s="121" t="s">
        <v>15</v>
      </c>
      <c r="E314" s="137" t="s">
        <v>550</v>
      </c>
      <c r="F314" s="141">
        <v>5036</v>
      </c>
      <c r="G314" s="122">
        <v>4879</v>
      </c>
      <c r="H314" s="123">
        <f t="shared" si="44"/>
        <v>0.96882446386020649</v>
      </c>
      <c r="I314" s="122">
        <f t="shared" si="45"/>
        <v>157</v>
      </c>
      <c r="J314" s="146">
        <f t="shared" si="46"/>
        <v>3.1175536139793486E-2</v>
      </c>
      <c r="K314" s="141">
        <v>1660</v>
      </c>
      <c r="L314" s="141">
        <v>45</v>
      </c>
      <c r="M314" s="123">
        <f t="shared" si="47"/>
        <v>2.710843373493976E-2</v>
      </c>
      <c r="N314" s="122">
        <v>119</v>
      </c>
      <c r="O314" s="146">
        <f t="shared" si="48"/>
        <v>2.3629864972200158E-2</v>
      </c>
      <c r="P314" s="141">
        <v>15</v>
      </c>
      <c r="Q314" s="123">
        <f t="shared" si="49"/>
        <v>9.0361445783132526E-3</v>
      </c>
      <c r="R314" s="122">
        <v>34</v>
      </c>
      <c r="S314" s="146">
        <f t="shared" si="50"/>
        <v>6.7513899920571881E-3</v>
      </c>
      <c r="T314" s="141">
        <v>224</v>
      </c>
      <c r="U314" s="123">
        <f t="shared" si="51"/>
        <v>0.13493975903614458</v>
      </c>
      <c r="V314" s="122">
        <v>652</v>
      </c>
      <c r="W314" s="146">
        <f t="shared" si="52"/>
        <v>0.12946783161239078</v>
      </c>
      <c r="X314" s="141">
        <v>234</v>
      </c>
      <c r="Y314" s="123">
        <f t="shared" si="53"/>
        <v>0.14096385542168674</v>
      </c>
      <c r="Z314" s="122">
        <v>676</v>
      </c>
      <c r="AA314" s="146">
        <f t="shared" si="54"/>
        <v>0.13423351866560762</v>
      </c>
    </row>
    <row r="315" spans="1:27" ht="24" x14ac:dyDescent="0.25">
      <c r="A315" s="130" t="s">
        <v>621</v>
      </c>
      <c r="B315" s="221" t="s">
        <v>204</v>
      </c>
      <c r="C315" s="116" t="s">
        <v>205</v>
      </c>
      <c r="D315" s="117" t="s">
        <v>13</v>
      </c>
      <c r="E315" s="136" t="s">
        <v>555</v>
      </c>
      <c r="F315" s="140">
        <v>9171</v>
      </c>
      <c r="G315" s="118">
        <v>8605</v>
      </c>
      <c r="H315" s="119">
        <f t="shared" si="44"/>
        <v>0.93828372042307273</v>
      </c>
      <c r="I315" s="118">
        <f t="shared" si="45"/>
        <v>566</v>
      </c>
      <c r="J315" s="145">
        <f t="shared" si="46"/>
        <v>6.1716279576927269E-2</v>
      </c>
      <c r="K315" s="140">
        <v>2658</v>
      </c>
      <c r="L315" s="140">
        <v>51</v>
      </c>
      <c r="M315" s="119">
        <f t="shared" si="47"/>
        <v>1.9187358916478554E-2</v>
      </c>
      <c r="N315" s="118">
        <v>140</v>
      </c>
      <c r="O315" s="145">
        <f t="shared" si="48"/>
        <v>1.5265510849416639E-2</v>
      </c>
      <c r="P315" s="140">
        <v>24</v>
      </c>
      <c r="Q315" s="119">
        <f t="shared" si="49"/>
        <v>9.0293453724604959E-3</v>
      </c>
      <c r="R315" s="118">
        <v>57</v>
      </c>
      <c r="S315" s="145">
        <f t="shared" si="50"/>
        <v>6.2152437029767745E-3</v>
      </c>
      <c r="T315" s="140">
        <v>343</v>
      </c>
      <c r="U315" s="119">
        <f t="shared" si="51"/>
        <v>0.12904439428141459</v>
      </c>
      <c r="V315" s="118">
        <v>1081</v>
      </c>
      <c r="W315" s="145">
        <f t="shared" si="52"/>
        <v>0.11787155163013847</v>
      </c>
      <c r="X315" s="140">
        <v>357</v>
      </c>
      <c r="Y315" s="119">
        <f t="shared" si="53"/>
        <v>0.13431151241534989</v>
      </c>
      <c r="Z315" s="118">
        <v>1115</v>
      </c>
      <c r="AA315" s="145">
        <f t="shared" si="54"/>
        <v>0.12157888997928253</v>
      </c>
    </row>
    <row r="316" spans="1:27" ht="24" x14ac:dyDescent="0.25">
      <c r="A316" s="131" t="s">
        <v>621</v>
      </c>
      <c r="B316" s="222" t="s">
        <v>241</v>
      </c>
      <c r="C316" s="120" t="s">
        <v>242</v>
      </c>
      <c r="D316" s="121" t="s">
        <v>15</v>
      </c>
      <c r="E316" s="137" t="s">
        <v>550</v>
      </c>
      <c r="F316" s="141">
        <v>7371</v>
      </c>
      <c r="G316" s="122">
        <v>7088</v>
      </c>
      <c r="H316" s="123">
        <f t="shared" si="44"/>
        <v>0.96160629493962824</v>
      </c>
      <c r="I316" s="122">
        <f t="shared" si="45"/>
        <v>283</v>
      </c>
      <c r="J316" s="146">
        <f t="shared" si="46"/>
        <v>3.8393705060371729E-2</v>
      </c>
      <c r="K316" s="141">
        <v>2049</v>
      </c>
      <c r="L316" s="141">
        <v>37</v>
      </c>
      <c r="M316" s="123">
        <f t="shared" si="47"/>
        <v>1.805758906783797E-2</v>
      </c>
      <c r="N316" s="122">
        <v>103</v>
      </c>
      <c r="O316" s="146">
        <f t="shared" si="48"/>
        <v>1.3973680640347307E-2</v>
      </c>
      <c r="P316" s="141">
        <v>27</v>
      </c>
      <c r="Q316" s="123">
        <f t="shared" si="49"/>
        <v>1.3177159590043924E-2</v>
      </c>
      <c r="R316" s="122">
        <v>59</v>
      </c>
      <c r="S316" s="146">
        <f t="shared" si="50"/>
        <v>8.0043413376746711E-3</v>
      </c>
      <c r="T316" s="141">
        <v>275</v>
      </c>
      <c r="U316" s="123">
        <f t="shared" si="51"/>
        <v>0.13421181063933627</v>
      </c>
      <c r="V316" s="122">
        <v>830</v>
      </c>
      <c r="W316" s="146">
        <f t="shared" si="52"/>
        <v>0.11260344593677928</v>
      </c>
      <c r="X316" s="141">
        <v>296</v>
      </c>
      <c r="Y316" s="123">
        <f t="shared" si="53"/>
        <v>0.14446071254270376</v>
      </c>
      <c r="Z316" s="122">
        <v>880</v>
      </c>
      <c r="AA316" s="146">
        <f t="shared" si="54"/>
        <v>0.11938678605345272</v>
      </c>
    </row>
    <row r="317" spans="1:27" ht="24" x14ac:dyDescent="0.25">
      <c r="A317" s="130" t="s">
        <v>621</v>
      </c>
      <c r="B317" s="221" t="s">
        <v>206</v>
      </c>
      <c r="C317" s="116" t="s">
        <v>207</v>
      </c>
      <c r="D317" s="117" t="s">
        <v>13</v>
      </c>
      <c r="E317" s="136" t="s">
        <v>555</v>
      </c>
      <c r="F317" s="140">
        <v>4833</v>
      </c>
      <c r="G317" s="118">
        <v>4510</v>
      </c>
      <c r="H317" s="119">
        <f t="shared" si="44"/>
        <v>0.93316780467618454</v>
      </c>
      <c r="I317" s="118">
        <f t="shared" si="45"/>
        <v>323</v>
      </c>
      <c r="J317" s="145">
        <f t="shared" si="46"/>
        <v>6.683219532381543E-2</v>
      </c>
      <c r="K317" s="140">
        <v>1510</v>
      </c>
      <c r="L317" s="140">
        <v>26</v>
      </c>
      <c r="M317" s="119">
        <f t="shared" si="47"/>
        <v>1.7218543046357615E-2</v>
      </c>
      <c r="N317" s="118">
        <v>67</v>
      </c>
      <c r="O317" s="145">
        <f t="shared" si="48"/>
        <v>1.3863025036209394E-2</v>
      </c>
      <c r="P317" s="140">
        <v>21</v>
      </c>
      <c r="Q317" s="119">
        <f t="shared" si="49"/>
        <v>1.390728476821192E-2</v>
      </c>
      <c r="R317" s="118">
        <v>43</v>
      </c>
      <c r="S317" s="145">
        <f t="shared" si="50"/>
        <v>8.8971653217463278E-3</v>
      </c>
      <c r="T317" s="140">
        <v>178</v>
      </c>
      <c r="U317" s="119">
        <f t="shared" si="51"/>
        <v>0.11788079470198676</v>
      </c>
      <c r="V317" s="118">
        <v>521</v>
      </c>
      <c r="W317" s="145">
        <f t="shared" si="52"/>
        <v>0.10780053796813574</v>
      </c>
      <c r="X317" s="140">
        <v>189</v>
      </c>
      <c r="Y317" s="119">
        <f t="shared" si="53"/>
        <v>0.12516556291390729</v>
      </c>
      <c r="Z317" s="118">
        <v>547</v>
      </c>
      <c r="AA317" s="145">
        <f t="shared" si="54"/>
        <v>0.11318021932547072</v>
      </c>
    </row>
    <row r="318" spans="1:27" ht="24" x14ac:dyDescent="0.25">
      <c r="A318" s="131" t="s">
        <v>621</v>
      </c>
      <c r="B318" s="222" t="s">
        <v>208</v>
      </c>
      <c r="C318" s="120" t="s">
        <v>209</v>
      </c>
      <c r="D318" s="121" t="s">
        <v>13</v>
      </c>
      <c r="E318" s="137" t="s">
        <v>555</v>
      </c>
      <c r="F318" s="141">
        <v>3520</v>
      </c>
      <c r="G318" s="122">
        <v>3454</v>
      </c>
      <c r="H318" s="123">
        <f t="shared" si="44"/>
        <v>0.98124999999999996</v>
      </c>
      <c r="I318" s="122">
        <f t="shared" si="45"/>
        <v>66</v>
      </c>
      <c r="J318" s="146">
        <f t="shared" si="46"/>
        <v>1.8749999999999999E-2</v>
      </c>
      <c r="K318" s="141">
        <v>1157</v>
      </c>
      <c r="L318" s="141">
        <v>11</v>
      </c>
      <c r="M318" s="123">
        <f t="shared" si="47"/>
        <v>9.5073465859982706E-3</v>
      </c>
      <c r="N318" s="122">
        <v>26</v>
      </c>
      <c r="O318" s="146">
        <f t="shared" si="48"/>
        <v>7.3863636363636362E-3</v>
      </c>
      <c r="P318" s="141">
        <v>13</v>
      </c>
      <c r="Q318" s="123">
        <f t="shared" si="49"/>
        <v>1.1235955056179775E-2</v>
      </c>
      <c r="R318" s="122">
        <v>39</v>
      </c>
      <c r="S318" s="146">
        <f t="shared" si="50"/>
        <v>1.1079545454545455E-2</v>
      </c>
      <c r="T318" s="141">
        <v>147</v>
      </c>
      <c r="U318" s="123">
        <f t="shared" si="51"/>
        <v>0.12705272255834055</v>
      </c>
      <c r="V318" s="122">
        <v>405</v>
      </c>
      <c r="W318" s="146">
        <f t="shared" si="52"/>
        <v>0.11505681818181818</v>
      </c>
      <c r="X318" s="141">
        <v>157</v>
      </c>
      <c r="Y318" s="123">
        <f t="shared" si="53"/>
        <v>0.13569576490924806</v>
      </c>
      <c r="Z318" s="122">
        <v>435</v>
      </c>
      <c r="AA318" s="146">
        <f t="shared" si="54"/>
        <v>0.12357954545454546</v>
      </c>
    </row>
    <row r="319" spans="1:27" ht="24" x14ac:dyDescent="0.25">
      <c r="A319" s="130" t="s">
        <v>621</v>
      </c>
      <c r="B319" s="221" t="s">
        <v>243</v>
      </c>
      <c r="C319" s="116" t="s">
        <v>244</v>
      </c>
      <c r="D319" s="117" t="s">
        <v>15</v>
      </c>
      <c r="E319" s="136" t="s">
        <v>550</v>
      </c>
      <c r="F319" s="140">
        <v>5866</v>
      </c>
      <c r="G319" s="118">
        <v>5672</v>
      </c>
      <c r="H319" s="119">
        <f t="shared" si="44"/>
        <v>0.96692806000681897</v>
      </c>
      <c r="I319" s="118">
        <f t="shared" si="45"/>
        <v>194</v>
      </c>
      <c r="J319" s="145">
        <f t="shared" si="46"/>
        <v>3.3071939993181046E-2</v>
      </c>
      <c r="K319" s="140">
        <v>1706</v>
      </c>
      <c r="L319" s="140">
        <v>29</v>
      </c>
      <c r="M319" s="119">
        <f t="shared" si="47"/>
        <v>1.6998827667057445E-2</v>
      </c>
      <c r="N319" s="118">
        <v>68</v>
      </c>
      <c r="O319" s="145">
        <f t="shared" si="48"/>
        <v>1.1592226389362428E-2</v>
      </c>
      <c r="P319" s="140">
        <v>20</v>
      </c>
      <c r="Q319" s="119">
        <f t="shared" si="49"/>
        <v>1.1723329425556858E-2</v>
      </c>
      <c r="R319" s="118">
        <v>46</v>
      </c>
      <c r="S319" s="145">
        <f t="shared" si="50"/>
        <v>7.8418002045687017E-3</v>
      </c>
      <c r="T319" s="140">
        <v>200</v>
      </c>
      <c r="U319" s="119">
        <f t="shared" si="51"/>
        <v>0.11723329425556858</v>
      </c>
      <c r="V319" s="118">
        <v>597</v>
      </c>
      <c r="W319" s="145">
        <f t="shared" si="52"/>
        <v>0.10177292874190248</v>
      </c>
      <c r="X319" s="140">
        <v>213</v>
      </c>
      <c r="Y319" s="119">
        <f t="shared" si="53"/>
        <v>0.12485345838218054</v>
      </c>
      <c r="Z319" s="118">
        <v>625</v>
      </c>
      <c r="AA319" s="145">
        <f t="shared" si="54"/>
        <v>0.10654619843163995</v>
      </c>
    </row>
    <row r="320" spans="1:27" ht="24" x14ac:dyDescent="0.25">
      <c r="A320" s="131" t="s">
        <v>621</v>
      </c>
      <c r="B320" s="222" t="s">
        <v>245</v>
      </c>
      <c r="C320" s="120" t="s">
        <v>246</v>
      </c>
      <c r="D320" s="121" t="s">
        <v>15</v>
      </c>
      <c r="E320" s="137" t="s">
        <v>550</v>
      </c>
      <c r="F320" s="141">
        <v>2123</v>
      </c>
      <c r="G320" s="122">
        <v>2065</v>
      </c>
      <c r="H320" s="123">
        <f t="shared" si="44"/>
        <v>0.97268016957136127</v>
      </c>
      <c r="I320" s="122">
        <f t="shared" si="45"/>
        <v>58</v>
      </c>
      <c r="J320" s="146">
        <f t="shared" si="46"/>
        <v>2.7319830428638718E-2</v>
      </c>
      <c r="K320" s="141">
        <v>747</v>
      </c>
      <c r="L320" s="141">
        <v>16</v>
      </c>
      <c r="M320" s="123">
        <f t="shared" si="47"/>
        <v>2.1419009370816599E-2</v>
      </c>
      <c r="N320" s="122">
        <v>43</v>
      </c>
      <c r="O320" s="146">
        <f t="shared" si="48"/>
        <v>2.025435704192181E-2</v>
      </c>
      <c r="P320" s="141">
        <v>13</v>
      </c>
      <c r="Q320" s="123">
        <f t="shared" si="49"/>
        <v>1.7402945113788489E-2</v>
      </c>
      <c r="R320" s="122">
        <v>34</v>
      </c>
      <c r="S320" s="146">
        <f t="shared" si="50"/>
        <v>1.6015073009891662E-2</v>
      </c>
      <c r="T320" s="141">
        <v>90</v>
      </c>
      <c r="U320" s="123">
        <f t="shared" si="51"/>
        <v>0.12048192771084337</v>
      </c>
      <c r="V320" s="122">
        <v>216</v>
      </c>
      <c r="W320" s="146">
        <f t="shared" si="52"/>
        <v>0.1017428167687235</v>
      </c>
      <c r="X320" s="141">
        <v>99</v>
      </c>
      <c r="Y320" s="123">
        <f t="shared" si="53"/>
        <v>0.13253012048192772</v>
      </c>
      <c r="Z320" s="122">
        <v>240</v>
      </c>
      <c r="AA320" s="146">
        <f t="shared" si="54"/>
        <v>0.11304757418747056</v>
      </c>
    </row>
    <row r="321" spans="1:27" x14ac:dyDescent="0.25">
      <c r="A321" s="130" t="s">
        <v>621</v>
      </c>
      <c r="B321" s="221" t="s">
        <v>220</v>
      </c>
      <c r="C321" s="116" t="s">
        <v>221</v>
      </c>
      <c r="D321" s="117" t="s">
        <v>14</v>
      </c>
      <c r="E321" s="136" t="s">
        <v>556</v>
      </c>
      <c r="F321" s="140">
        <v>4372</v>
      </c>
      <c r="G321" s="118">
        <v>4256</v>
      </c>
      <c r="H321" s="119">
        <f t="shared" si="44"/>
        <v>0.97346752058554442</v>
      </c>
      <c r="I321" s="118">
        <f t="shared" si="45"/>
        <v>116</v>
      </c>
      <c r="J321" s="145">
        <f t="shared" si="46"/>
        <v>2.6532479414455627E-2</v>
      </c>
      <c r="K321" s="140">
        <v>1304</v>
      </c>
      <c r="L321" s="140">
        <v>35</v>
      </c>
      <c r="M321" s="119">
        <f t="shared" si="47"/>
        <v>2.6840490797546013E-2</v>
      </c>
      <c r="N321" s="118">
        <v>91</v>
      </c>
      <c r="O321" s="145">
        <f t="shared" si="48"/>
        <v>2.0814272644098811E-2</v>
      </c>
      <c r="P321" s="140">
        <v>11</v>
      </c>
      <c r="Q321" s="119">
        <f t="shared" si="49"/>
        <v>8.4355828220858894E-3</v>
      </c>
      <c r="R321" s="118">
        <v>25</v>
      </c>
      <c r="S321" s="145">
        <f t="shared" si="50"/>
        <v>5.7182067703568165E-3</v>
      </c>
      <c r="T321" s="140">
        <v>153</v>
      </c>
      <c r="U321" s="119">
        <f t="shared" si="51"/>
        <v>0.11733128834355828</v>
      </c>
      <c r="V321" s="118">
        <v>488</v>
      </c>
      <c r="W321" s="145">
        <f t="shared" si="52"/>
        <v>0.11161939615736505</v>
      </c>
      <c r="X321" s="140">
        <v>162</v>
      </c>
      <c r="Y321" s="119">
        <f t="shared" si="53"/>
        <v>0.12423312883435583</v>
      </c>
      <c r="Z321" s="118">
        <v>508</v>
      </c>
      <c r="AA321" s="145">
        <f t="shared" si="54"/>
        <v>0.1161939615736505</v>
      </c>
    </row>
    <row r="322" spans="1:27" x14ac:dyDescent="0.25">
      <c r="A322" s="131" t="s">
        <v>621</v>
      </c>
      <c r="B322" s="222" t="s">
        <v>222</v>
      </c>
      <c r="C322" s="120" t="s">
        <v>223</v>
      </c>
      <c r="D322" s="121" t="s">
        <v>14</v>
      </c>
      <c r="E322" s="137" t="s">
        <v>556</v>
      </c>
      <c r="F322" s="141">
        <v>5625</v>
      </c>
      <c r="G322" s="122">
        <v>5291</v>
      </c>
      <c r="H322" s="123">
        <f t="shared" si="44"/>
        <v>0.94062222222222225</v>
      </c>
      <c r="I322" s="122">
        <f t="shared" si="45"/>
        <v>334</v>
      </c>
      <c r="J322" s="146">
        <f t="shared" si="46"/>
        <v>5.9377777777777779E-2</v>
      </c>
      <c r="K322" s="141">
        <v>1614</v>
      </c>
      <c r="L322" s="141">
        <v>39</v>
      </c>
      <c r="M322" s="123">
        <f t="shared" si="47"/>
        <v>2.4163568773234202E-2</v>
      </c>
      <c r="N322" s="122">
        <v>96</v>
      </c>
      <c r="O322" s="146">
        <f t="shared" si="48"/>
        <v>1.7066666666666667E-2</v>
      </c>
      <c r="P322" s="141">
        <v>10</v>
      </c>
      <c r="Q322" s="123">
        <f t="shared" si="49"/>
        <v>6.1957868649318466E-3</v>
      </c>
      <c r="R322" s="122">
        <v>20</v>
      </c>
      <c r="S322" s="146">
        <f t="shared" si="50"/>
        <v>3.5555555555555557E-3</v>
      </c>
      <c r="T322" s="141">
        <v>181</v>
      </c>
      <c r="U322" s="123">
        <f t="shared" si="51"/>
        <v>0.11214374225526642</v>
      </c>
      <c r="V322" s="122">
        <v>622</v>
      </c>
      <c r="W322" s="146">
        <f t="shared" si="52"/>
        <v>0.11057777777777777</v>
      </c>
      <c r="X322" s="141">
        <v>188</v>
      </c>
      <c r="Y322" s="123">
        <f t="shared" si="53"/>
        <v>0.11648079306071871</v>
      </c>
      <c r="Z322" s="122">
        <v>635</v>
      </c>
      <c r="AA322" s="146">
        <f t="shared" si="54"/>
        <v>0.11288888888888889</v>
      </c>
    </row>
    <row r="323" spans="1:27" x14ac:dyDescent="0.25">
      <c r="A323" s="130" t="s">
        <v>621</v>
      </c>
      <c r="B323" s="221" t="s">
        <v>210</v>
      </c>
      <c r="C323" s="116" t="s">
        <v>211</v>
      </c>
      <c r="D323" s="117" t="s">
        <v>13</v>
      </c>
      <c r="E323" s="136" t="s">
        <v>555</v>
      </c>
      <c r="F323" s="140">
        <v>3043</v>
      </c>
      <c r="G323" s="118">
        <v>2854</v>
      </c>
      <c r="H323" s="119">
        <f t="shared" ref="H323:H386" si="55">G323/F323</f>
        <v>0.93789023989484066</v>
      </c>
      <c r="I323" s="118">
        <f t="shared" ref="I323:I386" si="56">F323-G323</f>
        <v>189</v>
      </c>
      <c r="J323" s="145">
        <f t="shared" ref="J323:J386" si="57">I323/F323</f>
        <v>6.2109760105159381E-2</v>
      </c>
      <c r="K323" s="140">
        <v>806</v>
      </c>
      <c r="L323" s="140">
        <v>17</v>
      </c>
      <c r="M323" s="119">
        <f t="shared" si="47"/>
        <v>2.1091811414392061E-2</v>
      </c>
      <c r="N323" s="118">
        <v>51</v>
      </c>
      <c r="O323" s="145">
        <f t="shared" si="48"/>
        <v>1.6759776536312849E-2</v>
      </c>
      <c r="P323" s="140">
        <v>6</v>
      </c>
      <c r="Q323" s="119">
        <f t="shared" si="49"/>
        <v>7.4441687344913151E-3</v>
      </c>
      <c r="R323" s="118">
        <v>20</v>
      </c>
      <c r="S323" s="145">
        <f t="shared" si="50"/>
        <v>6.5724613867893522E-3</v>
      </c>
      <c r="T323" s="140">
        <v>85</v>
      </c>
      <c r="U323" s="119">
        <f t="shared" si="51"/>
        <v>0.10545905707196029</v>
      </c>
      <c r="V323" s="118">
        <v>262</v>
      </c>
      <c r="W323" s="145">
        <f t="shared" si="52"/>
        <v>8.6099244166940522E-2</v>
      </c>
      <c r="X323" s="140">
        <v>88</v>
      </c>
      <c r="Y323" s="119">
        <f t="shared" si="53"/>
        <v>0.10918114143920596</v>
      </c>
      <c r="Z323" s="118">
        <v>271</v>
      </c>
      <c r="AA323" s="145">
        <f t="shared" si="54"/>
        <v>8.9056851790995734E-2</v>
      </c>
    </row>
    <row r="324" spans="1:27" x14ac:dyDescent="0.25">
      <c r="A324" s="131" t="s">
        <v>621</v>
      </c>
      <c r="B324" s="222" t="s">
        <v>212</v>
      </c>
      <c r="C324" s="120" t="s">
        <v>213</v>
      </c>
      <c r="D324" s="121" t="s">
        <v>13</v>
      </c>
      <c r="E324" s="137" t="s">
        <v>555</v>
      </c>
      <c r="F324" s="141">
        <v>3542</v>
      </c>
      <c r="G324" s="122">
        <v>3478</v>
      </c>
      <c r="H324" s="123">
        <f t="shared" si="55"/>
        <v>0.98193111236589492</v>
      </c>
      <c r="I324" s="122">
        <f t="shared" si="56"/>
        <v>64</v>
      </c>
      <c r="J324" s="146">
        <f t="shared" si="57"/>
        <v>1.8068887634105024E-2</v>
      </c>
      <c r="K324" s="141">
        <v>931</v>
      </c>
      <c r="L324" s="141">
        <v>18</v>
      </c>
      <c r="M324" s="123">
        <f t="shared" ref="M324:M387" si="58">L324/K324</f>
        <v>1.9334049409237379E-2</v>
      </c>
      <c r="N324" s="122">
        <v>38</v>
      </c>
      <c r="O324" s="146">
        <f t="shared" ref="O324:O387" si="59">N324/F324</f>
        <v>1.0728402032749858E-2</v>
      </c>
      <c r="P324" s="141">
        <v>7</v>
      </c>
      <c r="Q324" s="123">
        <f t="shared" ref="Q324:Q387" si="60">P324/K324</f>
        <v>7.5187969924812026E-3</v>
      </c>
      <c r="R324" s="122">
        <v>19</v>
      </c>
      <c r="S324" s="146">
        <f t="shared" ref="S324:S387" si="61">R324/F324</f>
        <v>5.3642010163749291E-3</v>
      </c>
      <c r="T324" s="141">
        <v>122</v>
      </c>
      <c r="U324" s="123">
        <f t="shared" ref="U324:U387" si="62">T324/K324</f>
        <v>0.13104189044038669</v>
      </c>
      <c r="V324" s="122">
        <v>457</v>
      </c>
      <c r="W324" s="146">
        <f t="shared" ref="W324:W387" si="63">V324/F324</f>
        <v>0.12902315076228119</v>
      </c>
      <c r="X324" s="141">
        <v>129</v>
      </c>
      <c r="Y324" s="123">
        <f t="shared" ref="Y324:Y387" si="64">X324/K324</f>
        <v>0.1385606874328679</v>
      </c>
      <c r="Z324" s="122">
        <v>475</v>
      </c>
      <c r="AA324" s="146">
        <f t="shared" ref="AA324:AA387" si="65">Z324/F324</f>
        <v>0.13410502540937325</v>
      </c>
    </row>
    <row r="325" spans="1:27" x14ac:dyDescent="0.25">
      <c r="A325" s="130" t="s">
        <v>621</v>
      </c>
      <c r="B325" s="221" t="s">
        <v>214</v>
      </c>
      <c r="C325" s="116" t="s">
        <v>215</v>
      </c>
      <c r="D325" s="117" t="s">
        <v>13</v>
      </c>
      <c r="E325" s="136" t="s">
        <v>555</v>
      </c>
      <c r="F325" s="140">
        <v>3051</v>
      </c>
      <c r="G325" s="118">
        <v>2838</v>
      </c>
      <c r="H325" s="119">
        <f t="shared" si="55"/>
        <v>0.9301868239921337</v>
      </c>
      <c r="I325" s="118">
        <f t="shared" si="56"/>
        <v>213</v>
      </c>
      <c r="J325" s="145">
        <f t="shared" si="57"/>
        <v>6.9813176007866268E-2</v>
      </c>
      <c r="K325" s="140">
        <v>927</v>
      </c>
      <c r="L325" s="140">
        <v>18</v>
      </c>
      <c r="M325" s="119">
        <f t="shared" si="58"/>
        <v>1.9417475728155338E-2</v>
      </c>
      <c r="N325" s="118">
        <v>41</v>
      </c>
      <c r="O325" s="145">
        <f t="shared" si="59"/>
        <v>1.3438216978039987E-2</v>
      </c>
      <c r="P325" s="140">
        <v>11</v>
      </c>
      <c r="Q325" s="119">
        <f t="shared" si="60"/>
        <v>1.1866235167206042E-2</v>
      </c>
      <c r="R325" s="118">
        <v>23</v>
      </c>
      <c r="S325" s="145">
        <f t="shared" si="61"/>
        <v>7.5385119632907244E-3</v>
      </c>
      <c r="T325" s="140">
        <v>106</v>
      </c>
      <c r="U325" s="119">
        <f t="shared" si="62"/>
        <v>0.11434735706580366</v>
      </c>
      <c r="V325" s="118">
        <v>296</v>
      </c>
      <c r="W325" s="145">
        <f t="shared" si="63"/>
        <v>9.7017371353654541E-2</v>
      </c>
      <c r="X325" s="140">
        <v>111</v>
      </c>
      <c r="Y325" s="119">
        <f t="shared" si="64"/>
        <v>0.11974110032362459</v>
      </c>
      <c r="Z325" s="118">
        <v>308</v>
      </c>
      <c r="AA325" s="145">
        <f t="shared" si="65"/>
        <v>0.10095050803015405</v>
      </c>
    </row>
    <row r="326" spans="1:27" x14ac:dyDescent="0.25">
      <c r="A326" s="131" t="s">
        <v>621</v>
      </c>
      <c r="B326" s="222" t="s">
        <v>224</v>
      </c>
      <c r="C326" s="120" t="s">
        <v>225</v>
      </c>
      <c r="D326" s="121" t="s">
        <v>14</v>
      </c>
      <c r="E326" s="137" t="s">
        <v>556</v>
      </c>
      <c r="F326" s="141">
        <v>2127</v>
      </c>
      <c r="G326" s="122">
        <v>2014</v>
      </c>
      <c r="H326" s="123">
        <f t="shared" si="55"/>
        <v>0.94687353079454628</v>
      </c>
      <c r="I326" s="122">
        <f t="shared" si="56"/>
        <v>113</v>
      </c>
      <c r="J326" s="146">
        <f t="shared" si="57"/>
        <v>5.3126469205453691E-2</v>
      </c>
      <c r="K326" s="141">
        <v>570</v>
      </c>
      <c r="L326" s="141">
        <v>12</v>
      </c>
      <c r="M326" s="123">
        <f t="shared" si="58"/>
        <v>2.1052631578947368E-2</v>
      </c>
      <c r="N326" s="122">
        <v>35</v>
      </c>
      <c r="O326" s="146">
        <f t="shared" si="59"/>
        <v>1.6455101081335213E-2</v>
      </c>
      <c r="P326" s="141">
        <v>7</v>
      </c>
      <c r="Q326" s="123">
        <f t="shared" si="60"/>
        <v>1.2280701754385965E-2</v>
      </c>
      <c r="R326" s="122">
        <v>16</v>
      </c>
      <c r="S326" s="146">
        <f t="shared" si="61"/>
        <v>7.5223319228960974E-3</v>
      </c>
      <c r="T326" s="141">
        <v>83</v>
      </c>
      <c r="U326" s="123">
        <f t="shared" si="62"/>
        <v>0.14561403508771931</v>
      </c>
      <c r="V326" s="122">
        <v>251</v>
      </c>
      <c r="W326" s="146">
        <f t="shared" si="63"/>
        <v>0.11800658204043253</v>
      </c>
      <c r="X326" s="141">
        <v>86</v>
      </c>
      <c r="Y326" s="123">
        <f t="shared" si="64"/>
        <v>0.15087719298245614</v>
      </c>
      <c r="Z326" s="122">
        <v>258</v>
      </c>
      <c r="AA326" s="146">
        <f t="shared" si="65"/>
        <v>0.12129760225669958</v>
      </c>
    </row>
    <row r="327" spans="1:27" x14ac:dyDescent="0.25">
      <c r="A327" s="130" t="s">
        <v>621</v>
      </c>
      <c r="B327" s="221" t="s">
        <v>226</v>
      </c>
      <c r="C327" s="116" t="s">
        <v>227</v>
      </c>
      <c r="D327" s="117" t="s">
        <v>14</v>
      </c>
      <c r="E327" s="136" t="s">
        <v>556</v>
      </c>
      <c r="F327" s="140">
        <v>3071</v>
      </c>
      <c r="G327" s="118">
        <v>2972</v>
      </c>
      <c r="H327" s="119">
        <f t="shared" si="55"/>
        <v>0.96776294366655813</v>
      </c>
      <c r="I327" s="118">
        <f t="shared" si="56"/>
        <v>99</v>
      </c>
      <c r="J327" s="145">
        <f t="shared" si="57"/>
        <v>3.2237056333441878E-2</v>
      </c>
      <c r="K327" s="140">
        <v>965</v>
      </c>
      <c r="L327" s="140">
        <v>20</v>
      </c>
      <c r="M327" s="119">
        <f t="shared" si="58"/>
        <v>2.072538860103627E-2</v>
      </c>
      <c r="N327" s="118">
        <v>54</v>
      </c>
      <c r="O327" s="145">
        <f t="shared" si="59"/>
        <v>1.7583848909150115E-2</v>
      </c>
      <c r="P327" s="140">
        <v>6</v>
      </c>
      <c r="Q327" s="119">
        <f t="shared" si="60"/>
        <v>6.2176165803108805E-3</v>
      </c>
      <c r="R327" s="118">
        <v>13</v>
      </c>
      <c r="S327" s="145">
        <f t="shared" si="61"/>
        <v>4.2331488114620642E-3</v>
      </c>
      <c r="T327" s="140">
        <v>105</v>
      </c>
      <c r="U327" s="119">
        <f t="shared" si="62"/>
        <v>0.10880829015544041</v>
      </c>
      <c r="V327" s="118">
        <v>278</v>
      </c>
      <c r="W327" s="145">
        <f t="shared" si="63"/>
        <v>9.0524259198957999E-2</v>
      </c>
      <c r="X327" s="140">
        <v>109</v>
      </c>
      <c r="Y327" s="119">
        <f t="shared" si="64"/>
        <v>0.11295336787564766</v>
      </c>
      <c r="Z327" s="118">
        <v>288</v>
      </c>
      <c r="AA327" s="145">
        <f t="shared" si="65"/>
        <v>9.3780527515467269E-2</v>
      </c>
    </row>
    <row r="328" spans="1:27" x14ac:dyDescent="0.25">
      <c r="A328" s="131" t="s">
        <v>621</v>
      </c>
      <c r="B328" s="222" t="s">
        <v>216</v>
      </c>
      <c r="C328" s="120" t="s">
        <v>217</v>
      </c>
      <c r="D328" s="121" t="s">
        <v>13</v>
      </c>
      <c r="E328" s="137" t="s">
        <v>555</v>
      </c>
      <c r="F328" s="141">
        <v>1914</v>
      </c>
      <c r="G328" s="122">
        <v>1808</v>
      </c>
      <c r="H328" s="123">
        <f t="shared" si="55"/>
        <v>0.94461859979101359</v>
      </c>
      <c r="I328" s="122">
        <f t="shared" si="56"/>
        <v>106</v>
      </c>
      <c r="J328" s="146">
        <f t="shared" si="57"/>
        <v>5.5381400208986416E-2</v>
      </c>
      <c r="K328" s="141">
        <v>555</v>
      </c>
      <c r="L328" s="141">
        <v>4</v>
      </c>
      <c r="M328" s="123">
        <f t="shared" si="58"/>
        <v>7.2072072072072073E-3</v>
      </c>
      <c r="N328" s="122">
        <v>8</v>
      </c>
      <c r="O328" s="146">
        <f t="shared" si="59"/>
        <v>4.1797283176593526E-3</v>
      </c>
      <c r="P328" s="141">
        <v>4</v>
      </c>
      <c r="Q328" s="123">
        <f t="shared" si="60"/>
        <v>7.2072072072072073E-3</v>
      </c>
      <c r="R328" s="122">
        <v>10</v>
      </c>
      <c r="S328" s="146">
        <f t="shared" si="61"/>
        <v>5.2246603970741903E-3</v>
      </c>
      <c r="T328" s="141">
        <v>68</v>
      </c>
      <c r="U328" s="123">
        <f t="shared" si="62"/>
        <v>0.12252252252252252</v>
      </c>
      <c r="V328" s="122">
        <v>214</v>
      </c>
      <c r="W328" s="146">
        <f t="shared" si="63"/>
        <v>0.11180773249738767</v>
      </c>
      <c r="X328" s="141">
        <v>71</v>
      </c>
      <c r="Y328" s="123">
        <f t="shared" si="64"/>
        <v>0.12792792792792793</v>
      </c>
      <c r="Z328" s="122">
        <v>221</v>
      </c>
      <c r="AA328" s="146">
        <f t="shared" si="65"/>
        <v>0.1154649947753396</v>
      </c>
    </row>
    <row r="329" spans="1:27" x14ac:dyDescent="0.25">
      <c r="A329" s="130" t="s">
        <v>621</v>
      </c>
      <c r="B329" s="221" t="s">
        <v>218</v>
      </c>
      <c r="C329" s="116" t="s">
        <v>219</v>
      </c>
      <c r="D329" s="117" t="s">
        <v>13</v>
      </c>
      <c r="E329" s="136" t="s">
        <v>555</v>
      </c>
      <c r="F329" s="140">
        <v>2412</v>
      </c>
      <c r="G329" s="118">
        <v>2304</v>
      </c>
      <c r="H329" s="119">
        <f t="shared" si="55"/>
        <v>0.95522388059701491</v>
      </c>
      <c r="I329" s="118">
        <f t="shared" si="56"/>
        <v>108</v>
      </c>
      <c r="J329" s="145">
        <f t="shared" si="57"/>
        <v>4.4776119402985072E-2</v>
      </c>
      <c r="K329" s="140">
        <v>742</v>
      </c>
      <c r="L329" s="140">
        <v>14</v>
      </c>
      <c r="M329" s="119">
        <f t="shared" si="58"/>
        <v>1.8867924528301886E-2</v>
      </c>
      <c r="N329" s="118">
        <v>38</v>
      </c>
      <c r="O329" s="145">
        <f t="shared" si="59"/>
        <v>1.5754560530679935E-2</v>
      </c>
      <c r="P329" s="140">
        <v>6</v>
      </c>
      <c r="Q329" s="119">
        <f t="shared" si="60"/>
        <v>8.0862533692722376E-3</v>
      </c>
      <c r="R329" s="118">
        <v>18</v>
      </c>
      <c r="S329" s="145">
        <f t="shared" si="61"/>
        <v>7.462686567164179E-3</v>
      </c>
      <c r="T329" s="140">
        <v>73</v>
      </c>
      <c r="U329" s="119">
        <f t="shared" si="62"/>
        <v>9.8382749326145547E-2</v>
      </c>
      <c r="V329" s="118">
        <v>212</v>
      </c>
      <c r="W329" s="145">
        <f t="shared" si="63"/>
        <v>8.7893864013267001E-2</v>
      </c>
      <c r="X329" s="140">
        <v>77</v>
      </c>
      <c r="Y329" s="119">
        <f t="shared" si="64"/>
        <v>0.10377358490566038</v>
      </c>
      <c r="Z329" s="118">
        <v>222</v>
      </c>
      <c r="AA329" s="145">
        <f t="shared" si="65"/>
        <v>9.2039800995024873E-2</v>
      </c>
    </row>
    <row r="330" spans="1:27" x14ac:dyDescent="0.25">
      <c r="A330" s="131" t="s">
        <v>621</v>
      </c>
      <c r="B330" s="222" t="s">
        <v>277</v>
      </c>
      <c r="C330" s="120" t="s">
        <v>278</v>
      </c>
      <c r="D330" s="121" t="s">
        <v>18</v>
      </c>
      <c r="E330" s="137" t="s">
        <v>557</v>
      </c>
      <c r="F330" s="141">
        <v>2324</v>
      </c>
      <c r="G330" s="122">
        <v>2231</v>
      </c>
      <c r="H330" s="123">
        <f t="shared" si="55"/>
        <v>0.95998278829604133</v>
      </c>
      <c r="I330" s="122">
        <f t="shared" si="56"/>
        <v>93</v>
      </c>
      <c r="J330" s="146">
        <f t="shared" si="57"/>
        <v>4.0017211703958694E-2</v>
      </c>
      <c r="K330" s="141">
        <v>596</v>
      </c>
      <c r="L330" s="141">
        <v>25</v>
      </c>
      <c r="M330" s="123">
        <f t="shared" si="58"/>
        <v>4.1946308724832217E-2</v>
      </c>
      <c r="N330" s="122">
        <v>79</v>
      </c>
      <c r="O330" s="146">
        <f t="shared" si="59"/>
        <v>3.3993115318416527E-2</v>
      </c>
      <c r="P330" s="141">
        <v>13</v>
      </c>
      <c r="Q330" s="123">
        <f t="shared" si="60"/>
        <v>2.1812080536912751E-2</v>
      </c>
      <c r="R330" s="122">
        <v>31</v>
      </c>
      <c r="S330" s="146">
        <f t="shared" si="61"/>
        <v>1.3339070567986231E-2</v>
      </c>
      <c r="T330" s="141">
        <v>76</v>
      </c>
      <c r="U330" s="123">
        <f t="shared" si="62"/>
        <v>0.12751677852348994</v>
      </c>
      <c r="V330" s="122">
        <v>330</v>
      </c>
      <c r="W330" s="146">
        <f t="shared" si="63"/>
        <v>0.14199655765920827</v>
      </c>
      <c r="X330" s="141">
        <v>81</v>
      </c>
      <c r="Y330" s="123">
        <f t="shared" si="64"/>
        <v>0.13590604026845637</v>
      </c>
      <c r="Z330" s="122">
        <v>347</v>
      </c>
      <c r="AA330" s="146">
        <f t="shared" si="65"/>
        <v>0.14931153184165233</v>
      </c>
    </row>
    <row r="331" spans="1:27" x14ac:dyDescent="0.25">
      <c r="A331" s="130" t="s">
        <v>621</v>
      </c>
      <c r="B331" s="221" t="s">
        <v>279</v>
      </c>
      <c r="C331" s="116" t="s">
        <v>280</v>
      </c>
      <c r="D331" s="117" t="s">
        <v>18</v>
      </c>
      <c r="E331" s="136" t="s">
        <v>557</v>
      </c>
      <c r="F331" s="140">
        <v>3248</v>
      </c>
      <c r="G331" s="118">
        <v>3128</v>
      </c>
      <c r="H331" s="119">
        <f t="shared" si="55"/>
        <v>0.96305418719211822</v>
      </c>
      <c r="I331" s="118">
        <f t="shared" si="56"/>
        <v>120</v>
      </c>
      <c r="J331" s="145">
        <f t="shared" si="57"/>
        <v>3.6945812807881777E-2</v>
      </c>
      <c r="K331" s="140">
        <v>1090</v>
      </c>
      <c r="L331" s="140">
        <v>24</v>
      </c>
      <c r="M331" s="119">
        <f t="shared" si="58"/>
        <v>2.2018348623853212E-2</v>
      </c>
      <c r="N331" s="118">
        <v>61</v>
      </c>
      <c r="O331" s="145">
        <f t="shared" si="59"/>
        <v>1.8780788177339903E-2</v>
      </c>
      <c r="P331" s="140">
        <v>8</v>
      </c>
      <c r="Q331" s="119">
        <f t="shared" si="60"/>
        <v>7.3394495412844041E-3</v>
      </c>
      <c r="R331" s="118">
        <v>22</v>
      </c>
      <c r="S331" s="145">
        <f t="shared" si="61"/>
        <v>6.7733990147783255E-3</v>
      </c>
      <c r="T331" s="140">
        <v>145</v>
      </c>
      <c r="U331" s="119">
        <f t="shared" si="62"/>
        <v>0.13302752293577982</v>
      </c>
      <c r="V331" s="118">
        <v>362</v>
      </c>
      <c r="W331" s="145">
        <f t="shared" si="63"/>
        <v>0.11145320197044335</v>
      </c>
      <c r="X331" s="140">
        <v>149</v>
      </c>
      <c r="Y331" s="119">
        <f t="shared" si="64"/>
        <v>0.13669724770642203</v>
      </c>
      <c r="Z331" s="118">
        <v>371</v>
      </c>
      <c r="AA331" s="145">
        <f t="shared" si="65"/>
        <v>0.11422413793103449</v>
      </c>
    </row>
    <row r="332" spans="1:27" x14ac:dyDescent="0.25">
      <c r="A332" s="131" t="s">
        <v>621</v>
      </c>
      <c r="B332" s="222" t="s">
        <v>316</v>
      </c>
      <c r="C332" s="120" t="s">
        <v>317</v>
      </c>
      <c r="D332" s="121" t="s">
        <v>20</v>
      </c>
      <c r="E332" s="137" t="s">
        <v>558</v>
      </c>
      <c r="F332" s="141">
        <v>2447</v>
      </c>
      <c r="G332" s="122">
        <v>2381</v>
      </c>
      <c r="H332" s="123">
        <f t="shared" si="55"/>
        <v>0.97302819779321614</v>
      </c>
      <c r="I332" s="122">
        <f t="shared" si="56"/>
        <v>66</v>
      </c>
      <c r="J332" s="146">
        <f t="shared" si="57"/>
        <v>2.6971802206783815E-2</v>
      </c>
      <c r="K332" s="141">
        <v>665</v>
      </c>
      <c r="L332" s="141">
        <v>21</v>
      </c>
      <c r="M332" s="123">
        <f t="shared" si="58"/>
        <v>3.1578947368421054E-2</v>
      </c>
      <c r="N332" s="122">
        <v>54</v>
      </c>
      <c r="O332" s="146">
        <f t="shared" si="59"/>
        <v>2.2067838169186758E-2</v>
      </c>
      <c r="P332" s="141">
        <v>11</v>
      </c>
      <c r="Q332" s="123">
        <f t="shared" si="60"/>
        <v>1.6541353383458645E-2</v>
      </c>
      <c r="R332" s="122">
        <v>14</v>
      </c>
      <c r="S332" s="146">
        <f t="shared" si="61"/>
        <v>5.7212913771965673E-3</v>
      </c>
      <c r="T332" s="141">
        <v>75</v>
      </c>
      <c r="U332" s="123">
        <f t="shared" si="62"/>
        <v>0.11278195488721804</v>
      </c>
      <c r="V332" s="122">
        <v>212</v>
      </c>
      <c r="W332" s="146">
        <f t="shared" si="63"/>
        <v>8.6636697997548015E-2</v>
      </c>
      <c r="X332" s="141">
        <v>81</v>
      </c>
      <c r="Y332" s="123">
        <f t="shared" si="64"/>
        <v>0.12180451127819548</v>
      </c>
      <c r="Z332" s="122">
        <v>220</v>
      </c>
      <c r="AA332" s="146">
        <f t="shared" si="65"/>
        <v>8.990600735594606E-2</v>
      </c>
    </row>
    <row r="333" spans="1:27" x14ac:dyDescent="0.25">
      <c r="A333" s="130" t="s">
        <v>621</v>
      </c>
      <c r="B333" s="221" t="s">
        <v>301</v>
      </c>
      <c r="C333" s="116" t="s">
        <v>302</v>
      </c>
      <c r="D333" s="117" t="s">
        <v>19</v>
      </c>
      <c r="E333" s="136" t="s">
        <v>559</v>
      </c>
      <c r="F333" s="140">
        <v>4351</v>
      </c>
      <c r="G333" s="118">
        <v>4183</v>
      </c>
      <c r="H333" s="119">
        <f t="shared" si="55"/>
        <v>0.96138818662376468</v>
      </c>
      <c r="I333" s="118">
        <f t="shared" si="56"/>
        <v>168</v>
      </c>
      <c r="J333" s="145">
        <f t="shared" si="57"/>
        <v>3.861181337623535E-2</v>
      </c>
      <c r="K333" s="140">
        <v>1032</v>
      </c>
      <c r="L333" s="140">
        <v>23</v>
      </c>
      <c r="M333" s="119">
        <f t="shared" si="58"/>
        <v>2.2286821705426358E-2</v>
      </c>
      <c r="N333" s="118">
        <v>62</v>
      </c>
      <c r="O333" s="145">
        <f t="shared" si="59"/>
        <v>1.4249597793610664E-2</v>
      </c>
      <c r="P333" s="140">
        <v>6</v>
      </c>
      <c r="Q333" s="119">
        <f t="shared" si="60"/>
        <v>5.8139534883720929E-3</v>
      </c>
      <c r="R333" s="118">
        <v>16</v>
      </c>
      <c r="S333" s="145">
        <f t="shared" si="61"/>
        <v>3.6773155596414617E-3</v>
      </c>
      <c r="T333" s="140">
        <v>127</v>
      </c>
      <c r="U333" s="119">
        <f t="shared" si="62"/>
        <v>0.12306201550387597</v>
      </c>
      <c r="V333" s="118">
        <v>426</v>
      </c>
      <c r="W333" s="145">
        <f t="shared" si="63"/>
        <v>9.7908526775453919E-2</v>
      </c>
      <c r="X333" s="140">
        <v>132</v>
      </c>
      <c r="Y333" s="119">
        <f t="shared" si="64"/>
        <v>0.12790697674418605</v>
      </c>
      <c r="Z333" s="118">
        <v>438</v>
      </c>
      <c r="AA333" s="145">
        <f t="shared" si="65"/>
        <v>0.10066651344518501</v>
      </c>
    </row>
    <row r="334" spans="1:27" x14ac:dyDescent="0.25">
      <c r="A334" s="131" t="s">
        <v>621</v>
      </c>
      <c r="B334" s="222" t="s">
        <v>318</v>
      </c>
      <c r="C334" s="120" t="s">
        <v>319</v>
      </c>
      <c r="D334" s="121" t="s">
        <v>20</v>
      </c>
      <c r="E334" s="137" t="s">
        <v>558</v>
      </c>
      <c r="F334" s="141">
        <v>2560</v>
      </c>
      <c r="G334" s="122">
        <v>2452</v>
      </c>
      <c r="H334" s="123">
        <f t="shared" si="55"/>
        <v>0.95781249999999996</v>
      </c>
      <c r="I334" s="122">
        <f t="shared" si="56"/>
        <v>108</v>
      </c>
      <c r="J334" s="146">
        <f t="shared" si="57"/>
        <v>4.2187500000000003E-2</v>
      </c>
      <c r="K334" s="141">
        <v>989</v>
      </c>
      <c r="L334" s="141">
        <v>16</v>
      </c>
      <c r="M334" s="123">
        <f t="shared" si="58"/>
        <v>1.6177957532861477E-2</v>
      </c>
      <c r="N334" s="122">
        <v>28</v>
      </c>
      <c r="O334" s="146">
        <f t="shared" si="59"/>
        <v>1.0937499999999999E-2</v>
      </c>
      <c r="P334" s="141">
        <v>12</v>
      </c>
      <c r="Q334" s="123">
        <f t="shared" si="60"/>
        <v>1.2133468149646108E-2</v>
      </c>
      <c r="R334" s="122">
        <v>28</v>
      </c>
      <c r="S334" s="146">
        <f t="shared" si="61"/>
        <v>1.0937499999999999E-2</v>
      </c>
      <c r="T334" s="141">
        <v>96</v>
      </c>
      <c r="U334" s="123">
        <f t="shared" si="62"/>
        <v>9.7067745197168862E-2</v>
      </c>
      <c r="V334" s="122">
        <v>239</v>
      </c>
      <c r="W334" s="146">
        <f t="shared" si="63"/>
        <v>9.3359374999999994E-2</v>
      </c>
      <c r="X334" s="141">
        <v>104</v>
      </c>
      <c r="Y334" s="123">
        <f t="shared" si="64"/>
        <v>0.1051567239635996</v>
      </c>
      <c r="Z334" s="122">
        <v>256</v>
      </c>
      <c r="AA334" s="146">
        <f t="shared" si="65"/>
        <v>0.1</v>
      </c>
    </row>
    <row r="335" spans="1:27" x14ac:dyDescent="0.25">
      <c r="A335" s="130" t="s">
        <v>621</v>
      </c>
      <c r="B335" s="221" t="s">
        <v>281</v>
      </c>
      <c r="C335" s="116" t="s">
        <v>282</v>
      </c>
      <c r="D335" s="117" t="s">
        <v>18</v>
      </c>
      <c r="E335" s="136" t="s">
        <v>557</v>
      </c>
      <c r="F335" s="140">
        <v>1847</v>
      </c>
      <c r="G335" s="118">
        <v>1803</v>
      </c>
      <c r="H335" s="119">
        <f t="shared" si="55"/>
        <v>0.97617758527341636</v>
      </c>
      <c r="I335" s="118">
        <f t="shared" si="56"/>
        <v>44</v>
      </c>
      <c r="J335" s="145">
        <f t="shared" si="57"/>
        <v>2.3822414726583648E-2</v>
      </c>
      <c r="K335" s="140">
        <v>633</v>
      </c>
      <c r="L335" s="140">
        <v>7</v>
      </c>
      <c r="M335" s="119">
        <f t="shared" si="58"/>
        <v>1.1058451816745656E-2</v>
      </c>
      <c r="N335" s="118">
        <v>17</v>
      </c>
      <c r="O335" s="145">
        <f t="shared" si="59"/>
        <v>9.204114780725501E-3</v>
      </c>
      <c r="P335" s="140">
        <v>3</v>
      </c>
      <c r="Q335" s="119">
        <f t="shared" si="60"/>
        <v>4.7393364928909956E-3</v>
      </c>
      <c r="R335" s="118">
        <v>6</v>
      </c>
      <c r="S335" s="145">
        <f t="shared" si="61"/>
        <v>3.2485110990795887E-3</v>
      </c>
      <c r="T335" s="140">
        <v>82</v>
      </c>
      <c r="U335" s="119">
        <f t="shared" si="62"/>
        <v>0.12954186413902052</v>
      </c>
      <c r="V335" s="118">
        <v>184</v>
      </c>
      <c r="W335" s="145">
        <f t="shared" si="63"/>
        <v>9.962100703844072E-2</v>
      </c>
      <c r="X335" s="140">
        <v>83</v>
      </c>
      <c r="Y335" s="119">
        <f t="shared" si="64"/>
        <v>0.13112164296998421</v>
      </c>
      <c r="Z335" s="118">
        <v>185</v>
      </c>
      <c r="AA335" s="145">
        <f t="shared" si="65"/>
        <v>0.10016242555495398</v>
      </c>
    </row>
    <row r="336" spans="1:27" x14ac:dyDescent="0.25">
      <c r="A336" s="131" t="s">
        <v>621</v>
      </c>
      <c r="B336" s="222" t="s">
        <v>283</v>
      </c>
      <c r="C336" s="120" t="s">
        <v>284</v>
      </c>
      <c r="D336" s="121" t="s">
        <v>18</v>
      </c>
      <c r="E336" s="137" t="s">
        <v>557</v>
      </c>
      <c r="F336" s="141">
        <v>1976</v>
      </c>
      <c r="G336" s="122">
        <v>1869</v>
      </c>
      <c r="H336" s="123">
        <f t="shared" si="55"/>
        <v>0.94585020242914974</v>
      </c>
      <c r="I336" s="122">
        <f t="shared" si="56"/>
        <v>107</v>
      </c>
      <c r="J336" s="146">
        <f t="shared" si="57"/>
        <v>5.41497975708502E-2</v>
      </c>
      <c r="K336" s="141">
        <v>649</v>
      </c>
      <c r="L336" s="141">
        <v>18</v>
      </c>
      <c r="M336" s="123">
        <f t="shared" si="58"/>
        <v>2.7734976887519261E-2</v>
      </c>
      <c r="N336" s="122">
        <v>44</v>
      </c>
      <c r="O336" s="146">
        <f t="shared" si="59"/>
        <v>2.2267206477732792E-2</v>
      </c>
      <c r="P336" s="141">
        <v>7</v>
      </c>
      <c r="Q336" s="123">
        <f t="shared" si="60"/>
        <v>1.078582434514638E-2</v>
      </c>
      <c r="R336" s="122">
        <v>13</v>
      </c>
      <c r="S336" s="146">
        <f t="shared" si="61"/>
        <v>6.5789473684210523E-3</v>
      </c>
      <c r="T336" s="141">
        <v>81</v>
      </c>
      <c r="U336" s="123">
        <f t="shared" si="62"/>
        <v>0.12480739599383667</v>
      </c>
      <c r="V336" s="122">
        <v>216</v>
      </c>
      <c r="W336" s="146">
        <f t="shared" si="63"/>
        <v>0.10931174089068826</v>
      </c>
      <c r="X336" s="141">
        <v>85</v>
      </c>
      <c r="Y336" s="123">
        <f t="shared" si="64"/>
        <v>0.13097072419106318</v>
      </c>
      <c r="Z336" s="122">
        <v>225</v>
      </c>
      <c r="AA336" s="146">
        <f t="shared" si="65"/>
        <v>0.11386639676113361</v>
      </c>
    </row>
    <row r="337" spans="1:27" x14ac:dyDescent="0.25">
      <c r="A337" s="130" t="s">
        <v>621</v>
      </c>
      <c r="B337" s="221" t="s">
        <v>320</v>
      </c>
      <c r="C337" s="116" t="s">
        <v>321</v>
      </c>
      <c r="D337" s="117" t="s">
        <v>20</v>
      </c>
      <c r="E337" s="136" t="s">
        <v>558</v>
      </c>
      <c r="F337" s="140">
        <v>4394</v>
      </c>
      <c r="G337" s="118">
        <v>4118</v>
      </c>
      <c r="H337" s="119">
        <f t="shared" si="55"/>
        <v>0.93718707328174788</v>
      </c>
      <c r="I337" s="118">
        <f t="shared" si="56"/>
        <v>276</v>
      </c>
      <c r="J337" s="145">
        <f t="shared" si="57"/>
        <v>6.2812926718252157E-2</v>
      </c>
      <c r="K337" s="140">
        <v>1262</v>
      </c>
      <c r="L337" s="140">
        <v>36</v>
      </c>
      <c r="M337" s="119">
        <f t="shared" si="58"/>
        <v>2.8526148969889066E-2</v>
      </c>
      <c r="N337" s="118">
        <v>85</v>
      </c>
      <c r="O337" s="145">
        <f t="shared" si="59"/>
        <v>1.9344560764679108E-2</v>
      </c>
      <c r="P337" s="140">
        <v>9</v>
      </c>
      <c r="Q337" s="119">
        <f t="shared" si="60"/>
        <v>7.1315372424722665E-3</v>
      </c>
      <c r="R337" s="118">
        <v>19</v>
      </c>
      <c r="S337" s="145">
        <f t="shared" si="61"/>
        <v>4.3240782885753297E-3</v>
      </c>
      <c r="T337" s="140">
        <v>144</v>
      </c>
      <c r="U337" s="119">
        <f t="shared" si="62"/>
        <v>0.11410459587955626</v>
      </c>
      <c r="V337" s="118">
        <v>386</v>
      </c>
      <c r="W337" s="145">
        <f t="shared" si="63"/>
        <v>8.7847064178425124E-2</v>
      </c>
      <c r="X337" s="140">
        <v>152</v>
      </c>
      <c r="Y337" s="119">
        <f t="shared" si="64"/>
        <v>0.12044374009508717</v>
      </c>
      <c r="Z337" s="118">
        <v>402</v>
      </c>
      <c r="AA337" s="145">
        <f t="shared" si="65"/>
        <v>9.148839326354119E-2</v>
      </c>
    </row>
    <row r="338" spans="1:27" x14ac:dyDescent="0.25">
      <c r="A338" s="131" t="s">
        <v>621</v>
      </c>
      <c r="B338" s="222" t="s">
        <v>303</v>
      </c>
      <c r="C338" s="120" t="s">
        <v>304</v>
      </c>
      <c r="D338" s="121" t="s">
        <v>19</v>
      </c>
      <c r="E338" s="137" t="s">
        <v>559</v>
      </c>
      <c r="F338" s="141">
        <v>4659</v>
      </c>
      <c r="G338" s="122">
        <v>4466</v>
      </c>
      <c r="H338" s="123">
        <f t="shared" si="55"/>
        <v>0.95857480145954066</v>
      </c>
      <c r="I338" s="122">
        <f t="shared" si="56"/>
        <v>193</v>
      </c>
      <c r="J338" s="146">
        <f t="shared" si="57"/>
        <v>4.1425198540459326E-2</v>
      </c>
      <c r="K338" s="141">
        <v>1145</v>
      </c>
      <c r="L338" s="141">
        <v>37</v>
      </c>
      <c r="M338" s="123">
        <f t="shared" si="58"/>
        <v>3.2314410480349345E-2</v>
      </c>
      <c r="N338" s="122">
        <v>94</v>
      </c>
      <c r="O338" s="146">
        <f t="shared" si="59"/>
        <v>2.0176003434213351E-2</v>
      </c>
      <c r="P338" s="141">
        <v>11</v>
      </c>
      <c r="Q338" s="123">
        <f t="shared" si="60"/>
        <v>9.6069868995633193E-3</v>
      </c>
      <c r="R338" s="122">
        <v>30</v>
      </c>
      <c r="S338" s="146">
        <f t="shared" si="61"/>
        <v>6.4391500321957498E-3</v>
      </c>
      <c r="T338" s="141">
        <v>127</v>
      </c>
      <c r="U338" s="123">
        <f t="shared" si="62"/>
        <v>0.11091703056768559</v>
      </c>
      <c r="V338" s="122">
        <v>387</v>
      </c>
      <c r="W338" s="146">
        <f t="shared" si="63"/>
        <v>8.3065035415325172E-2</v>
      </c>
      <c r="X338" s="141">
        <v>134</v>
      </c>
      <c r="Y338" s="123">
        <f t="shared" si="64"/>
        <v>0.11703056768558952</v>
      </c>
      <c r="Z338" s="122">
        <v>403</v>
      </c>
      <c r="AA338" s="146">
        <f t="shared" si="65"/>
        <v>8.6499248765829581E-2</v>
      </c>
    </row>
    <row r="339" spans="1:27" x14ac:dyDescent="0.25">
      <c r="A339" s="132" t="s">
        <v>621</v>
      </c>
      <c r="B339" s="219" t="s">
        <v>285</v>
      </c>
      <c r="C339" s="116" t="s">
        <v>286</v>
      </c>
      <c r="D339" s="117" t="s">
        <v>18</v>
      </c>
      <c r="E339" s="136" t="s">
        <v>557</v>
      </c>
      <c r="F339" s="140">
        <v>3146</v>
      </c>
      <c r="G339" s="118">
        <v>3009</v>
      </c>
      <c r="H339" s="119">
        <f t="shared" si="55"/>
        <v>0.95645263827082005</v>
      </c>
      <c r="I339" s="118">
        <f t="shared" si="56"/>
        <v>137</v>
      </c>
      <c r="J339" s="145">
        <f t="shared" si="57"/>
        <v>4.3547361729179911E-2</v>
      </c>
      <c r="K339" s="140">
        <v>880</v>
      </c>
      <c r="L339" s="140">
        <v>23</v>
      </c>
      <c r="M339" s="119">
        <f t="shared" si="58"/>
        <v>2.6136363636363635E-2</v>
      </c>
      <c r="N339" s="118">
        <v>60</v>
      </c>
      <c r="O339" s="145">
        <f t="shared" si="59"/>
        <v>1.9071837253655435E-2</v>
      </c>
      <c r="P339" s="140">
        <v>11</v>
      </c>
      <c r="Q339" s="119">
        <f t="shared" si="60"/>
        <v>1.2500000000000001E-2</v>
      </c>
      <c r="R339" s="118">
        <v>16</v>
      </c>
      <c r="S339" s="145">
        <f t="shared" si="61"/>
        <v>5.0858232676414495E-3</v>
      </c>
      <c r="T339" s="140">
        <v>112</v>
      </c>
      <c r="U339" s="119">
        <f t="shared" si="62"/>
        <v>0.12727272727272726</v>
      </c>
      <c r="V339" s="118">
        <v>298</v>
      </c>
      <c r="W339" s="145">
        <f t="shared" si="63"/>
        <v>9.4723458359822002E-2</v>
      </c>
      <c r="X339" s="140">
        <v>121</v>
      </c>
      <c r="Y339" s="119">
        <f t="shared" si="64"/>
        <v>0.13750000000000001</v>
      </c>
      <c r="Z339" s="118">
        <v>311</v>
      </c>
      <c r="AA339" s="145">
        <f t="shared" si="65"/>
        <v>9.885568976478068E-2</v>
      </c>
    </row>
    <row r="340" spans="1:27" x14ac:dyDescent="0.25">
      <c r="A340" s="133" t="s">
        <v>621</v>
      </c>
      <c r="B340" s="227" t="s">
        <v>305</v>
      </c>
      <c r="C340" s="120" t="s">
        <v>306</v>
      </c>
      <c r="D340" s="121" t="s">
        <v>19</v>
      </c>
      <c r="E340" s="137" t="s">
        <v>559</v>
      </c>
      <c r="F340" s="141">
        <v>2991</v>
      </c>
      <c r="G340" s="122">
        <v>2900</v>
      </c>
      <c r="H340" s="123">
        <f t="shared" si="55"/>
        <v>0.96957539284520222</v>
      </c>
      <c r="I340" s="122">
        <f t="shared" si="56"/>
        <v>91</v>
      </c>
      <c r="J340" s="146">
        <f t="shared" si="57"/>
        <v>3.0424607154797726E-2</v>
      </c>
      <c r="K340" s="141">
        <v>762</v>
      </c>
      <c r="L340" s="141">
        <v>17</v>
      </c>
      <c r="M340" s="123">
        <f t="shared" si="58"/>
        <v>2.2309711286089239E-2</v>
      </c>
      <c r="N340" s="122">
        <v>39</v>
      </c>
      <c r="O340" s="146">
        <f t="shared" si="59"/>
        <v>1.3039117352056168E-2</v>
      </c>
      <c r="P340" s="141">
        <v>7</v>
      </c>
      <c r="Q340" s="123">
        <f t="shared" si="60"/>
        <v>9.1863517060367453E-3</v>
      </c>
      <c r="R340" s="122">
        <v>16</v>
      </c>
      <c r="S340" s="146">
        <f t="shared" si="61"/>
        <v>5.349381477766633E-3</v>
      </c>
      <c r="T340" s="141">
        <v>110</v>
      </c>
      <c r="U340" s="123">
        <f t="shared" si="62"/>
        <v>0.14435695538057744</v>
      </c>
      <c r="V340" s="122">
        <v>405</v>
      </c>
      <c r="W340" s="146">
        <f t="shared" si="63"/>
        <v>0.13540621865596791</v>
      </c>
      <c r="X340" s="141">
        <v>117</v>
      </c>
      <c r="Y340" s="123">
        <f t="shared" si="64"/>
        <v>0.15354330708661418</v>
      </c>
      <c r="Z340" s="122">
        <v>422</v>
      </c>
      <c r="AA340" s="146">
        <f t="shared" si="65"/>
        <v>0.14108993647609494</v>
      </c>
    </row>
    <row r="341" spans="1:27" x14ac:dyDescent="0.25">
      <c r="A341" s="130" t="s">
        <v>621</v>
      </c>
      <c r="B341" s="221" t="s">
        <v>322</v>
      </c>
      <c r="C341" s="116" t="s">
        <v>323</v>
      </c>
      <c r="D341" s="117" t="s">
        <v>20</v>
      </c>
      <c r="E341" s="136" t="s">
        <v>558</v>
      </c>
      <c r="F341" s="140">
        <v>2985</v>
      </c>
      <c r="G341" s="118">
        <v>2883</v>
      </c>
      <c r="H341" s="119">
        <f t="shared" si="55"/>
        <v>0.9658291457286432</v>
      </c>
      <c r="I341" s="118">
        <f t="shared" si="56"/>
        <v>102</v>
      </c>
      <c r="J341" s="145">
        <f t="shared" si="57"/>
        <v>3.4170854271356785E-2</v>
      </c>
      <c r="K341" s="140">
        <v>773</v>
      </c>
      <c r="L341" s="140">
        <v>26</v>
      </c>
      <c r="M341" s="119">
        <f t="shared" si="58"/>
        <v>3.3635187580853813E-2</v>
      </c>
      <c r="N341" s="118">
        <v>53</v>
      </c>
      <c r="O341" s="145">
        <f t="shared" si="59"/>
        <v>1.7755443886097153E-2</v>
      </c>
      <c r="P341" s="140">
        <v>11</v>
      </c>
      <c r="Q341" s="119">
        <f t="shared" si="60"/>
        <v>1.4230271668822769E-2</v>
      </c>
      <c r="R341" s="118">
        <v>32</v>
      </c>
      <c r="S341" s="145">
        <f t="shared" si="61"/>
        <v>1.0720268006700168E-2</v>
      </c>
      <c r="T341" s="140">
        <v>108</v>
      </c>
      <c r="U341" s="119">
        <f t="shared" si="62"/>
        <v>0.13971539456662355</v>
      </c>
      <c r="V341" s="118">
        <v>413</v>
      </c>
      <c r="W341" s="145">
        <f t="shared" si="63"/>
        <v>0.13835845896147403</v>
      </c>
      <c r="X341" s="140">
        <v>115</v>
      </c>
      <c r="Y341" s="119">
        <f t="shared" si="64"/>
        <v>0.14877102199223805</v>
      </c>
      <c r="Z341" s="118">
        <v>435</v>
      </c>
      <c r="AA341" s="145">
        <f t="shared" si="65"/>
        <v>0.14572864321608039</v>
      </c>
    </row>
    <row r="342" spans="1:27" ht="24" x14ac:dyDescent="0.25">
      <c r="A342" s="133" t="s">
        <v>621</v>
      </c>
      <c r="B342" s="227" t="s">
        <v>307</v>
      </c>
      <c r="C342" s="120" t="s">
        <v>308</v>
      </c>
      <c r="D342" s="121" t="s">
        <v>19</v>
      </c>
      <c r="E342" s="137" t="s">
        <v>559</v>
      </c>
      <c r="F342" s="141">
        <v>2092</v>
      </c>
      <c r="G342" s="122">
        <v>2044</v>
      </c>
      <c r="H342" s="123">
        <f t="shared" si="55"/>
        <v>0.97705544933078392</v>
      </c>
      <c r="I342" s="122">
        <f t="shared" si="56"/>
        <v>48</v>
      </c>
      <c r="J342" s="146">
        <f t="shared" si="57"/>
        <v>2.2944550669216062E-2</v>
      </c>
      <c r="K342" s="141">
        <v>505</v>
      </c>
      <c r="L342" s="141">
        <v>7</v>
      </c>
      <c r="M342" s="123">
        <f t="shared" si="58"/>
        <v>1.3861386138613862E-2</v>
      </c>
      <c r="N342" s="122">
        <v>16</v>
      </c>
      <c r="O342" s="146">
        <f t="shared" si="59"/>
        <v>7.6481835564053535E-3</v>
      </c>
      <c r="P342" s="141">
        <v>6</v>
      </c>
      <c r="Q342" s="123">
        <f t="shared" si="60"/>
        <v>1.1881188118811881E-2</v>
      </c>
      <c r="R342" s="122">
        <v>19</v>
      </c>
      <c r="S342" s="146">
        <f t="shared" si="61"/>
        <v>9.0822179732313584E-3</v>
      </c>
      <c r="T342" s="141">
        <v>52</v>
      </c>
      <c r="U342" s="123">
        <f t="shared" si="62"/>
        <v>0.10297029702970296</v>
      </c>
      <c r="V342" s="122">
        <v>148</v>
      </c>
      <c r="W342" s="146">
        <f t="shared" si="63"/>
        <v>7.0745697896749518E-2</v>
      </c>
      <c r="X342" s="141">
        <v>58</v>
      </c>
      <c r="Y342" s="123">
        <f t="shared" si="64"/>
        <v>0.11485148514851486</v>
      </c>
      <c r="Z342" s="122">
        <v>167</v>
      </c>
      <c r="AA342" s="146">
        <f t="shared" si="65"/>
        <v>7.9827915869980878E-2</v>
      </c>
    </row>
    <row r="343" spans="1:27" x14ac:dyDescent="0.25">
      <c r="A343" s="130" t="s">
        <v>621</v>
      </c>
      <c r="B343" s="221" t="s">
        <v>287</v>
      </c>
      <c r="C343" s="116" t="s">
        <v>288</v>
      </c>
      <c r="D343" s="117" t="s">
        <v>18</v>
      </c>
      <c r="E343" s="136" t="s">
        <v>557</v>
      </c>
      <c r="F343" s="140">
        <v>3245</v>
      </c>
      <c r="G343" s="118">
        <v>3029</v>
      </c>
      <c r="H343" s="119">
        <f t="shared" si="55"/>
        <v>0.93343605546995378</v>
      </c>
      <c r="I343" s="118">
        <f t="shared" si="56"/>
        <v>216</v>
      </c>
      <c r="J343" s="145">
        <f t="shared" si="57"/>
        <v>6.6563944530046229E-2</v>
      </c>
      <c r="K343" s="140">
        <v>780</v>
      </c>
      <c r="L343" s="140">
        <v>20</v>
      </c>
      <c r="M343" s="119">
        <f t="shared" si="58"/>
        <v>2.564102564102564E-2</v>
      </c>
      <c r="N343" s="118">
        <v>52</v>
      </c>
      <c r="O343" s="145">
        <f t="shared" si="59"/>
        <v>1.6024653312788906E-2</v>
      </c>
      <c r="P343" s="140">
        <v>11</v>
      </c>
      <c r="Q343" s="119">
        <f t="shared" si="60"/>
        <v>1.4102564102564103E-2</v>
      </c>
      <c r="R343" s="118">
        <v>22</v>
      </c>
      <c r="S343" s="145">
        <f t="shared" si="61"/>
        <v>6.7796610169491523E-3</v>
      </c>
      <c r="T343" s="140">
        <v>86</v>
      </c>
      <c r="U343" s="119">
        <f t="shared" si="62"/>
        <v>0.11025641025641025</v>
      </c>
      <c r="V343" s="118">
        <v>307</v>
      </c>
      <c r="W343" s="145">
        <f t="shared" si="63"/>
        <v>9.4607087827426814E-2</v>
      </c>
      <c r="X343" s="140">
        <v>93</v>
      </c>
      <c r="Y343" s="119">
        <f t="shared" si="64"/>
        <v>0.11923076923076924</v>
      </c>
      <c r="Z343" s="118">
        <v>320</v>
      </c>
      <c r="AA343" s="145">
        <f t="shared" si="65"/>
        <v>9.861325115562404E-2</v>
      </c>
    </row>
    <row r="344" spans="1:27" x14ac:dyDescent="0.25">
      <c r="A344" s="131" t="s">
        <v>621</v>
      </c>
      <c r="B344" s="222" t="s">
        <v>441</v>
      </c>
      <c r="C344" s="120" t="s">
        <v>309</v>
      </c>
      <c r="D344" s="121" t="s">
        <v>19</v>
      </c>
      <c r="E344" s="137" t="s">
        <v>559</v>
      </c>
      <c r="F344" s="141">
        <v>2516</v>
      </c>
      <c r="G344" s="122">
        <v>2386</v>
      </c>
      <c r="H344" s="123">
        <f t="shared" si="55"/>
        <v>0.94833068362480122</v>
      </c>
      <c r="I344" s="122">
        <f t="shared" si="56"/>
        <v>130</v>
      </c>
      <c r="J344" s="146">
        <f t="shared" si="57"/>
        <v>5.1669316375198726E-2</v>
      </c>
      <c r="K344" s="141">
        <v>747</v>
      </c>
      <c r="L344" s="141">
        <v>16</v>
      </c>
      <c r="M344" s="123">
        <f t="shared" si="58"/>
        <v>2.1419009370816599E-2</v>
      </c>
      <c r="N344" s="122">
        <v>45</v>
      </c>
      <c r="O344" s="146">
        <f t="shared" si="59"/>
        <v>1.7885532591414944E-2</v>
      </c>
      <c r="P344" s="141">
        <v>7</v>
      </c>
      <c r="Q344" s="123">
        <f t="shared" si="60"/>
        <v>9.3708165997322627E-3</v>
      </c>
      <c r="R344" s="122">
        <v>21</v>
      </c>
      <c r="S344" s="146">
        <f t="shared" si="61"/>
        <v>8.346581875993641E-3</v>
      </c>
      <c r="T344" s="141">
        <v>79</v>
      </c>
      <c r="U344" s="123">
        <f t="shared" si="62"/>
        <v>0.10575635876840696</v>
      </c>
      <c r="V344" s="122">
        <v>242</v>
      </c>
      <c r="W344" s="146">
        <f t="shared" si="63"/>
        <v>9.6184419713831473E-2</v>
      </c>
      <c r="X344" s="141">
        <v>84</v>
      </c>
      <c r="Y344" s="123">
        <f t="shared" si="64"/>
        <v>0.11244979919678715</v>
      </c>
      <c r="Z344" s="122">
        <v>257</v>
      </c>
      <c r="AA344" s="146">
        <f t="shared" si="65"/>
        <v>0.10214626391096979</v>
      </c>
    </row>
    <row r="345" spans="1:27" x14ac:dyDescent="0.25">
      <c r="A345" s="130" t="s">
        <v>621</v>
      </c>
      <c r="B345" s="221" t="s">
        <v>289</v>
      </c>
      <c r="C345" s="116" t="s">
        <v>290</v>
      </c>
      <c r="D345" s="117" t="s">
        <v>18</v>
      </c>
      <c r="E345" s="136" t="s">
        <v>557</v>
      </c>
      <c r="F345" s="140">
        <v>2459</v>
      </c>
      <c r="G345" s="118">
        <v>2359</v>
      </c>
      <c r="H345" s="119">
        <f t="shared" si="55"/>
        <v>0.95933306222041481</v>
      </c>
      <c r="I345" s="118">
        <f t="shared" si="56"/>
        <v>100</v>
      </c>
      <c r="J345" s="145">
        <f t="shared" si="57"/>
        <v>4.0666937779585195E-2</v>
      </c>
      <c r="K345" s="140">
        <v>774</v>
      </c>
      <c r="L345" s="140">
        <v>26</v>
      </c>
      <c r="M345" s="119">
        <f t="shared" si="58"/>
        <v>3.3591731266149873E-2</v>
      </c>
      <c r="N345" s="118">
        <v>68</v>
      </c>
      <c r="O345" s="145">
        <f t="shared" si="59"/>
        <v>2.7653517690117934E-2</v>
      </c>
      <c r="P345" s="140">
        <v>13</v>
      </c>
      <c r="Q345" s="119">
        <f t="shared" si="60"/>
        <v>1.6795865633074936E-2</v>
      </c>
      <c r="R345" s="118">
        <v>33</v>
      </c>
      <c r="S345" s="145">
        <f t="shared" si="61"/>
        <v>1.3420089467263115E-2</v>
      </c>
      <c r="T345" s="140">
        <v>86</v>
      </c>
      <c r="U345" s="119">
        <f t="shared" si="62"/>
        <v>0.1111111111111111</v>
      </c>
      <c r="V345" s="118">
        <v>188</v>
      </c>
      <c r="W345" s="145">
        <f t="shared" si="63"/>
        <v>7.6453843025620166E-2</v>
      </c>
      <c r="X345" s="140">
        <v>94</v>
      </c>
      <c r="Y345" s="119">
        <f t="shared" si="64"/>
        <v>0.12144702842377261</v>
      </c>
      <c r="Z345" s="118">
        <v>208</v>
      </c>
      <c r="AA345" s="145">
        <f t="shared" si="65"/>
        <v>8.4587230581537207E-2</v>
      </c>
    </row>
    <row r="346" spans="1:27" x14ac:dyDescent="0.25">
      <c r="A346" s="131" t="s">
        <v>621</v>
      </c>
      <c r="B346" s="222" t="s">
        <v>310</v>
      </c>
      <c r="C346" s="120" t="s">
        <v>311</v>
      </c>
      <c r="D346" s="121" t="s">
        <v>19</v>
      </c>
      <c r="E346" s="137" t="s">
        <v>559</v>
      </c>
      <c r="F346" s="141">
        <v>3335</v>
      </c>
      <c r="G346" s="122">
        <v>3194</v>
      </c>
      <c r="H346" s="123">
        <f t="shared" si="55"/>
        <v>0.95772113943028481</v>
      </c>
      <c r="I346" s="122">
        <f t="shared" si="56"/>
        <v>141</v>
      </c>
      <c r="J346" s="146">
        <f t="shared" si="57"/>
        <v>4.2278860569715145E-2</v>
      </c>
      <c r="K346" s="141">
        <v>907</v>
      </c>
      <c r="L346" s="141">
        <v>28</v>
      </c>
      <c r="M346" s="123">
        <f t="shared" si="58"/>
        <v>3.0871003307607496E-2</v>
      </c>
      <c r="N346" s="122">
        <v>71</v>
      </c>
      <c r="O346" s="146">
        <f t="shared" si="59"/>
        <v>2.1289355322338832E-2</v>
      </c>
      <c r="P346" s="141">
        <v>13</v>
      </c>
      <c r="Q346" s="123">
        <f t="shared" si="60"/>
        <v>1.4332965821389196E-2</v>
      </c>
      <c r="R346" s="122">
        <v>33</v>
      </c>
      <c r="S346" s="146">
        <f t="shared" si="61"/>
        <v>9.8950524737631187E-3</v>
      </c>
      <c r="T346" s="141">
        <v>82</v>
      </c>
      <c r="U346" s="123">
        <f t="shared" si="62"/>
        <v>9.0407938257993384E-2</v>
      </c>
      <c r="V346" s="122">
        <v>310</v>
      </c>
      <c r="W346" s="146">
        <f t="shared" si="63"/>
        <v>9.2953523238380811E-2</v>
      </c>
      <c r="X346" s="141">
        <v>92</v>
      </c>
      <c r="Y346" s="123">
        <f t="shared" si="64"/>
        <v>0.10143329658213891</v>
      </c>
      <c r="Z346" s="122">
        <v>337</v>
      </c>
      <c r="AA346" s="146">
        <f t="shared" si="65"/>
        <v>0.10104947526236882</v>
      </c>
    </row>
    <row r="347" spans="1:27" x14ac:dyDescent="0.25">
      <c r="A347" s="130" t="s">
        <v>621</v>
      </c>
      <c r="B347" s="221" t="s">
        <v>291</v>
      </c>
      <c r="C347" s="116" t="s">
        <v>292</v>
      </c>
      <c r="D347" s="117" t="s">
        <v>18</v>
      </c>
      <c r="E347" s="136" t="s">
        <v>557</v>
      </c>
      <c r="F347" s="140">
        <v>1813</v>
      </c>
      <c r="G347" s="118">
        <v>1740</v>
      </c>
      <c r="H347" s="119">
        <f t="shared" si="55"/>
        <v>0.95973524544953115</v>
      </c>
      <c r="I347" s="118">
        <f t="shared" si="56"/>
        <v>73</v>
      </c>
      <c r="J347" s="145">
        <f t="shared" si="57"/>
        <v>4.0264754550468837E-2</v>
      </c>
      <c r="K347" s="140">
        <v>675</v>
      </c>
      <c r="L347" s="140">
        <v>19</v>
      </c>
      <c r="M347" s="119">
        <f t="shared" si="58"/>
        <v>2.8148148148148148E-2</v>
      </c>
      <c r="N347" s="118">
        <v>47</v>
      </c>
      <c r="O347" s="145">
        <f t="shared" si="59"/>
        <v>2.5923883066740209E-2</v>
      </c>
      <c r="P347" s="140">
        <v>0</v>
      </c>
      <c r="Q347" s="119">
        <f t="shared" si="60"/>
        <v>0</v>
      </c>
      <c r="R347" s="118">
        <v>0</v>
      </c>
      <c r="S347" s="145">
        <f t="shared" si="61"/>
        <v>0</v>
      </c>
      <c r="T347" s="140">
        <v>68</v>
      </c>
      <c r="U347" s="119">
        <f t="shared" si="62"/>
        <v>0.10074074074074074</v>
      </c>
      <c r="V347" s="118">
        <v>168</v>
      </c>
      <c r="W347" s="145">
        <f t="shared" si="63"/>
        <v>9.2664092664092659E-2</v>
      </c>
      <c r="X347" s="140">
        <v>68</v>
      </c>
      <c r="Y347" s="119">
        <f t="shared" si="64"/>
        <v>0.10074074074074074</v>
      </c>
      <c r="Z347" s="118">
        <v>168</v>
      </c>
      <c r="AA347" s="145">
        <f t="shared" si="65"/>
        <v>9.2664092664092659E-2</v>
      </c>
    </row>
    <row r="348" spans="1:27" x14ac:dyDescent="0.25">
      <c r="A348" s="131" t="s">
        <v>621</v>
      </c>
      <c r="B348" s="222" t="s">
        <v>324</v>
      </c>
      <c r="C348" s="120" t="s">
        <v>325</v>
      </c>
      <c r="D348" s="121" t="s">
        <v>20</v>
      </c>
      <c r="E348" s="137" t="s">
        <v>558</v>
      </c>
      <c r="F348" s="141">
        <v>1958</v>
      </c>
      <c r="G348" s="122">
        <v>1892</v>
      </c>
      <c r="H348" s="123">
        <f t="shared" si="55"/>
        <v>0.9662921348314607</v>
      </c>
      <c r="I348" s="122">
        <f t="shared" si="56"/>
        <v>66</v>
      </c>
      <c r="J348" s="146">
        <f t="shared" si="57"/>
        <v>3.3707865168539325E-2</v>
      </c>
      <c r="K348" s="141">
        <v>516</v>
      </c>
      <c r="L348" s="141">
        <v>15</v>
      </c>
      <c r="M348" s="123">
        <f t="shared" si="58"/>
        <v>2.9069767441860465E-2</v>
      </c>
      <c r="N348" s="122">
        <v>43</v>
      </c>
      <c r="O348" s="146">
        <f t="shared" si="59"/>
        <v>2.1961184882533197E-2</v>
      </c>
      <c r="P348" s="141">
        <v>6</v>
      </c>
      <c r="Q348" s="123">
        <f t="shared" si="60"/>
        <v>1.1627906976744186E-2</v>
      </c>
      <c r="R348" s="122">
        <v>18</v>
      </c>
      <c r="S348" s="146">
        <f t="shared" si="61"/>
        <v>9.1930541368743617E-3</v>
      </c>
      <c r="T348" s="141">
        <v>59</v>
      </c>
      <c r="U348" s="123">
        <f t="shared" si="62"/>
        <v>0.11434108527131782</v>
      </c>
      <c r="V348" s="122">
        <v>199</v>
      </c>
      <c r="W348" s="146">
        <f t="shared" si="63"/>
        <v>0.10163432073544433</v>
      </c>
      <c r="X348" s="141">
        <v>64</v>
      </c>
      <c r="Y348" s="123">
        <f t="shared" si="64"/>
        <v>0.12403100775193798</v>
      </c>
      <c r="Z348" s="122">
        <v>216</v>
      </c>
      <c r="AA348" s="146">
        <f t="shared" si="65"/>
        <v>0.11031664964249234</v>
      </c>
    </row>
    <row r="349" spans="1:27" x14ac:dyDescent="0.25">
      <c r="A349" s="130" t="s">
        <v>621</v>
      </c>
      <c r="B349" s="221" t="s">
        <v>326</v>
      </c>
      <c r="C349" s="116" t="s">
        <v>327</v>
      </c>
      <c r="D349" s="117" t="s">
        <v>20</v>
      </c>
      <c r="E349" s="136" t="s">
        <v>558</v>
      </c>
      <c r="F349" s="140">
        <v>3848</v>
      </c>
      <c r="G349" s="118">
        <v>3655</v>
      </c>
      <c r="H349" s="119">
        <f t="shared" si="55"/>
        <v>0.94984407484407485</v>
      </c>
      <c r="I349" s="118">
        <f t="shared" si="56"/>
        <v>193</v>
      </c>
      <c r="J349" s="145">
        <f t="shared" si="57"/>
        <v>5.0155925155925159E-2</v>
      </c>
      <c r="K349" s="140">
        <v>853</v>
      </c>
      <c r="L349" s="140">
        <v>25</v>
      </c>
      <c r="M349" s="119">
        <f t="shared" si="58"/>
        <v>2.9308323563892145E-2</v>
      </c>
      <c r="N349" s="118">
        <v>56</v>
      </c>
      <c r="O349" s="145">
        <f t="shared" si="59"/>
        <v>1.4553014553014554E-2</v>
      </c>
      <c r="P349" s="140">
        <v>7</v>
      </c>
      <c r="Q349" s="119">
        <f t="shared" si="60"/>
        <v>8.2063305978898014E-3</v>
      </c>
      <c r="R349" s="118">
        <v>17</v>
      </c>
      <c r="S349" s="145">
        <f t="shared" si="61"/>
        <v>4.4178794178794181E-3</v>
      </c>
      <c r="T349" s="140">
        <v>99</v>
      </c>
      <c r="U349" s="119">
        <f t="shared" si="62"/>
        <v>0.1160609613130129</v>
      </c>
      <c r="V349" s="118">
        <v>347</v>
      </c>
      <c r="W349" s="145">
        <f t="shared" si="63"/>
        <v>9.0176715176715175E-2</v>
      </c>
      <c r="X349" s="140">
        <v>102</v>
      </c>
      <c r="Y349" s="119">
        <f t="shared" si="64"/>
        <v>0.11957796014067995</v>
      </c>
      <c r="Z349" s="118">
        <v>355</v>
      </c>
      <c r="AA349" s="145">
        <f t="shared" si="65"/>
        <v>9.2255717255717254E-2</v>
      </c>
    </row>
    <row r="350" spans="1:27" x14ac:dyDescent="0.25">
      <c r="A350" s="131" t="s">
        <v>621</v>
      </c>
      <c r="B350" s="222" t="s">
        <v>328</v>
      </c>
      <c r="C350" s="120" t="s">
        <v>329</v>
      </c>
      <c r="D350" s="121" t="s">
        <v>20</v>
      </c>
      <c r="E350" s="137" t="s">
        <v>558</v>
      </c>
      <c r="F350" s="141">
        <v>2412</v>
      </c>
      <c r="G350" s="122">
        <v>2270</v>
      </c>
      <c r="H350" s="123">
        <f t="shared" si="55"/>
        <v>0.94112769485903813</v>
      </c>
      <c r="I350" s="122">
        <f t="shared" si="56"/>
        <v>142</v>
      </c>
      <c r="J350" s="146">
        <f t="shared" si="57"/>
        <v>5.887230514096186E-2</v>
      </c>
      <c r="K350" s="141">
        <v>837</v>
      </c>
      <c r="L350" s="141">
        <v>23</v>
      </c>
      <c r="M350" s="123">
        <f t="shared" si="58"/>
        <v>2.7479091995221028E-2</v>
      </c>
      <c r="N350" s="122">
        <v>59</v>
      </c>
      <c r="O350" s="146">
        <f t="shared" si="59"/>
        <v>2.4461028192371476E-2</v>
      </c>
      <c r="P350" s="141">
        <v>10</v>
      </c>
      <c r="Q350" s="123">
        <f t="shared" si="60"/>
        <v>1.1947431302270013E-2</v>
      </c>
      <c r="R350" s="122">
        <v>27</v>
      </c>
      <c r="S350" s="146">
        <f t="shared" si="61"/>
        <v>1.1194029850746268E-2</v>
      </c>
      <c r="T350" s="141">
        <v>84</v>
      </c>
      <c r="U350" s="123">
        <f t="shared" si="62"/>
        <v>0.1003584229390681</v>
      </c>
      <c r="V350" s="122">
        <v>208</v>
      </c>
      <c r="W350" s="146">
        <f t="shared" si="63"/>
        <v>8.6235489220563843E-2</v>
      </c>
      <c r="X350" s="141">
        <v>93</v>
      </c>
      <c r="Y350" s="123">
        <f t="shared" si="64"/>
        <v>0.1111111111111111</v>
      </c>
      <c r="Z350" s="122">
        <v>235</v>
      </c>
      <c r="AA350" s="146">
        <f t="shared" si="65"/>
        <v>9.7429519071310117E-2</v>
      </c>
    </row>
    <row r="351" spans="1:27" x14ac:dyDescent="0.25">
      <c r="A351" s="130" t="s">
        <v>621</v>
      </c>
      <c r="B351" s="221" t="s">
        <v>293</v>
      </c>
      <c r="C351" s="116" t="s">
        <v>294</v>
      </c>
      <c r="D351" s="117" t="s">
        <v>18</v>
      </c>
      <c r="E351" s="136" t="s">
        <v>557</v>
      </c>
      <c r="F351" s="140">
        <v>3920</v>
      </c>
      <c r="G351" s="118">
        <v>3732</v>
      </c>
      <c r="H351" s="119">
        <f t="shared" si="55"/>
        <v>0.95204081632653059</v>
      </c>
      <c r="I351" s="118">
        <f t="shared" si="56"/>
        <v>188</v>
      </c>
      <c r="J351" s="145">
        <f t="shared" si="57"/>
        <v>4.7959183673469387E-2</v>
      </c>
      <c r="K351" s="140">
        <v>890</v>
      </c>
      <c r="L351" s="140">
        <v>37</v>
      </c>
      <c r="M351" s="119">
        <f t="shared" si="58"/>
        <v>4.1573033707865172E-2</v>
      </c>
      <c r="N351" s="118">
        <v>98</v>
      </c>
      <c r="O351" s="145">
        <f t="shared" si="59"/>
        <v>2.5000000000000001E-2</v>
      </c>
      <c r="P351" s="140">
        <v>17</v>
      </c>
      <c r="Q351" s="119">
        <f t="shared" si="60"/>
        <v>1.9101123595505618E-2</v>
      </c>
      <c r="R351" s="118">
        <v>43</v>
      </c>
      <c r="S351" s="145">
        <f t="shared" si="61"/>
        <v>1.0969387755102041E-2</v>
      </c>
      <c r="T351" s="140">
        <v>102</v>
      </c>
      <c r="U351" s="119">
        <f t="shared" si="62"/>
        <v>0.1146067415730337</v>
      </c>
      <c r="V351" s="118">
        <v>299</v>
      </c>
      <c r="W351" s="145">
        <f t="shared" si="63"/>
        <v>7.6275510204081631E-2</v>
      </c>
      <c r="X351" s="140">
        <v>114</v>
      </c>
      <c r="Y351" s="119">
        <f t="shared" si="64"/>
        <v>0.12808988764044943</v>
      </c>
      <c r="Z351" s="118">
        <v>332</v>
      </c>
      <c r="AA351" s="145">
        <f t="shared" si="65"/>
        <v>8.4693877551020411E-2</v>
      </c>
    </row>
    <row r="352" spans="1:27" x14ac:dyDescent="0.25">
      <c r="A352" s="131" t="s">
        <v>621</v>
      </c>
      <c r="B352" s="222" t="s">
        <v>295</v>
      </c>
      <c r="C352" s="120" t="s">
        <v>296</v>
      </c>
      <c r="D352" s="121" t="s">
        <v>18</v>
      </c>
      <c r="E352" s="137" t="s">
        <v>557</v>
      </c>
      <c r="F352" s="141">
        <v>2541</v>
      </c>
      <c r="G352" s="122">
        <v>2491</v>
      </c>
      <c r="H352" s="123">
        <f t="shared" si="55"/>
        <v>0.98032270759543483</v>
      </c>
      <c r="I352" s="122">
        <f t="shared" si="56"/>
        <v>50</v>
      </c>
      <c r="J352" s="146">
        <f t="shared" si="57"/>
        <v>1.967729240456513E-2</v>
      </c>
      <c r="K352" s="141">
        <v>821</v>
      </c>
      <c r="L352" s="141">
        <v>26</v>
      </c>
      <c r="M352" s="123">
        <f t="shared" si="58"/>
        <v>3.1668696711327646E-2</v>
      </c>
      <c r="N352" s="122">
        <v>60</v>
      </c>
      <c r="O352" s="146">
        <f t="shared" si="59"/>
        <v>2.3612750885478158E-2</v>
      </c>
      <c r="P352" s="141">
        <v>14</v>
      </c>
      <c r="Q352" s="123">
        <f t="shared" si="60"/>
        <v>1.705237515225335E-2</v>
      </c>
      <c r="R352" s="122">
        <v>31</v>
      </c>
      <c r="S352" s="146">
        <f t="shared" si="61"/>
        <v>1.2199921290830381E-2</v>
      </c>
      <c r="T352" s="141">
        <v>102</v>
      </c>
      <c r="U352" s="123">
        <f t="shared" si="62"/>
        <v>0.12423873325213154</v>
      </c>
      <c r="V352" s="122">
        <v>271</v>
      </c>
      <c r="W352" s="146">
        <f t="shared" si="63"/>
        <v>0.10665092483274302</v>
      </c>
      <c r="X352" s="141">
        <v>114</v>
      </c>
      <c r="Y352" s="123">
        <f t="shared" si="64"/>
        <v>0.13885505481120586</v>
      </c>
      <c r="Z352" s="122">
        <v>296</v>
      </c>
      <c r="AA352" s="146">
        <f t="shared" si="65"/>
        <v>0.11648957103502558</v>
      </c>
    </row>
    <row r="353" spans="1:27" x14ac:dyDescent="0.25">
      <c r="A353" s="130" t="s">
        <v>621</v>
      </c>
      <c r="B353" s="221" t="s">
        <v>330</v>
      </c>
      <c r="C353" s="116" t="s">
        <v>331</v>
      </c>
      <c r="D353" s="117" t="s">
        <v>20</v>
      </c>
      <c r="E353" s="136" t="s">
        <v>558</v>
      </c>
      <c r="F353" s="140">
        <v>2037</v>
      </c>
      <c r="G353" s="118">
        <v>1747</v>
      </c>
      <c r="H353" s="119">
        <f t="shared" si="55"/>
        <v>0.85763377515954831</v>
      </c>
      <c r="I353" s="118">
        <f t="shared" si="56"/>
        <v>290</v>
      </c>
      <c r="J353" s="145">
        <f t="shared" si="57"/>
        <v>0.14236622484045164</v>
      </c>
      <c r="K353" s="140">
        <v>439</v>
      </c>
      <c r="L353" s="140">
        <v>14</v>
      </c>
      <c r="M353" s="119">
        <f t="shared" si="58"/>
        <v>3.1890660592255128E-2</v>
      </c>
      <c r="N353" s="118">
        <v>37</v>
      </c>
      <c r="O353" s="145">
        <f t="shared" si="59"/>
        <v>1.8163966617574866E-2</v>
      </c>
      <c r="P353" s="140">
        <v>6</v>
      </c>
      <c r="Q353" s="119">
        <f t="shared" si="60"/>
        <v>1.366742596810934E-2</v>
      </c>
      <c r="R353" s="118">
        <v>17</v>
      </c>
      <c r="S353" s="145">
        <f t="shared" si="61"/>
        <v>8.3456062837506135E-3</v>
      </c>
      <c r="T353" s="140">
        <v>41</v>
      </c>
      <c r="U353" s="119">
        <f t="shared" si="62"/>
        <v>9.3394077448747156E-2</v>
      </c>
      <c r="V353" s="118">
        <v>94</v>
      </c>
      <c r="W353" s="145">
        <f t="shared" si="63"/>
        <v>4.6146293568973984E-2</v>
      </c>
      <c r="X353" s="140">
        <v>46</v>
      </c>
      <c r="Y353" s="119">
        <f t="shared" si="64"/>
        <v>0.10478359908883828</v>
      </c>
      <c r="Z353" s="118">
        <v>109</v>
      </c>
      <c r="AA353" s="145">
        <f t="shared" si="65"/>
        <v>5.3510063819342167E-2</v>
      </c>
    </row>
    <row r="354" spans="1:27" x14ac:dyDescent="0.25">
      <c r="A354" s="131" t="s">
        <v>621</v>
      </c>
      <c r="B354" s="222" t="s">
        <v>332</v>
      </c>
      <c r="C354" s="120" t="s">
        <v>333</v>
      </c>
      <c r="D354" s="121" t="s">
        <v>20</v>
      </c>
      <c r="E354" s="137" t="s">
        <v>558</v>
      </c>
      <c r="F354" s="141">
        <v>2826</v>
      </c>
      <c r="G354" s="122">
        <v>2696</v>
      </c>
      <c r="H354" s="123">
        <f t="shared" si="55"/>
        <v>0.95399858457183295</v>
      </c>
      <c r="I354" s="122">
        <f t="shared" si="56"/>
        <v>130</v>
      </c>
      <c r="J354" s="146">
        <f t="shared" si="57"/>
        <v>4.600141542816702E-2</v>
      </c>
      <c r="K354" s="141">
        <v>630</v>
      </c>
      <c r="L354" s="141">
        <v>17</v>
      </c>
      <c r="M354" s="123">
        <f t="shared" si="58"/>
        <v>2.6984126984126985E-2</v>
      </c>
      <c r="N354" s="122">
        <v>28</v>
      </c>
      <c r="O354" s="146">
        <f t="shared" si="59"/>
        <v>9.9079971691436661E-3</v>
      </c>
      <c r="P354" s="141">
        <v>4</v>
      </c>
      <c r="Q354" s="123">
        <f t="shared" si="60"/>
        <v>6.3492063492063492E-3</v>
      </c>
      <c r="R354" s="122">
        <v>8</v>
      </c>
      <c r="S354" s="146">
        <f t="shared" si="61"/>
        <v>2.8308563340410475E-3</v>
      </c>
      <c r="T354" s="141">
        <v>72</v>
      </c>
      <c r="U354" s="123">
        <f t="shared" si="62"/>
        <v>0.11428571428571428</v>
      </c>
      <c r="V354" s="122">
        <v>306</v>
      </c>
      <c r="W354" s="146">
        <f t="shared" si="63"/>
        <v>0.10828025477707007</v>
      </c>
      <c r="X354" s="141">
        <v>74</v>
      </c>
      <c r="Y354" s="123">
        <f t="shared" si="64"/>
        <v>0.11746031746031746</v>
      </c>
      <c r="Z354" s="122">
        <v>310</v>
      </c>
      <c r="AA354" s="146">
        <f t="shared" si="65"/>
        <v>0.10969568294409059</v>
      </c>
    </row>
    <row r="355" spans="1:27" x14ac:dyDescent="0.25">
      <c r="A355" s="130" t="s">
        <v>621</v>
      </c>
      <c r="B355" s="221" t="s">
        <v>334</v>
      </c>
      <c r="C355" s="116" t="s">
        <v>335</v>
      </c>
      <c r="D355" s="117" t="s">
        <v>20</v>
      </c>
      <c r="E355" s="136" t="s">
        <v>558</v>
      </c>
      <c r="F355" s="140">
        <v>1948</v>
      </c>
      <c r="G355" s="118">
        <v>1901</v>
      </c>
      <c r="H355" s="119">
        <f t="shared" si="55"/>
        <v>0.97587268993839837</v>
      </c>
      <c r="I355" s="118">
        <f t="shared" si="56"/>
        <v>47</v>
      </c>
      <c r="J355" s="145">
        <f t="shared" si="57"/>
        <v>2.4127310061601643E-2</v>
      </c>
      <c r="K355" s="140">
        <v>522</v>
      </c>
      <c r="L355" s="140">
        <v>11</v>
      </c>
      <c r="M355" s="119">
        <f t="shared" si="58"/>
        <v>2.1072796934865901E-2</v>
      </c>
      <c r="N355" s="118">
        <v>35</v>
      </c>
      <c r="O355" s="145">
        <f t="shared" si="59"/>
        <v>1.7967145790554414E-2</v>
      </c>
      <c r="P355" s="140">
        <v>3</v>
      </c>
      <c r="Q355" s="119">
        <f t="shared" si="60"/>
        <v>5.7471264367816091E-3</v>
      </c>
      <c r="R355" s="118">
        <v>9</v>
      </c>
      <c r="S355" s="145">
        <f t="shared" si="61"/>
        <v>4.6201232032854209E-3</v>
      </c>
      <c r="T355" s="140">
        <v>52</v>
      </c>
      <c r="U355" s="119">
        <f t="shared" si="62"/>
        <v>9.9616858237547887E-2</v>
      </c>
      <c r="V355" s="118">
        <v>156</v>
      </c>
      <c r="W355" s="145">
        <f t="shared" si="63"/>
        <v>8.0082135523613956E-2</v>
      </c>
      <c r="X355" s="140">
        <v>55</v>
      </c>
      <c r="Y355" s="119">
        <f t="shared" si="64"/>
        <v>0.1053639846743295</v>
      </c>
      <c r="Z355" s="118">
        <v>165</v>
      </c>
      <c r="AA355" s="145">
        <f t="shared" si="65"/>
        <v>8.470225872689939E-2</v>
      </c>
    </row>
    <row r="356" spans="1:27" x14ac:dyDescent="0.25">
      <c r="A356" s="131" t="s">
        <v>621</v>
      </c>
      <c r="B356" s="222" t="s">
        <v>336</v>
      </c>
      <c r="C356" s="120" t="s">
        <v>337</v>
      </c>
      <c r="D356" s="121" t="s">
        <v>20</v>
      </c>
      <c r="E356" s="137" t="s">
        <v>558</v>
      </c>
      <c r="F356" s="141">
        <v>2764</v>
      </c>
      <c r="G356" s="122">
        <v>2682</v>
      </c>
      <c r="H356" s="123">
        <f t="shared" si="55"/>
        <v>0.97033285094066568</v>
      </c>
      <c r="I356" s="122">
        <f t="shared" si="56"/>
        <v>82</v>
      </c>
      <c r="J356" s="146">
        <f t="shared" si="57"/>
        <v>2.9667149059334298E-2</v>
      </c>
      <c r="K356" s="141">
        <v>669</v>
      </c>
      <c r="L356" s="141">
        <v>19</v>
      </c>
      <c r="M356" s="123">
        <f t="shared" si="58"/>
        <v>2.8400597907324365E-2</v>
      </c>
      <c r="N356" s="122">
        <v>60</v>
      </c>
      <c r="O356" s="146">
        <f t="shared" si="59"/>
        <v>2.1707670043415339E-2</v>
      </c>
      <c r="P356" s="141">
        <v>5</v>
      </c>
      <c r="Q356" s="123">
        <f t="shared" si="60"/>
        <v>7.4738415545590429E-3</v>
      </c>
      <c r="R356" s="122">
        <v>15</v>
      </c>
      <c r="S356" s="146">
        <f t="shared" si="61"/>
        <v>5.4269175108538348E-3</v>
      </c>
      <c r="T356" s="141">
        <v>85</v>
      </c>
      <c r="U356" s="123">
        <f t="shared" si="62"/>
        <v>0.12705530642750373</v>
      </c>
      <c r="V356" s="122">
        <v>320</v>
      </c>
      <c r="W356" s="146">
        <f t="shared" si="63"/>
        <v>0.11577424023154848</v>
      </c>
      <c r="X356" s="141">
        <v>87</v>
      </c>
      <c r="Y356" s="123">
        <f t="shared" si="64"/>
        <v>0.13004484304932734</v>
      </c>
      <c r="Z356" s="122">
        <v>325</v>
      </c>
      <c r="AA356" s="146">
        <f t="shared" si="65"/>
        <v>0.11758321273516642</v>
      </c>
    </row>
    <row r="357" spans="1:27" x14ac:dyDescent="0.25">
      <c r="A357" s="130" t="s">
        <v>621</v>
      </c>
      <c r="B357" s="221" t="s">
        <v>297</v>
      </c>
      <c r="C357" s="116" t="s">
        <v>298</v>
      </c>
      <c r="D357" s="117" t="s">
        <v>18</v>
      </c>
      <c r="E357" s="136" t="s">
        <v>557</v>
      </c>
      <c r="F357" s="140">
        <v>3556</v>
      </c>
      <c r="G357" s="118">
        <v>3395</v>
      </c>
      <c r="H357" s="119">
        <f t="shared" si="55"/>
        <v>0.95472440944881887</v>
      </c>
      <c r="I357" s="118">
        <f t="shared" si="56"/>
        <v>161</v>
      </c>
      <c r="J357" s="145">
        <f t="shared" si="57"/>
        <v>4.5275590551181105E-2</v>
      </c>
      <c r="K357" s="140">
        <v>676</v>
      </c>
      <c r="L357" s="140">
        <v>28</v>
      </c>
      <c r="M357" s="119">
        <f t="shared" si="58"/>
        <v>4.142011834319527E-2</v>
      </c>
      <c r="N357" s="118">
        <v>58</v>
      </c>
      <c r="O357" s="145">
        <f t="shared" si="59"/>
        <v>1.6310461192350956E-2</v>
      </c>
      <c r="P357" s="140">
        <v>10</v>
      </c>
      <c r="Q357" s="119">
        <f t="shared" si="60"/>
        <v>1.4792899408284023E-2</v>
      </c>
      <c r="R357" s="118">
        <v>24</v>
      </c>
      <c r="S357" s="145">
        <f t="shared" si="61"/>
        <v>6.7491563554555678E-3</v>
      </c>
      <c r="T357" s="140">
        <v>64</v>
      </c>
      <c r="U357" s="119">
        <f t="shared" si="62"/>
        <v>9.4674556213017749E-2</v>
      </c>
      <c r="V357" s="118">
        <v>279</v>
      </c>
      <c r="W357" s="145">
        <f t="shared" si="63"/>
        <v>7.8458942632170972E-2</v>
      </c>
      <c r="X357" s="140">
        <v>69</v>
      </c>
      <c r="Y357" s="119">
        <f t="shared" si="64"/>
        <v>0.10207100591715976</v>
      </c>
      <c r="Z357" s="118">
        <v>291</v>
      </c>
      <c r="AA357" s="145">
        <f t="shared" si="65"/>
        <v>8.1833520809898766E-2</v>
      </c>
    </row>
    <row r="358" spans="1:27" x14ac:dyDescent="0.25">
      <c r="A358" s="131" t="s">
        <v>621</v>
      </c>
      <c r="B358" s="222" t="s">
        <v>299</v>
      </c>
      <c r="C358" s="120" t="s">
        <v>300</v>
      </c>
      <c r="D358" s="121" t="s">
        <v>18</v>
      </c>
      <c r="E358" s="137" t="s">
        <v>557</v>
      </c>
      <c r="F358" s="141">
        <v>2716</v>
      </c>
      <c r="G358" s="122">
        <v>2583</v>
      </c>
      <c r="H358" s="123">
        <f t="shared" si="55"/>
        <v>0.9510309278350515</v>
      </c>
      <c r="I358" s="122">
        <f t="shared" si="56"/>
        <v>133</v>
      </c>
      <c r="J358" s="146">
        <f t="shared" si="57"/>
        <v>4.8969072164948453E-2</v>
      </c>
      <c r="K358" s="141">
        <v>830</v>
      </c>
      <c r="L358" s="141">
        <v>24</v>
      </c>
      <c r="M358" s="123">
        <f t="shared" si="58"/>
        <v>2.891566265060241E-2</v>
      </c>
      <c r="N358" s="122">
        <v>57</v>
      </c>
      <c r="O358" s="146">
        <f t="shared" si="59"/>
        <v>2.0986745213549336E-2</v>
      </c>
      <c r="P358" s="141">
        <v>11</v>
      </c>
      <c r="Q358" s="123">
        <f t="shared" si="60"/>
        <v>1.3253012048192771E-2</v>
      </c>
      <c r="R358" s="122">
        <v>23</v>
      </c>
      <c r="S358" s="146">
        <f t="shared" si="61"/>
        <v>8.4683357879234162E-3</v>
      </c>
      <c r="T358" s="141">
        <v>86</v>
      </c>
      <c r="U358" s="123">
        <f t="shared" si="62"/>
        <v>0.10361445783132531</v>
      </c>
      <c r="V358" s="122">
        <v>210</v>
      </c>
      <c r="W358" s="146">
        <f t="shared" si="63"/>
        <v>7.7319587628865982E-2</v>
      </c>
      <c r="X358" s="141">
        <v>94</v>
      </c>
      <c r="Y358" s="123">
        <f t="shared" si="64"/>
        <v>0.11325301204819277</v>
      </c>
      <c r="Z358" s="122">
        <v>227</v>
      </c>
      <c r="AA358" s="146">
        <f t="shared" si="65"/>
        <v>8.3578792341678934E-2</v>
      </c>
    </row>
    <row r="359" spans="1:27" x14ac:dyDescent="0.25">
      <c r="A359" s="132" t="s">
        <v>621</v>
      </c>
      <c r="B359" s="219" t="s">
        <v>338</v>
      </c>
      <c r="C359" s="116" t="s">
        <v>339</v>
      </c>
      <c r="D359" s="117" t="s">
        <v>20</v>
      </c>
      <c r="E359" s="136" t="s">
        <v>558</v>
      </c>
      <c r="F359" s="140">
        <v>3756</v>
      </c>
      <c r="G359" s="118">
        <v>3612</v>
      </c>
      <c r="H359" s="119">
        <f t="shared" si="55"/>
        <v>0.96166134185303509</v>
      </c>
      <c r="I359" s="118">
        <f t="shared" si="56"/>
        <v>144</v>
      </c>
      <c r="J359" s="145">
        <f t="shared" si="57"/>
        <v>3.8338658146964855E-2</v>
      </c>
      <c r="K359" s="140">
        <v>776</v>
      </c>
      <c r="L359" s="140">
        <v>30</v>
      </c>
      <c r="M359" s="119">
        <f t="shared" si="58"/>
        <v>3.8659793814432991E-2</v>
      </c>
      <c r="N359" s="118">
        <v>72</v>
      </c>
      <c r="O359" s="145">
        <f t="shared" si="59"/>
        <v>1.9169329073482427E-2</v>
      </c>
      <c r="P359" s="140">
        <v>3</v>
      </c>
      <c r="Q359" s="119">
        <f t="shared" si="60"/>
        <v>3.8659793814432991E-3</v>
      </c>
      <c r="R359" s="118">
        <v>5</v>
      </c>
      <c r="S359" s="145">
        <f t="shared" si="61"/>
        <v>1.3312034078807242E-3</v>
      </c>
      <c r="T359" s="140">
        <v>89</v>
      </c>
      <c r="U359" s="119">
        <f t="shared" si="62"/>
        <v>0.11469072164948453</v>
      </c>
      <c r="V359" s="118">
        <v>391</v>
      </c>
      <c r="W359" s="145">
        <f t="shared" si="63"/>
        <v>0.10410010649627263</v>
      </c>
      <c r="X359" s="140">
        <v>92</v>
      </c>
      <c r="Y359" s="119">
        <f t="shared" si="64"/>
        <v>0.11855670103092783</v>
      </c>
      <c r="Z359" s="118">
        <v>396</v>
      </c>
      <c r="AA359" s="145">
        <f t="shared" si="65"/>
        <v>0.10543130990415335</v>
      </c>
    </row>
    <row r="360" spans="1:27" ht="24" x14ac:dyDescent="0.25">
      <c r="A360" s="133" t="s">
        <v>621</v>
      </c>
      <c r="B360" s="227" t="s">
        <v>312</v>
      </c>
      <c r="C360" s="120" t="s">
        <v>313</v>
      </c>
      <c r="D360" s="121" t="s">
        <v>19</v>
      </c>
      <c r="E360" s="137" t="s">
        <v>559</v>
      </c>
      <c r="F360" s="141">
        <v>1895</v>
      </c>
      <c r="G360" s="122">
        <v>1836</v>
      </c>
      <c r="H360" s="123">
        <f t="shared" si="55"/>
        <v>0.96886543535620051</v>
      </c>
      <c r="I360" s="122">
        <f t="shared" si="56"/>
        <v>59</v>
      </c>
      <c r="J360" s="146">
        <f t="shared" si="57"/>
        <v>3.1134564643799472E-2</v>
      </c>
      <c r="K360" s="141">
        <v>588</v>
      </c>
      <c r="L360" s="141">
        <v>16</v>
      </c>
      <c r="M360" s="123">
        <f t="shared" si="58"/>
        <v>2.7210884353741496E-2</v>
      </c>
      <c r="N360" s="122">
        <v>32</v>
      </c>
      <c r="O360" s="146">
        <f t="shared" si="59"/>
        <v>1.6886543535620052E-2</v>
      </c>
      <c r="P360" s="141">
        <v>3</v>
      </c>
      <c r="Q360" s="123">
        <f t="shared" si="60"/>
        <v>5.1020408163265302E-3</v>
      </c>
      <c r="R360" s="122">
        <v>6</v>
      </c>
      <c r="S360" s="146">
        <f t="shared" si="61"/>
        <v>3.1662269129287598E-3</v>
      </c>
      <c r="T360" s="141">
        <v>81</v>
      </c>
      <c r="U360" s="123">
        <f t="shared" si="62"/>
        <v>0.13775510204081631</v>
      </c>
      <c r="V360" s="122">
        <v>196</v>
      </c>
      <c r="W360" s="146">
        <f t="shared" si="63"/>
        <v>0.10343007915567283</v>
      </c>
      <c r="X360" s="141">
        <v>83</v>
      </c>
      <c r="Y360" s="123">
        <f t="shared" si="64"/>
        <v>0.141156462585034</v>
      </c>
      <c r="Z360" s="122">
        <v>201</v>
      </c>
      <c r="AA360" s="146">
        <f t="shared" si="65"/>
        <v>0.10606860158311346</v>
      </c>
    </row>
    <row r="361" spans="1:27" ht="24" x14ac:dyDescent="0.25">
      <c r="A361" s="130" t="s">
        <v>621</v>
      </c>
      <c r="B361" s="221" t="s">
        <v>314</v>
      </c>
      <c r="C361" s="116" t="s">
        <v>315</v>
      </c>
      <c r="D361" s="117" t="s">
        <v>19</v>
      </c>
      <c r="E361" s="136" t="s">
        <v>559</v>
      </c>
      <c r="F361" s="140">
        <v>1706</v>
      </c>
      <c r="G361" s="118">
        <v>1659</v>
      </c>
      <c r="H361" s="119">
        <f t="shared" si="55"/>
        <v>0.97245017584994142</v>
      </c>
      <c r="I361" s="118">
        <f t="shared" si="56"/>
        <v>47</v>
      </c>
      <c r="J361" s="145">
        <f t="shared" si="57"/>
        <v>2.7549824150058615E-2</v>
      </c>
      <c r="K361" s="140">
        <v>453</v>
      </c>
      <c r="L361" s="140">
        <v>6</v>
      </c>
      <c r="M361" s="119">
        <f t="shared" si="58"/>
        <v>1.3245033112582781E-2</v>
      </c>
      <c r="N361" s="118">
        <v>11</v>
      </c>
      <c r="O361" s="145">
        <f t="shared" si="59"/>
        <v>6.4478311840562722E-3</v>
      </c>
      <c r="P361" s="140">
        <v>3</v>
      </c>
      <c r="Q361" s="119">
        <f t="shared" si="60"/>
        <v>6.6225165562913907E-3</v>
      </c>
      <c r="R361" s="118">
        <v>6</v>
      </c>
      <c r="S361" s="145">
        <f t="shared" si="61"/>
        <v>3.5169988276670576E-3</v>
      </c>
      <c r="T361" s="140">
        <v>49</v>
      </c>
      <c r="U361" s="119">
        <f t="shared" si="62"/>
        <v>0.10816777041942605</v>
      </c>
      <c r="V361" s="118">
        <v>117</v>
      </c>
      <c r="W361" s="145">
        <f t="shared" si="63"/>
        <v>6.8581477139507616E-2</v>
      </c>
      <c r="X361" s="140">
        <v>51</v>
      </c>
      <c r="Y361" s="119">
        <f t="shared" si="64"/>
        <v>0.11258278145695365</v>
      </c>
      <c r="Z361" s="118">
        <v>122</v>
      </c>
      <c r="AA361" s="145">
        <f t="shared" si="65"/>
        <v>7.1512309495896834E-2</v>
      </c>
    </row>
    <row r="362" spans="1:27" x14ac:dyDescent="0.25">
      <c r="A362" s="133" t="s">
        <v>621</v>
      </c>
      <c r="B362" s="227" t="s">
        <v>361</v>
      </c>
      <c r="C362" s="120" t="s">
        <v>362</v>
      </c>
      <c r="D362" s="121" t="s">
        <v>24</v>
      </c>
      <c r="E362" s="137" t="s">
        <v>560</v>
      </c>
      <c r="F362" s="141">
        <v>1088</v>
      </c>
      <c r="G362" s="122">
        <v>1031</v>
      </c>
      <c r="H362" s="123">
        <f t="shared" si="55"/>
        <v>0.94761029411764708</v>
      </c>
      <c r="I362" s="122">
        <f t="shared" si="56"/>
        <v>57</v>
      </c>
      <c r="J362" s="146">
        <f t="shared" si="57"/>
        <v>5.2389705882352942E-2</v>
      </c>
      <c r="K362" s="141">
        <v>371</v>
      </c>
      <c r="L362" s="141">
        <v>8</v>
      </c>
      <c r="M362" s="123">
        <f t="shared" si="58"/>
        <v>2.15633423180593E-2</v>
      </c>
      <c r="N362" s="122">
        <v>25</v>
      </c>
      <c r="O362" s="146">
        <f t="shared" si="59"/>
        <v>2.297794117647059E-2</v>
      </c>
      <c r="P362" s="141">
        <v>8</v>
      </c>
      <c r="Q362" s="123">
        <f t="shared" si="60"/>
        <v>2.15633423180593E-2</v>
      </c>
      <c r="R362" s="122">
        <v>24</v>
      </c>
      <c r="S362" s="146">
        <f t="shared" si="61"/>
        <v>2.2058823529411766E-2</v>
      </c>
      <c r="T362" s="141">
        <v>44</v>
      </c>
      <c r="U362" s="123">
        <f t="shared" si="62"/>
        <v>0.11859838274932614</v>
      </c>
      <c r="V362" s="122">
        <v>116</v>
      </c>
      <c r="W362" s="146">
        <f t="shared" si="63"/>
        <v>0.10661764705882353</v>
      </c>
      <c r="X362" s="141">
        <v>49</v>
      </c>
      <c r="Y362" s="123">
        <f t="shared" si="64"/>
        <v>0.13207547169811321</v>
      </c>
      <c r="Z362" s="122">
        <v>129</v>
      </c>
      <c r="AA362" s="146">
        <f t="shared" si="65"/>
        <v>0.11856617647058823</v>
      </c>
    </row>
    <row r="363" spans="1:27" x14ac:dyDescent="0.25">
      <c r="A363" s="130" t="s">
        <v>621</v>
      </c>
      <c r="B363" s="221" t="s">
        <v>375</v>
      </c>
      <c r="C363" s="116" t="s">
        <v>376</v>
      </c>
      <c r="D363" s="117" t="s">
        <v>25</v>
      </c>
      <c r="E363" s="136" t="s">
        <v>561</v>
      </c>
      <c r="F363" s="140">
        <v>4280</v>
      </c>
      <c r="G363" s="118">
        <v>4127</v>
      </c>
      <c r="H363" s="119">
        <f t="shared" si="55"/>
        <v>0.96425233644859809</v>
      </c>
      <c r="I363" s="118">
        <f t="shared" si="56"/>
        <v>153</v>
      </c>
      <c r="J363" s="145">
        <f t="shared" si="57"/>
        <v>3.5747663551401868E-2</v>
      </c>
      <c r="K363" s="140">
        <v>1013</v>
      </c>
      <c r="L363" s="140">
        <v>17</v>
      </c>
      <c r="M363" s="119">
        <f t="shared" si="58"/>
        <v>1.6781836130306021E-2</v>
      </c>
      <c r="N363" s="118">
        <v>34</v>
      </c>
      <c r="O363" s="145">
        <f t="shared" si="59"/>
        <v>7.9439252336448597E-3</v>
      </c>
      <c r="P363" s="140">
        <v>8</v>
      </c>
      <c r="Q363" s="119">
        <f t="shared" si="60"/>
        <v>7.8973346495557744E-3</v>
      </c>
      <c r="R363" s="118">
        <v>16</v>
      </c>
      <c r="S363" s="145">
        <f t="shared" si="61"/>
        <v>3.7383177570093459E-3</v>
      </c>
      <c r="T363" s="140">
        <v>108</v>
      </c>
      <c r="U363" s="119">
        <f t="shared" si="62"/>
        <v>0.10661401776900296</v>
      </c>
      <c r="V363" s="118">
        <v>416</v>
      </c>
      <c r="W363" s="145">
        <f t="shared" si="63"/>
        <v>9.719626168224299E-2</v>
      </c>
      <c r="X363" s="140">
        <v>113</v>
      </c>
      <c r="Y363" s="119">
        <f t="shared" si="64"/>
        <v>0.11154985192497532</v>
      </c>
      <c r="Z363" s="118">
        <v>429</v>
      </c>
      <c r="AA363" s="145">
        <f t="shared" si="65"/>
        <v>0.10023364485981308</v>
      </c>
    </row>
    <row r="364" spans="1:27" ht="24" x14ac:dyDescent="0.25">
      <c r="A364" s="131" t="s">
        <v>621</v>
      </c>
      <c r="B364" s="222" t="s">
        <v>442</v>
      </c>
      <c r="C364" s="120" t="s">
        <v>363</v>
      </c>
      <c r="D364" s="121" t="s">
        <v>24</v>
      </c>
      <c r="E364" s="137" t="s">
        <v>560</v>
      </c>
      <c r="F364" s="141">
        <v>2143</v>
      </c>
      <c r="G364" s="122">
        <v>1981</v>
      </c>
      <c r="H364" s="123">
        <f t="shared" si="55"/>
        <v>0.92440503966402243</v>
      </c>
      <c r="I364" s="122">
        <f t="shared" si="56"/>
        <v>162</v>
      </c>
      <c r="J364" s="146">
        <f t="shared" si="57"/>
        <v>7.5594960335977596E-2</v>
      </c>
      <c r="K364" s="141">
        <v>757</v>
      </c>
      <c r="L364" s="141">
        <v>13</v>
      </c>
      <c r="M364" s="123">
        <f t="shared" si="58"/>
        <v>1.7173051519154558E-2</v>
      </c>
      <c r="N364" s="122">
        <v>30</v>
      </c>
      <c r="O364" s="146">
        <f t="shared" si="59"/>
        <v>1.3999066728884742E-2</v>
      </c>
      <c r="P364" s="141">
        <v>8</v>
      </c>
      <c r="Q364" s="123">
        <f t="shared" si="60"/>
        <v>1.0568031704095112E-2</v>
      </c>
      <c r="R364" s="122">
        <v>22</v>
      </c>
      <c r="S364" s="146">
        <f t="shared" si="61"/>
        <v>1.0265982267848811E-2</v>
      </c>
      <c r="T364" s="141">
        <v>85</v>
      </c>
      <c r="U364" s="123">
        <f t="shared" si="62"/>
        <v>0.11228533685601057</v>
      </c>
      <c r="V364" s="122">
        <v>211</v>
      </c>
      <c r="W364" s="146">
        <f t="shared" si="63"/>
        <v>9.8460102659822676E-2</v>
      </c>
      <c r="X364" s="141">
        <v>93</v>
      </c>
      <c r="Y364" s="123">
        <f t="shared" si="64"/>
        <v>0.12285336856010567</v>
      </c>
      <c r="Z364" s="122">
        <v>233</v>
      </c>
      <c r="AA364" s="146">
        <f t="shared" si="65"/>
        <v>0.10872608492767148</v>
      </c>
    </row>
    <row r="365" spans="1:27" ht="24" x14ac:dyDescent="0.25">
      <c r="A365" s="130" t="s">
        <v>621</v>
      </c>
      <c r="B365" s="221" t="s">
        <v>377</v>
      </c>
      <c r="C365" s="116" t="s">
        <v>378</v>
      </c>
      <c r="D365" s="117" t="s">
        <v>25</v>
      </c>
      <c r="E365" s="136" t="s">
        <v>561</v>
      </c>
      <c r="F365" s="140">
        <v>2045</v>
      </c>
      <c r="G365" s="118">
        <v>2000</v>
      </c>
      <c r="H365" s="119">
        <f t="shared" si="55"/>
        <v>0.97799511002444983</v>
      </c>
      <c r="I365" s="118">
        <f t="shared" si="56"/>
        <v>45</v>
      </c>
      <c r="J365" s="145">
        <f t="shared" si="57"/>
        <v>2.2004889975550123E-2</v>
      </c>
      <c r="K365" s="140">
        <v>683</v>
      </c>
      <c r="L365" s="140">
        <v>11</v>
      </c>
      <c r="M365" s="119">
        <f t="shared" si="58"/>
        <v>1.6105417276720352E-2</v>
      </c>
      <c r="N365" s="118">
        <v>21</v>
      </c>
      <c r="O365" s="145">
        <f t="shared" si="59"/>
        <v>1.0268948655256724E-2</v>
      </c>
      <c r="P365" s="140">
        <v>6</v>
      </c>
      <c r="Q365" s="119">
        <f t="shared" si="60"/>
        <v>8.7847730600292828E-3</v>
      </c>
      <c r="R365" s="118">
        <v>13</v>
      </c>
      <c r="S365" s="145">
        <f t="shared" si="61"/>
        <v>6.3569682151589238E-3</v>
      </c>
      <c r="T365" s="140">
        <v>75</v>
      </c>
      <c r="U365" s="119">
        <f t="shared" si="62"/>
        <v>0.10980966325036604</v>
      </c>
      <c r="V365" s="118">
        <v>255</v>
      </c>
      <c r="W365" s="145">
        <f t="shared" si="63"/>
        <v>0.12469437652811736</v>
      </c>
      <c r="X365" s="140">
        <v>78</v>
      </c>
      <c r="Y365" s="119">
        <f t="shared" si="64"/>
        <v>0.11420204978038068</v>
      </c>
      <c r="Z365" s="118">
        <v>261</v>
      </c>
      <c r="AA365" s="145">
        <f t="shared" si="65"/>
        <v>0.12762836185819071</v>
      </c>
    </row>
    <row r="366" spans="1:27" x14ac:dyDescent="0.25">
      <c r="A366" s="131" t="s">
        <v>621</v>
      </c>
      <c r="B366" s="222" t="s">
        <v>379</v>
      </c>
      <c r="C366" s="120" t="s">
        <v>380</v>
      </c>
      <c r="D366" s="121" t="s">
        <v>25</v>
      </c>
      <c r="E366" s="137" t="s">
        <v>561</v>
      </c>
      <c r="F366" s="141">
        <v>6267</v>
      </c>
      <c r="G366" s="122">
        <v>6028</v>
      </c>
      <c r="H366" s="123">
        <f t="shared" si="55"/>
        <v>0.96186373065262487</v>
      </c>
      <c r="I366" s="122">
        <f t="shared" si="56"/>
        <v>239</v>
      </c>
      <c r="J366" s="146">
        <f t="shared" si="57"/>
        <v>3.8136269347375143E-2</v>
      </c>
      <c r="K366" s="141">
        <v>1872</v>
      </c>
      <c r="L366" s="141">
        <v>37</v>
      </c>
      <c r="M366" s="123">
        <f t="shared" si="58"/>
        <v>1.9764957264957264E-2</v>
      </c>
      <c r="N366" s="122">
        <v>86</v>
      </c>
      <c r="O366" s="146">
        <f t="shared" si="59"/>
        <v>1.3722674325833732E-2</v>
      </c>
      <c r="P366" s="141">
        <v>30</v>
      </c>
      <c r="Q366" s="123">
        <f t="shared" si="60"/>
        <v>1.6025641025641024E-2</v>
      </c>
      <c r="R366" s="122">
        <v>67</v>
      </c>
      <c r="S366" s="146">
        <f t="shared" si="61"/>
        <v>1.0690920695707675E-2</v>
      </c>
      <c r="T366" s="141">
        <v>189</v>
      </c>
      <c r="U366" s="123">
        <f t="shared" si="62"/>
        <v>0.10096153846153846</v>
      </c>
      <c r="V366" s="122">
        <v>595</v>
      </c>
      <c r="W366" s="146">
        <f t="shared" si="63"/>
        <v>9.4941758417105476E-2</v>
      </c>
      <c r="X366" s="141">
        <v>207</v>
      </c>
      <c r="Y366" s="123">
        <f t="shared" si="64"/>
        <v>0.11057692307692307</v>
      </c>
      <c r="Z366" s="122">
        <v>639</v>
      </c>
      <c r="AA366" s="146">
        <f t="shared" si="65"/>
        <v>0.10196266156055529</v>
      </c>
    </row>
    <row r="367" spans="1:27" x14ac:dyDescent="0.25">
      <c r="A367" s="130" t="s">
        <v>621</v>
      </c>
      <c r="B367" s="221" t="s">
        <v>381</v>
      </c>
      <c r="C367" s="116" t="s">
        <v>382</v>
      </c>
      <c r="D367" s="117" t="s">
        <v>25</v>
      </c>
      <c r="E367" s="136" t="s">
        <v>561</v>
      </c>
      <c r="F367" s="140">
        <v>1483</v>
      </c>
      <c r="G367" s="118">
        <v>1433</v>
      </c>
      <c r="H367" s="119">
        <f t="shared" si="55"/>
        <v>0.96628455832771409</v>
      </c>
      <c r="I367" s="118">
        <f t="shared" si="56"/>
        <v>50</v>
      </c>
      <c r="J367" s="145">
        <f t="shared" si="57"/>
        <v>3.3715441672285906E-2</v>
      </c>
      <c r="K367" s="140">
        <v>482</v>
      </c>
      <c r="L367" s="140">
        <v>11</v>
      </c>
      <c r="M367" s="119">
        <f t="shared" si="58"/>
        <v>2.2821576763485476E-2</v>
      </c>
      <c r="N367" s="118">
        <v>25</v>
      </c>
      <c r="O367" s="145">
        <f t="shared" si="59"/>
        <v>1.6857720836142953E-2</v>
      </c>
      <c r="P367" s="140">
        <v>2</v>
      </c>
      <c r="Q367" s="119">
        <f t="shared" si="60"/>
        <v>4.1493775933609959E-3</v>
      </c>
      <c r="R367" s="118">
        <v>3</v>
      </c>
      <c r="S367" s="145">
        <f t="shared" si="61"/>
        <v>2.0229265003371545E-3</v>
      </c>
      <c r="T367" s="140">
        <v>66</v>
      </c>
      <c r="U367" s="119">
        <f t="shared" si="62"/>
        <v>0.13692946058091288</v>
      </c>
      <c r="V367" s="118">
        <v>190</v>
      </c>
      <c r="W367" s="145">
        <f t="shared" si="63"/>
        <v>0.12811867835468643</v>
      </c>
      <c r="X367" s="140">
        <v>67</v>
      </c>
      <c r="Y367" s="119">
        <f t="shared" si="64"/>
        <v>0.13900414937759337</v>
      </c>
      <c r="Z367" s="118">
        <v>192</v>
      </c>
      <c r="AA367" s="145">
        <f t="shared" si="65"/>
        <v>0.12946729602157789</v>
      </c>
    </row>
    <row r="368" spans="1:27" ht="24" x14ac:dyDescent="0.25">
      <c r="A368" s="131" t="s">
        <v>621</v>
      </c>
      <c r="B368" s="222" t="s">
        <v>364</v>
      </c>
      <c r="C368" s="120" t="s">
        <v>365</v>
      </c>
      <c r="D368" s="121" t="s">
        <v>24</v>
      </c>
      <c r="E368" s="137" t="s">
        <v>560</v>
      </c>
      <c r="F368" s="141">
        <v>2731</v>
      </c>
      <c r="G368" s="122">
        <v>2609</v>
      </c>
      <c r="H368" s="123">
        <f t="shared" si="55"/>
        <v>0.95532771878432809</v>
      </c>
      <c r="I368" s="122">
        <f t="shared" si="56"/>
        <v>122</v>
      </c>
      <c r="J368" s="146">
        <f t="shared" si="57"/>
        <v>4.4672281215671912E-2</v>
      </c>
      <c r="K368" s="141">
        <v>790</v>
      </c>
      <c r="L368" s="141">
        <v>21</v>
      </c>
      <c r="M368" s="123">
        <f t="shared" si="58"/>
        <v>2.6582278481012658E-2</v>
      </c>
      <c r="N368" s="122">
        <v>47</v>
      </c>
      <c r="O368" s="146">
        <f t="shared" si="59"/>
        <v>1.7209813255217869E-2</v>
      </c>
      <c r="P368" s="141">
        <v>5</v>
      </c>
      <c r="Q368" s="123">
        <f t="shared" si="60"/>
        <v>6.3291139240506328E-3</v>
      </c>
      <c r="R368" s="122">
        <v>13</v>
      </c>
      <c r="S368" s="146">
        <f t="shared" si="61"/>
        <v>4.7601611131453678E-3</v>
      </c>
      <c r="T368" s="141">
        <v>78</v>
      </c>
      <c r="U368" s="123">
        <f t="shared" si="62"/>
        <v>9.8734177215189872E-2</v>
      </c>
      <c r="V368" s="122">
        <v>218</v>
      </c>
      <c r="W368" s="146">
        <f t="shared" si="63"/>
        <v>7.982424020505309E-2</v>
      </c>
      <c r="X368" s="141">
        <v>81</v>
      </c>
      <c r="Y368" s="123">
        <f t="shared" si="64"/>
        <v>0.10253164556962026</v>
      </c>
      <c r="Z368" s="122">
        <v>224</v>
      </c>
      <c r="AA368" s="146">
        <f t="shared" si="65"/>
        <v>8.2021237641889413E-2</v>
      </c>
    </row>
    <row r="369" spans="1:27" x14ac:dyDescent="0.25">
      <c r="A369" s="130" t="s">
        <v>621</v>
      </c>
      <c r="B369" s="221" t="s">
        <v>383</v>
      </c>
      <c r="C369" s="116" t="s">
        <v>384</v>
      </c>
      <c r="D369" s="117" t="s">
        <v>25</v>
      </c>
      <c r="E369" s="136" t="s">
        <v>561</v>
      </c>
      <c r="F369" s="140">
        <v>2196</v>
      </c>
      <c r="G369" s="118">
        <v>2031</v>
      </c>
      <c r="H369" s="119">
        <f t="shared" si="55"/>
        <v>0.92486338797814205</v>
      </c>
      <c r="I369" s="118">
        <f t="shared" si="56"/>
        <v>165</v>
      </c>
      <c r="J369" s="145">
        <f t="shared" si="57"/>
        <v>7.5136612021857924E-2</v>
      </c>
      <c r="K369" s="140">
        <v>703</v>
      </c>
      <c r="L369" s="140">
        <v>19</v>
      </c>
      <c r="M369" s="119">
        <f t="shared" si="58"/>
        <v>2.7027027027027029E-2</v>
      </c>
      <c r="N369" s="118">
        <v>50</v>
      </c>
      <c r="O369" s="145">
        <f t="shared" si="59"/>
        <v>2.2768670309653915E-2</v>
      </c>
      <c r="P369" s="140">
        <v>10</v>
      </c>
      <c r="Q369" s="119">
        <f t="shared" si="60"/>
        <v>1.422475106685633E-2</v>
      </c>
      <c r="R369" s="118">
        <v>21</v>
      </c>
      <c r="S369" s="145">
        <f t="shared" si="61"/>
        <v>9.562841530054645E-3</v>
      </c>
      <c r="T369" s="140">
        <v>74</v>
      </c>
      <c r="U369" s="119">
        <f t="shared" si="62"/>
        <v>0.10526315789473684</v>
      </c>
      <c r="V369" s="118">
        <v>171</v>
      </c>
      <c r="W369" s="145">
        <f t="shared" si="63"/>
        <v>7.7868852459016397E-2</v>
      </c>
      <c r="X369" s="140">
        <v>81</v>
      </c>
      <c r="Y369" s="119">
        <f t="shared" si="64"/>
        <v>0.11522048364153627</v>
      </c>
      <c r="Z369" s="118">
        <v>183</v>
      </c>
      <c r="AA369" s="145">
        <f t="shared" si="65"/>
        <v>8.3333333333333329E-2</v>
      </c>
    </row>
    <row r="370" spans="1:27" ht="24" x14ac:dyDescent="0.25">
      <c r="A370" s="131" t="s">
        <v>621</v>
      </c>
      <c r="B370" s="222" t="s">
        <v>385</v>
      </c>
      <c r="C370" s="120" t="s">
        <v>386</v>
      </c>
      <c r="D370" s="121" t="s">
        <v>25</v>
      </c>
      <c r="E370" s="137" t="s">
        <v>561</v>
      </c>
      <c r="F370" s="141">
        <v>1937</v>
      </c>
      <c r="G370" s="122">
        <v>1834</v>
      </c>
      <c r="H370" s="123">
        <f t="shared" si="55"/>
        <v>0.94682498709344343</v>
      </c>
      <c r="I370" s="122">
        <f t="shared" si="56"/>
        <v>103</v>
      </c>
      <c r="J370" s="146">
        <f t="shared" si="57"/>
        <v>5.3175012906556532E-2</v>
      </c>
      <c r="K370" s="141">
        <v>636</v>
      </c>
      <c r="L370" s="141">
        <v>11</v>
      </c>
      <c r="M370" s="123">
        <f t="shared" si="58"/>
        <v>1.7295597484276729E-2</v>
      </c>
      <c r="N370" s="122">
        <v>26</v>
      </c>
      <c r="O370" s="146">
        <f t="shared" si="59"/>
        <v>1.3422818791946308E-2</v>
      </c>
      <c r="P370" s="141">
        <v>2</v>
      </c>
      <c r="Q370" s="123">
        <f t="shared" si="60"/>
        <v>3.1446540880503146E-3</v>
      </c>
      <c r="R370" s="122">
        <v>4</v>
      </c>
      <c r="S370" s="146">
        <f t="shared" si="61"/>
        <v>2.0650490449148169E-3</v>
      </c>
      <c r="T370" s="141">
        <v>72</v>
      </c>
      <c r="U370" s="123">
        <f t="shared" si="62"/>
        <v>0.11320754716981132</v>
      </c>
      <c r="V370" s="122">
        <v>182</v>
      </c>
      <c r="W370" s="146">
        <f t="shared" si="63"/>
        <v>9.3959731543624164E-2</v>
      </c>
      <c r="X370" s="141">
        <v>73</v>
      </c>
      <c r="Y370" s="123">
        <f t="shared" si="64"/>
        <v>0.11477987421383648</v>
      </c>
      <c r="Z370" s="122">
        <v>185</v>
      </c>
      <c r="AA370" s="146">
        <f t="shared" si="65"/>
        <v>9.5508518327310277E-2</v>
      </c>
    </row>
    <row r="371" spans="1:27" x14ac:dyDescent="0.25">
      <c r="A371" s="130" t="s">
        <v>621</v>
      </c>
      <c r="B371" s="221" t="s">
        <v>387</v>
      </c>
      <c r="C371" s="116" t="s">
        <v>388</v>
      </c>
      <c r="D371" s="117" t="s">
        <v>25</v>
      </c>
      <c r="E371" s="136" t="s">
        <v>561</v>
      </c>
      <c r="F371" s="140">
        <v>3067</v>
      </c>
      <c r="G371" s="118">
        <v>2978</v>
      </c>
      <c r="H371" s="119">
        <f t="shared" si="55"/>
        <v>0.97098141506358004</v>
      </c>
      <c r="I371" s="118">
        <f t="shared" si="56"/>
        <v>89</v>
      </c>
      <c r="J371" s="145">
        <f t="shared" si="57"/>
        <v>2.9018584936419956E-2</v>
      </c>
      <c r="K371" s="140">
        <v>941</v>
      </c>
      <c r="L371" s="140">
        <v>19</v>
      </c>
      <c r="M371" s="119">
        <f t="shared" si="58"/>
        <v>2.0191285866099893E-2</v>
      </c>
      <c r="N371" s="118">
        <v>52</v>
      </c>
      <c r="O371" s="145">
        <f t="shared" si="59"/>
        <v>1.6954678839256603E-2</v>
      </c>
      <c r="P371" s="140">
        <v>13</v>
      </c>
      <c r="Q371" s="119">
        <f t="shared" si="60"/>
        <v>1.381509032943677E-2</v>
      </c>
      <c r="R371" s="118">
        <v>28</v>
      </c>
      <c r="S371" s="145">
        <f t="shared" si="61"/>
        <v>9.1294424519074019E-3</v>
      </c>
      <c r="T371" s="140">
        <v>120</v>
      </c>
      <c r="U371" s="119">
        <f t="shared" si="62"/>
        <v>0.1275239107332625</v>
      </c>
      <c r="V371" s="118">
        <v>389</v>
      </c>
      <c r="W371" s="145">
        <f t="shared" si="63"/>
        <v>0.12683403977828497</v>
      </c>
      <c r="X371" s="140">
        <v>129</v>
      </c>
      <c r="Y371" s="119">
        <f t="shared" si="64"/>
        <v>0.13708820403825717</v>
      </c>
      <c r="Z371" s="118">
        <v>411</v>
      </c>
      <c r="AA371" s="145">
        <f t="shared" si="65"/>
        <v>0.13400717313335506</v>
      </c>
    </row>
    <row r="372" spans="1:27" x14ac:dyDescent="0.25">
      <c r="A372" s="131" t="s">
        <v>621</v>
      </c>
      <c r="B372" s="222" t="s">
        <v>366</v>
      </c>
      <c r="C372" s="120" t="s">
        <v>367</v>
      </c>
      <c r="D372" s="121" t="s">
        <v>24</v>
      </c>
      <c r="E372" s="137" t="s">
        <v>560</v>
      </c>
      <c r="F372" s="141">
        <v>4137</v>
      </c>
      <c r="G372" s="122">
        <v>3865</v>
      </c>
      <c r="H372" s="123">
        <f t="shared" si="55"/>
        <v>0.93425187333816773</v>
      </c>
      <c r="I372" s="122">
        <f t="shared" si="56"/>
        <v>272</v>
      </c>
      <c r="J372" s="146">
        <f t="shared" si="57"/>
        <v>6.5748126661832246E-2</v>
      </c>
      <c r="K372" s="141">
        <v>1208</v>
      </c>
      <c r="L372" s="141">
        <v>34</v>
      </c>
      <c r="M372" s="123">
        <f t="shared" si="58"/>
        <v>2.8145695364238412E-2</v>
      </c>
      <c r="N372" s="122">
        <v>79</v>
      </c>
      <c r="O372" s="146">
        <f t="shared" si="59"/>
        <v>1.9095963258399806E-2</v>
      </c>
      <c r="P372" s="141">
        <v>13</v>
      </c>
      <c r="Q372" s="123">
        <f t="shared" si="60"/>
        <v>1.0761589403973509E-2</v>
      </c>
      <c r="R372" s="122">
        <v>25</v>
      </c>
      <c r="S372" s="146">
        <f t="shared" si="61"/>
        <v>6.0430263475948756E-3</v>
      </c>
      <c r="T372" s="141">
        <v>134</v>
      </c>
      <c r="U372" s="123">
        <f t="shared" si="62"/>
        <v>0.11092715231788079</v>
      </c>
      <c r="V372" s="122">
        <v>421</v>
      </c>
      <c r="W372" s="146">
        <f t="shared" si="63"/>
        <v>0.10176456369349771</v>
      </c>
      <c r="X372" s="141">
        <v>141</v>
      </c>
      <c r="Y372" s="123">
        <f t="shared" si="64"/>
        <v>0.11672185430463576</v>
      </c>
      <c r="Z372" s="122">
        <v>438</v>
      </c>
      <c r="AA372" s="146">
        <f t="shared" si="65"/>
        <v>0.10587382160986222</v>
      </c>
    </row>
    <row r="373" spans="1:27" ht="24" x14ac:dyDescent="0.25">
      <c r="A373" s="132" t="s">
        <v>621</v>
      </c>
      <c r="B373" s="219" t="s">
        <v>389</v>
      </c>
      <c r="C373" s="116" t="s">
        <v>390</v>
      </c>
      <c r="D373" s="117" t="s">
        <v>25</v>
      </c>
      <c r="E373" s="136" t="s">
        <v>561</v>
      </c>
      <c r="F373" s="140">
        <v>2079</v>
      </c>
      <c r="G373" s="118">
        <v>1997</v>
      </c>
      <c r="H373" s="119">
        <f t="shared" si="55"/>
        <v>0.96055796055796061</v>
      </c>
      <c r="I373" s="118">
        <f t="shared" si="56"/>
        <v>82</v>
      </c>
      <c r="J373" s="145">
        <f t="shared" si="57"/>
        <v>3.9442039442039445E-2</v>
      </c>
      <c r="K373" s="140">
        <v>753</v>
      </c>
      <c r="L373" s="140">
        <v>21</v>
      </c>
      <c r="M373" s="119">
        <f t="shared" si="58"/>
        <v>2.7888446215139442E-2</v>
      </c>
      <c r="N373" s="118">
        <v>49</v>
      </c>
      <c r="O373" s="145">
        <f t="shared" si="59"/>
        <v>2.3569023569023569E-2</v>
      </c>
      <c r="P373" s="140">
        <v>7</v>
      </c>
      <c r="Q373" s="119">
        <f t="shared" si="60"/>
        <v>9.2961487383798145E-3</v>
      </c>
      <c r="R373" s="118">
        <v>17</v>
      </c>
      <c r="S373" s="145">
        <f t="shared" si="61"/>
        <v>8.1770081770081767E-3</v>
      </c>
      <c r="T373" s="140">
        <v>93</v>
      </c>
      <c r="U373" s="119">
        <f t="shared" si="62"/>
        <v>0.12350597609561753</v>
      </c>
      <c r="V373" s="118">
        <v>261</v>
      </c>
      <c r="W373" s="145">
        <f t="shared" si="63"/>
        <v>0.12554112554112554</v>
      </c>
      <c r="X373" s="140">
        <v>98</v>
      </c>
      <c r="Y373" s="119">
        <f t="shared" si="64"/>
        <v>0.13014608233731739</v>
      </c>
      <c r="Z373" s="118">
        <v>273</v>
      </c>
      <c r="AA373" s="145">
        <f t="shared" si="65"/>
        <v>0.13131313131313133</v>
      </c>
    </row>
    <row r="374" spans="1:27" x14ac:dyDescent="0.25">
      <c r="A374" s="133" t="s">
        <v>621</v>
      </c>
      <c r="B374" s="227" t="s">
        <v>391</v>
      </c>
      <c r="C374" s="120" t="s">
        <v>392</v>
      </c>
      <c r="D374" s="121" t="s">
        <v>25</v>
      </c>
      <c r="E374" s="137" t="s">
        <v>561</v>
      </c>
      <c r="F374" s="141">
        <v>2525</v>
      </c>
      <c r="G374" s="122">
        <v>2454</v>
      </c>
      <c r="H374" s="123">
        <f t="shared" si="55"/>
        <v>0.97188118811881186</v>
      </c>
      <c r="I374" s="122">
        <f t="shared" si="56"/>
        <v>71</v>
      </c>
      <c r="J374" s="146">
        <f t="shared" si="57"/>
        <v>2.811881188118812E-2</v>
      </c>
      <c r="K374" s="141">
        <v>954</v>
      </c>
      <c r="L374" s="141">
        <v>36</v>
      </c>
      <c r="M374" s="123">
        <f t="shared" si="58"/>
        <v>3.7735849056603772E-2</v>
      </c>
      <c r="N374" s="122">
        <v>83</v>
      </c>
      <c r="O374" s="146">
        <f t="shared" si="59"/>
        <v>3.2871287128712873E-2</v>
      </c>
      <c r="P374" s="141">
        <v>8</v>
      </c>
      <c r="Q374" s="123">
        <f t="shared" si="60"/>
        <v>8.385744234800839E-3</v>
      </c>
      <c r="R374" s="122">
        <v>20</v>
      </c>
      <c r="S374" s="146">
        <f t="shared" si="61"/>
        <v>7.9207920792079209E-3</v>
      </c>
      <c r="T374" s="141">
        <v>96</v>
      </c>
      <c r="U374" s="123">
        <f t="shared" si="62"/>
        <v>0.10062893081761007</v>
      </c>
      <c r="V374" s="122">
        <v>197</v>
      </c>
      <c r="W374" s="146">
        <f t="shared" si="63"/>
        <v>7.801980198019802E-2</v>
      </c>
      <c r="X374" s="141">
        <v>102</v>
      </c>
      <c r="Y374" s="123">
        <f t="shared" si="64"/>
        <v>0.1069182389937107</v>
      </c>
      <c r="Z374" s="122">
        <v>210</v>
      </c>
      <c r="AA374" s="146">
        <f t="shared" si="65"/>
        <v>8.3168316831683173E-2</v>
      </c>
    </row>
    <row r="375" spans="1:27" x14ac:dyDescent="0.25">
      <c r="A375" s="130" t="s">
        <v>621</v>
      </c>
      <c r="B375" s="221" t="s">
        <v>368</v>
      </c>
      <c r="C375" s="116" t="s">
        <v>369</v>
      </c>
      <c r="D375" s="117" t="s">
        <v>24</v>
      </c>
      <c r="E375" s="136" t="s">
        <v>560</v>
      </c>
      <c r="F375" s="140">
        <v>2537</v>
      </c>
      <c r="G375" s="118">
        <v>2459</v>
      </c>
      <c r="H375" s="119">
        <f t="shared" si="55"/>
        <v>0.96925502562081201</v>
      </c>
      <c r="I375" s="118">
        <f t="shared" si="56"/>
        <v>78</v>
      </c>
      <c r="J375" s="145">
        <f t="shared" si="57"/>
        <v>3.0744974379188016E-2</v>
      </c>
      <c r="K375" s="140">
        <v>859</v>
      </c>
      <c r="L375" s="140">
        <v>24</v>
      </c>
      <c r="M375" s="119">
        <f t="shared" si="58"/>
        <v>2.7939464493597205E-2</v>
      </c>
      <c r="N375" s="118">
        <v>71</v>
      </c>
      <c r="O375" s="145">
        <f t="shared" si="59"/>
        <v>2.7985810011824989E-2</v>
      </c>
      <c r="P375" s="140">
        <v>5</v>
      </c>
      <c r="Q375" s="119">
        <f t="shared" si="60"/>
        <v>5.8207217694994182E-3</v>
      </c>
      <c r="R375" s="118">
        <v>16</v>
      </c>
      <c r="S375" s="145">
        <f t="shared" si="61"/>
        <v>6.3066614111154905E-3</v>
      </c>
      <c r="T375" s="140">
        <v>117</v>
      </c>
      <c r="U375" s="119">
        <f t="shared" si="62"/>
        <v>0.13620488940628639</v>
      </c>
      <c r="V375" s="118">
        <v>358</v>
      </c>
      <c r="W375" s="145">
        <f t="shared" si="63"/>
        <v>0.1411115490737091</v>
      </c>
      <c r="X375" s="140">
        <v>118</v>
      </c>
      <c r="Y375" s="119">
        <f t="shared" si="64"/>
        <v>0.13736903376018628</v>
      </c>
      <c r="Z375" s="118">
        <v>360</v>
      </c>
      <c r="AA375" s="145">
        <f t="shared" si="65"/>
        <v>0.14189988175009854</v>
      </c>
    </row>
    <row r="376" spans="1:27" x14ac:dyDescent="0.25">
      <c r="A376" s="133" t="s">
        <v>621</v>
      </c>
      <c r="B376" s="227" t="s">
        <v>393</v>
      </c>
      <c r="C376" s="120" t="s">
        <v>394</v>
      </c>
      <c r="D376" s="121" t="s">
        <v>25</v>
      </c>
      <c r="E376" s="137" t="s">
        <v>561</v>
      </c>
      <c r="F376" s="141">
        <v>765</v>
      </c>
      <c r="G376" s="122">
        <v>747</v>
      </c>
      <c r="H376" s="123">
        <f t="shared" si="55"/>
        <v>0.97647058823529409</v>
      </c>
      <c r="I376" s="122">
        <f t="shared" si="56"/>
        <v>18</v>
      </c>
      <c r="J376" s="146">
        <f t="shared" si="57"/>
        <v>2.3529411764705882E-2</v>
      </c>
      <c r="K376" s="141">
        <v>306</v>
      </c>
      <c r="L376" s="141">
        <v>6</v>
      </c>
      <c r="M376" s="123">
        <f t="shared" si="58"/>
        <v>1.9607843137254902E-2</v>
      </c>
      <c r="N376" s="122">
        <v>20</v>
      </c>
      <c r="O376" s="146">
        <f t="shared" si="59"/>
        <v>2.6143790849673203E-2</v>
      </c>
      <c r="P376" s="141">
        <v>3</v>
      </c>
      <c r="Q376" s="123">
        <f t="shared" si="60"/>
        <v>9.8039215686274508E-3</v>
      </c>
      <c r="R376" s="122">
        <v>9</v>
      </c>
      <c r="S376" s="146">
        <f t="shared" si="61"/>
        <v>1.1764705882352941E-2</v>
      </c>
      <c r="T376" s="141">
        <v>27</v>
      </c>
      <c r="U376" s="123">
        <f t="shared" si="62"/>
        <v>8.8235294117647065E-2</v>
      </c>
      <c r="V376" s="122">
        <v>69</v>
      </c>
      <c r="W376" s="146">
        <f t="shared" si="63"/>
        <v>9.0196078431372548E-2</v>
      </c>
      <c r="X376" s="141">
        <v>29</v>
      </c>
      <c r="Y376" s="123">
        <f t="shared" si="64"/>
        <v>9.4771241830065356E-2</v>
      </c>
      <c r="Z376" s="122">
        <v>76</v>
      </c>
      <c r="AA376" s="146">
        <f t="shared" si="65"/>
        <v>9.9346405228758164E-2</v>
      </c>
    </row>
    <row r="377" spans="1:27" x14ac:dyDescent="0.25">
      <c r="A377" s="130" t="s">
        <v>621</v>
      </c>
      <c r="B377" s="221" t="s">
        <v>370</v>
      </c>
      <c r="C377" s="116" t="s">
        <v>371</v>
      </c>
      <c r="D377" s="117" t="s">
        <v>24</v>
      </c>
      <c r="E377" s="136" t="s">
        <v>560</v>
      </c>
      <c r="F377" s="140">
        <v>1550</v>
      </c>
      <c r="G377" s="118">
        <v>1487</v>
      </c>
      <c r="H377" s="119">
        <f t="shared" si="55"/>
        <v>0.95935483870967742</v>
      </c>
      <c r="I377" s="118">
        <f t="shared" si="56"/>
        <v>63</v>
      </c>
      <c r="J377" s="145">
        <f t="shared" si="57"/>
        <v>4.0645161290322578E-2</v>
      </c>
      <c r="K377" s="140">
        <v>506</v>
      </c>
      <c r="L377" s="140">
        <v>25</v>
      </c>
      <c r="M377" s="119">
        <f t="shared" si="58"/>
        <v>4.9407114624505928E-2</v>
      </c>
      <c r="N377" s="118">
        <v>62</v>
      </c>
      <c r="O377" s="145">
        <f t="shared" si="59"/>
        <v>0.04</v>
      </c>
      <c r="P377" s="140">
        <v>4</v>
      </c>
      <c r="Q377" s="119">
        <f t="shared" si="60"/>
        <v>7.9051383399209481E-3</v>
      </c>
      <c r="R377" s="118">
        <v>11</v>
      </c>
      <c r="S377" s="145">
        <f t="shared" si="61"/>
        <v>7.0967741935483875E-3</v>
      </c>
      <c r="T377" s="140">
        <v>41</v>
      </c>
      <c r="U377" s="119">
        <f t="shared" si="62"/>
        <v>8.1027667984189727E-2</v>
      </c>
      <c r="V377" s="118">
        <v>126</v>
      </c>
      <c r="W377" s="145">
        <f t="shared" si="63"/>
        <v>8.1290322580645155E-2</v>
      </c>
      <c r="X377" s="140">
        <v>43</v>
      </c>
      <c r="Y377" s="119">
        <f t="shared" si="64"/>
        <v>8.4980237154150193E-2</v>
      </c>
      <c r="Z377" s="118">
        <v>133</v>
      </c>
      <c r="AA377" s="145">
        <f t="shared" si="65"/>
        <v>8.580645161290322E-2</v>
      </c>
    </row>
    <row r="378" spans="1:27" x14ac:dyDescent="0.25">
      <c r="A378" s="131" t="s">
        <v>621</v>
      </c>
      <c r="B378" s="222" t="s">
        <v>445</v>
      </c>
      <c r="C378" s="120" t="s">
        <v>372</v>
      </c>
      <c r="D378" s="121" t="s">
        <v>24</v>
      </c>
      <c r="E378" s="137" t="s">
        <v>560</v>
      </c>
      <c r="F378" s="141">
        <v>2151</v>
      </c>
      <c r="G378" s="122">
        <v>2074</v>
      </c>
      <c r="H378" s="123">
        <f t="shared" si="55"/>
        <v>0.96420269642026968</v>
      </c>
      <c r="I378" s="122">
        <f t="shared" si="56"/>
        <v>77</v>
      </c>
      <c r="J378" s="146">
        <f t="shared" si="57"/>
        <v>3.5797303579730357E-2</v>
      </c>
      <c r="K378" s="141">
        <v>678</v>
      </c>
      <c r="L378" s="141">
        <v>11</v>
      </c>
      <c r="M378" s="123">
        <f t="shared" si="58"/>
        <v>1.6224188790560472E-2</v>
      </c>
      <c r="N378" s="122">
        <v>31</v>
      </c>
      <c r="O378" s="146">
        <f t="shared" si="59"/>
        <v>1.4411901441190145E-2</v>
      </c>
      <c r="P378" s="141">
        <v>6</v>
      </c>
      <c r="Q378" s="123">
        <f t="shared" si="60"/>
        <v>8.8495575221238937E-3</v>
      </c>
      <c r="R378" s="122">
        <v>18</v>
      </c>
      <c r="S378" s="146">
        <f t="shared" si="61"/>
        <v>8.368200836820083E-3</v>
      </c>
      <c r="T378" s="141">
        <v>80</v>
      </c>
      <c r="U378" s="123">
        <f t="shared" si="62"/>
        <v>0.11799410029498525</v>
      </c>
      <c r="V378" s="122">
        <v>284</v>
      </c>
      <c r="W378" s="146">
        <f t="shared" si="63"/>
        <v>0.13203161320316131</v>
      </c>
      <c r="X378" s="141">
        <v>83</v>
      </c>
      <c r="Y378" s="123">
        <f t="shared" si="64"/>
        <v>0.1224188790560472</v>
      </c>
      <c r="Z378" s="122">
        <v>292</v>
      </c>
      <c r="AA378" s="146">
        <f t="shared" si="65"/>
        <v>0.13575081357508137</v>
      </c>
    </row>
    <row r="379" spans="1:27" x14ac:dyDescent="0.25">
      <c r="A379" s="130" t="s">
        <v>621</v>
      </c>
      <c r="B379" s="221" t="s">
        <v>399</v>
      </c>
      <c r="C379" s="116" t="s">
        <v>400</v>
      </c>
      <c r="D379" s="117" t="s">
        <v>26</v>
      </c>
      <c r="E379" s="136" t="s">
        <v>562</v>
      </c>
      <c r="F379" s="140">
        <v>947</v>
      </c>
      <c r="G379" s="118">
        <v>915</v>
      </c>
      <c r="H379" s="119">
        <f t="shared" si="55"/>
        <v>0.96620908130939809</v>
      </c>
      <c r="I379" s="118">
        <f t="shared" si="56"/>
        <v>32</v>
      </c>
      <c r="J379" s="145">
        <f t="shared" si="57"/>
        <v>3.3790918690601898E-2</v>
      </c>
      <c r="K379" s="140">
        <v>391</v>
      </c>
      <c r="L379" s="140">
        <v>6</v>
      </c>
      <c r="M379" s="119">
        <f t="shared" si="58"/>
        <v>1.5345268542199489E-2</v>
      </c>
      <c r="N379" s="118">
        <v>13</v>
      </c>
      <c r="O379" s="145">
        <f t="shared" si="59"/>
        <v>1.3727560718057022E-2</v>
      </c>
      <c r="P379" s="140">
        <v>11</v>
      </c>
      <c r="Q379" s="119">
        <f t="shared" si="60"/>
        <v>2.8132992327365727E-2</v>
      </c>
      <c r="R379" s="118">
        <v>23</v>
      </c>
      <c r="S379" s="145">
        <f t="shared" si="61"/>
        <v>2.4287222808870117E-2</v>
      </c>
      <c r="T379" s="140">
        <v>36</v>
      </c>
      <c r="U379" s="119">
        <f t="shared" si="62"/>
        <v>9.2071611253196933E-2</v>
      </c>
      <c r="V379" s="118">
        <v>85</v>
      </c>
      <c r="W379" s="145">
        <f t="shared" si="63"/>
        <v>8.9757127771911305E-2</v>
      </c>
      <c r="X379" s="140">
        <v>45</v>
      </c>
      <c r="Y379" s="119">
        <f t="shared" si="64"/>
        <v>0.11508951406649616</v>
      </c>
      <c r="Z379" s="118">
        <v>105</v>
      </c>
      <c r="AA379" s="145">
        <f t="shared" si="65"/>
        <v>0.11087645195353749</v>
      </c>
    </row>
    <row r="380" spans="1:27" x14ac:dyDescent="0.25">
      <c r="A380" s="131" t="s">
        <v>621</v>
      </c>
      <c r="B380" s="222" t="s">
        <v>401</v>
      </c>
      <c r="C380" s="120" t="s">
        <v>402</v>
      </c>
      <c r="D380" s="121" t="s">
        <v>26</v>
      </c>
      <c r="E380" s="137" t="s">
        <v>562</v>
      </c>
      <c r="F380" s="141">
        <v>2849</v>
      </c>
      <c r="G380" s="122">
        <v>2755</v>
      </c>
      <c r="H380" s="123">
        <f t="shared" si="55"/>
        <v>0.96700596700596697</v>
      </c>
      <c r="I380" s="122">
        <f t="shared" si="56"/>
        <v>94</v>
      </c>
      <c r="J380" s="146">
        <f t="shared" si="57"/>
        <v>3.2994032994032994E-2</v>
      </c>
      <c r="K380" s="141">
        <v>1068</v>
      </c>
      <c r="L380" s="141">
        <v>29</v>
      </c>
      <c r="M380" s="123">
        <f t="shared" si="58"/>
        <v>2.7153558052434457E-2</v>
      </c>
      <c r="N380" s="122">
        <v>74</v>
      </c>
      <c r="O380" s="146">
        <f t="shared" si="59"/>
        <v>2.5974025974025976E-2</v>
      </c>
      <c r="P380" s="141">
        <v>19</v>
      </c>
      <c r="Q380" s="123">
        <f t="shared" si="60"/>
        <v>1.7790262172284643E-2</v>
      </c>
      <c r="R380" s="122">
        <v>44</v>
      </c>
      <c r="S380" s="146">
        <f t="shared" si="61"/>
        <v>1.5444015444015444E-2</v>
      </c>
      <c r="T380" s="141">
        <v>104</v>
      </c>
      <c r="U380" s="123">
        <f t="shared" si="62"/>
        <v>9.7378277153558054E-2</v>
      </c>
      <c r="V380" s="122">
        <v>246</v>
      </c>
      <c r="W380" s="146">
        <f t="shared" si="63"/>
        <v>8.6346086346086343E-2</v>
      </c>
      <c r="X380" s="141">
        <v>116</v>
      </c>
      <c r="Y380" s="123">
        <f t="shared" si="64"/>
        <v>0.10861423220973783</v>
      </c>
      <c r="Z380" s="122">
        <v>275</v>
      </c>
      <c r="AA380" s="146">
        <f t="shared" si="65"/>
        <v>9.6525096525096526E-2</v>
      </c>
    </row>
    <row r="381" spans="1:27" x14ac:dyDescent="0.25">
      <c r="A381" s="130" t="s">
        <v>621</v>
      </c>
      <c r="B381" s="221" t="s">
        <v>419</v>
      </c>
      <c r="C381" s="116" t="s">
        <v>420</v>
      </c>
      <c r="D381" s="117" t="s">
        <v>27</v>
      </c>
      <c r="E381" s="136" t="s">
        <v>563</v>
      </c>
      <c r="F381" s="140">
        <v>2568</v>
      </c>
      <c r="G381" s="118">
        <v>2514</v>
      </c>
      <c r="H381" s="119">
        <f t="shared" si="55"/>
        <v>0.9789719626168224</v>
      </c>
      <c r="I381" s="118">
        <f t="shared" si="56"/>
        <v>54</v>
      </c>
      <c r="J381" s="145">
        <f t="shared" si="57"/>
        <v>2.1028037383177569E-2</v>
      </c>
      <c r="K381" s="140">
        <v>671</v>
      </c>
      <c r="L381" s="140">
        <v>15</v>
      </c>
      <c r="M381" s="119">
        <f t="shared" si="58"/>
        <v>2.2354694485842028E-2</v>
      </c>
      <c r="N381" s="118">
        <v>29</v>
      </c>
      <c r="O381" s="145">
        <f t="shared" si="59"/>
        <v>1.1292834890965732E-2</v>
      </c>
      <c r="P381" s="140">
        <v>8</v>
      </c>
      <c r="Q381" s="119">
        <f t="shared" si="60"/>
        <v>1.1922503725782414E-2</v>
      </c>
      <c r="R381" s="118">
        <v>22</v>
      </c>
      <c r="S381" s="145">
        <f t="shared" si="61"/>
        <v>8.5669781931464167E-3</v>
      </c>
      <c r="T381" s="140">
        <v>102</v>
      </c>
      <c r="U381" s="119">
        <f t="shared" si="62"/>
        <v>0.15201192250372578</v>
      </c>
      <c r="V381" s="118">
        <v>366</v>
      </c>
      <c r="W381" s="145">
        <f t="shared" si="63"/>
        <v>0.1425233644859813</v>
      </c>
      <c r="X381" s="140">
        <v>108</v>
      </c>
      <c r="Y381" s="119">
        <f t="shared" si="64"/>
        <v>0.16095380029806258</v>
      </c>
      <c r="Z381" s="118">
        <v>383</v>
      </c>
      <c r="AA381" s="145">
        <f t="shared" si="65"/>
        <v>0.14914330218068536</v>
      </c>
    </row>
    <row r="382" spans="1:27" x14ac:dyDescent="0.25">
      <c r="A382" s="131" t="s">
        <v>621</v>
      </c>
      <c r="B382" s="222" t="s">
        <v>421</v>
      </c>
      <c r="C382" s="120" t="s">
        <v>422</v>
      </c>
      <c r="D382" s="121" t="s">
        <v>27</v>
      </c>
      <c r="E382" s="137" t="s">
        <v>563</v>
      </c>
      <c r="F382" s="141">
        <v>1659</v>
      </c>
      <c r="G382" s="122">
        <v>1583</v>
      </c>
      <c r="H382" s="123">
        <f t="shared" si="55"/>
        <v>0.95418927064496684</v>
      </c>
      <c r="I382" s="122">
        <f t="shared" si="56"/>
        <v>76</v>
      </c>
      <c r="J382" s="146">
        <f t="shared" si="57"/>
        <v>4.581072935503315E-2</v>
      </c>
      <c r="K382" s="141">
        <v>599</v>
      </c>
      <c r="L382" s="141">
        <v>15</v>
      </c>
      <c r="M382" s="123">
        <f t="shared" si="58"/>
        <v>2.5041736227045076E-2</v>
      </c>
      <c r="N382" s="122">
        <v>40</v>
      </c>
      <c r="O382" s="146">
        <f t="shared" si="59"/>
        <v>2.4110910186859555E-2</v>
      </c>
      <c r="P382" s="141">
        <v>10</v>
      </c>
      <c r="Q382" s="123">
        <f t="shared" si="60"/>
        <v>1.6694490818030049E-2</v>
      </c>
      <c r="R382" s="122">
        <v>20</v>
      </c>
      <c r="S382" s="146">
        <f t="shared" si="61"/>
        <v>1.2055455093429777E-2</v>
      </c>
      <c r="T382" s="141">
        <v>56</v>
      </c>
      <c r="U382" s="123">
        <f t="shared" si="62"/>
        <v>9.3489148580968282E-2</v>
      </c>
      <c r="V382" s="122">
        <v>121</v>
      </c>
      <c r="W382" s="146">
        <f t="shared" si="63"/>
        <v>7.2935503315250144E-2</v>
      </c>
      <c r="X382" s="141">
        <v>59</v>
      </c>
      <c r="Y382" s="123">
        <f t="shared" si="64"/>
        <v>9.849749582637729E-2</v>
      </c>
      <c r="Z382" s="122">
        <v>126</v>
      </c>
      <c r="AA382" s="146">
        <f t="shared" si="65"/>
        <v>7.5949367088607597E-2</v>
      </c>
    </row>
    <row r="383" spans="1:27" x14ac:dyDescent="0.25">
      <c r="A383" s="130" t="s">
        <v>621</v>
      </c>
      <c r="B383" s="221" t="s">
        <v>423</v>
      </c>
      <c r="C383" s="116" t="s">
        <v>424</v>
      </c>
      <c r="D383" s="117" t="s">
        <v>27</v>
      </c>
      <c r="E383" s="136" t="s">
        <v>563</v>
      </c>
      <c r="F383" s="140">
        <v>2010</v>
      </c>
      <c r="G383" s="118">
        <v>1963</v>
      </c>
      <c r="H383" s="119">
        <f t="shared" si="55"/>
        <v>0.97661691542288553</v>
      </c>
      <c r="I383" s="118">
        <f t="shared" si="56"/>
        <v>47</v>
      </c>
      <c r="J383" s="145">
        <f t="shared" si="57"/>
        <v>2.3383084577114428E-2</v>
      </c>
      <c r="K383" s="140">
        <v>591</v>
      </c>
      <c r="L383" s="140">
        <v>4</v>
      </c>
      <c r="M383" s="119">
        <f t="shared" si="58"/>
        <v>6.7681895093062603E-3</v>
      </c>
      <c r="N383" s="118">
        <v>10</v>
      </c>
      <c r="O383" s="145">
        <f t="shared" si="59"/>
        <v>4.9751243781094526E-3</v>
      </c>
      <c r="P383" s="140">
        <v>7</v>
      </c>
      <c r="Q383" s="119">
        <f t="shared" si="60"/>
        <v>1.1844331641285956E-2</v>
      </c>
      <c r="R383" s="118">
        <v>19</v>
      </c>
      <c r="S383" s="145">
        <f t="shared" si="61"/>
        <v>9.4527363184079595E-3</v>
      </c>
      <c r="T383" s="140">
        <v>85</v>
      </c>
      <c r="U383" s="119">
        <f t="shared" si="62"/>
        <v>0.14382402707275804</v>
      </c>
      <c r="V383" s="118">
        <v>250</v>
      </c>
      <c r="W383" s="145">
        <f t="shared" si="63"/>
        <v>0.12437810945273632</v>
      </c>
      <c r="X383" s="140">
        <v>89</v>
      </c>
      <c r="Y383" s="119">
        <f t="shared" si="64"/>
        <v>0.15059221658206429</v>
      </c>
      <c r="Z383" s="118">
        <v>260</v>
      </c>
      <c r="AA383" s="145">
        <f t="shared" si="65"/>
        <v>0.12935323383084577</v>
      </c>
    </row>
    <row r="384" spans="1:27" x14ac:dyDescent="0.25">
      <c r="A384" s="131" t="s">
        <v>621</v>
      </c>
      <c r="B384" s="222" t="s">
        <v>403</v>
      </c>
      <c r="C384" s="120" t="s">
        <v>404</v>
      </c>
      <c r="D384" s="121" t="s">
        <v>26</v>
      </c>
      <c r="E384" s="137" t="s">
        <v>562</v>
      </c>
      <c r="F384" s="141">
        <v>1056</v>
      </c>
      <c r="G384" s="122">
        <v>1027</v>
      </c>
      <c r="H384" s="123">
        <f t="shared" si="55"/>
        <v>0.97253787878787878</v>
      </c>
      <c r="I384" s="122">
        <f t="shared" si="56"/>
        <v>29</v>
      </c>
      <c r="J384" s="146">
        <f t="shared" si="57"/>
        <v>2.7462121212121212E-2</v>
      </c>
      <c r="K384" s="141">
        <v>341</v>
      </c>
      <c r="L384" s="141">
        <v>10</v>
      </c>
      <c r="M384" s="123">
        <f t="shared" si="58"/>
        <v>2.932551319648094E-2</v>
      </c>
      <c r="N384" s="122">
        <v>24</v>
      </c>
      <c r="O384" s="146">
        <f t="shared" si="59"/>
        <v>2.2727272727272728E-2</v>
      </c>
      <c r="P384" s="141">
        <v>4</v>
      </c>
      <c r="Q384" s="123">
        <f t="shared" si="60"/>
        <v>1.1730205278592375E-2</v>
      </c>
      <c r="R384" s="122">
        <v>12</v>
      </c>
      <c r="S384" s="146">
        <f t="shared" si="61"/>
        <v>1.1363636363636364E-2</v>
      </c>
      <c r="T384" s="141">
        <v>43</v>
      </c>
      <c r="U384" s="123">
        <f t="shared" si="62"/>
        <v>0.12609970674486803</v>
      </c>
      <c r="V384" s="122">
        <v>121</v>
      </c>
      <c r="W384" s="146">
        <f t="shared" si="63"/>
        <v>0.11458333333333333</v>
      </c>
      <c r="X384" s="141">
        <v>47</v>
      </c>
      <c r="Y384" s="123">
        <f t="shared" si="64"/>
        <v>0.1378299120234604</v>
      </c>
      <c r="Z384" s="122">
        <v>133</v>
      </c>
      <c r="AA384" s="146">
        <f t="shared" si="65"/>
        <v>0.1259469696969697</v>
      </c>
    </row>
    <row r="385" spans="1:27" x14ac:dyDescent="0.25">
      <c r="A385" s="130" t="s">
        <v>621</v>
      </c>
      <c r="B385" s="221" t="s">
        <v>405</v>
      </c>
      <c r="C385" s="116" t="s">
        <v>406</v>
      </c>
      <c r="D385" s="117" t="s">
        <v>26</v>
      </c>
      <c r="E385" s="136" t="s">
        <v>562</v>
      </c>
      <c r="F385" s="140">
        <v>926</v>
      </c>
      <c r="G385" s="118">
        <v>868</v>
      </c>
      <c r="H385" s="119">
        <f t="shared" si="55"/>
        <v>0.93736501079913603</v>
      </c>
      <c r="I385" s="118">
        <f t="shared" si="56"/>
        <v>58</v>
      </c>
      <c r="J385" s="145">
        <f t="shared" si="57"/>
        <v>6.2634989200863925E-2</v>
      </c>
      <c r="K385" s="140">
        <v>311</v>
      </c>
      <c r="L385" s="140">
        <v>5</v>
      </c>
      <c r="M385" s="119">
        <f t="shared" si="58"/>
        <v>1.607717041800643E-2</v>
      </c>
      <c r="N385" s="118">
        <v>13</v>
      </c>
      <c r="O385" s="145">
        <f t="shared" si="59"/>
        <v>1.4038876889848811E-2</v>
      </c>
      <c r="P385" s="140">
        <v>2</v>
      </c>
      <c r="Q385" s="119">
        <f t="shared" si="60"/>
        <v>6.4308681672025723E-3</v>
      </c>
      <c r="R385" s="118">
        <v>6</v>
      </c>
      <c r="S385" s="145">
        <f t="shared" si="61"/>
        <v>6.4794816414686825E-3</v>
      </c>
      <c r="T385" s="140">
        <v>29</v>
      </c>
      <c r="U385" s="119">
        <f t="shared" si="62"/>
        <v>9.3247588424437297E-2</v>
      </c>
      <c r="V385" s="118">
        <v>66</v>
      </c>
      <c r="W385" s="145">
        <f t="shared" si="63"/>
        <v>7.1274298056155511E-2</v>
      </c>
      <c r="X385" s="140">
        <v>30</v>
      </c>
      <c r="Y385" s="119">
        <f t="shared" si="64"/>
        <v>9.6463022508038579E-2</v>
      </c>
      <c r="Z385" s="118">
        <v>68</v>
      </c>
      <c r="AA385" s="145">
        <f t="shared" si="65"/>
        <v>7.3434125269978404E-2</v>
      </c>
    </row>
    <row r="386" spans="1:27" x14ac:dyDescent="0.25">
      <c r="A386" s="131" t="s">
        <v>621</v>
      </c>
      <c r="B386" s="222" t="s">
        <v>407</v>
      </c>
      <c r="C386" s="120" t="s">
        <v>408</v>
      </c>
      <c r="D386" s="121" t="s">
        <v>26</v>
      </c>
      <c r="E386" s="137" t="s">
        <v>562</v>
      </c>
      <c r="F386" s="141">
        <v>5780</v>
      </c>
      <c r="G386" s="122">
        <v>5535</v>
      </c>
      <c r="H386" s="123">
        <f t="shared" si="55"/>
        <v>0.95761245674740481</v>
      </c>
      <c r="I386" s="122">
        <f t="shared" si="56"/>
        <v>245</v>
      </c>
      <c r="J386" s="146">
        <f t="shared" si="57"/>
        <v>4.2387543252595153E-2</v>
      </c>
      <c r="K386" s="141">
        <v>1695</v>
      </c>
      <c r="L386" s="141">
        <v>40</v>
      </c>
      <c r="M386" s="123">
        <f t="shared" si="58"/>
        <v>2.359882005899705E-2</v>
      </c>
      <c r="N386" s="122">
        <v>94</v>
      </c>
      <c r="O386" s="146">
        <f t="shared" si="59"/>
        <v>1.6262975778546712E-2</v>
      </c>
      <c r="P386" s="141">
        <v>17</v>
      </c>
      <c r="Q386" s="123">
        <f t="shared" si="60"/>
        <v>1.0029498525073746E-2</v>
      </c>
      <c r="R386" s="122">
        <v>34</v>
      </c>
      <c r="S386" s="146">
        <f t="shared" si="61"/>
        <v>5.8823529411764705E-3</v>
      </c>
      <c r="T386" s="141">
        <v>211</v>
      </c>
      <c r="U386" s="123">
        <f t="shared" si="62"/>
        <v>0.12448377581120944</v>
      </c>
      <c r="V386" s="122">
        <v>610</v>
      </c>
      <c r="W386" s="146">
        <f t="shared" si="63"/>
        <v>0.10553633217993079</v>
      </c>
      <c r="X386" s="141">
        <v>219</v>
      </c>
      <c r="Y386" s="123">
        <f t="shared" si="64"/>
        <v>0.12920353982300886</v>
      </c>
      <c r="Z386" s="122">
        <v>625</v>
      </c>
      <c r="AA386" s="146">
        <f t="shared" si="65"/>
        <v>0.10813148788927336</v>
      </c>
    </row>
    <row r="387" spans="1:27" x14ac:dyDescent="0.25">
      <c r="A387" s="130" t="s">
        <v>621</v>
      </c>
      <c r="B387" s="221" t="s">
        <v>425</v>
      </c>
      <c r="C387" s="116" t="s">
        <v>426</v>
      </c>
      <c r="D387" s="117" t="s">
        <v>27</v>
      </c>
      <c r="E387" s="136" t="s">
        <v>563</v>
      </c>
      <c r="F387" s="140">
        <v>2450</v>
      </c>
      <c r="G387" s="118">
        <v>2318</v>
      </c>
      <c r="H387" s="119">
        <f t="shared" ref="H387:H450" si="66">G387/F387</f>
        <v>0.94612244897959186</v>
      </c>
      <c r="I387" s="118">
        <f t="shared" ref="I387:I450" si="67">F387-G387</f>
        <v>132</v>
      </c>
      <c r="J387" s="145">
        <f t="shared" ref="J387:J450" si="68">I387/F387</f>
        <v>5.3877551020408164E-2</v>
      </c>
      <c r="K387" s="140">
        <v>644</v>
      </c>
      <c r="L387" s="140">
        <v>14</v>
      </c>
      <c r="M387" s="119">
        <f t="shared" si="58"/>
        <v>2.1739130434782608E-2</v>
      </c>
      <c r="N387" s="118">
        <v>34</v>
      </c>
      <c r="O387" s="145">
        <f t="shared" si="59"/>
        <v>1.3877551020408163E-2</v>
      </c>
      <c r="P387" s="140">
        <v>11</v>
      </c>
      <c r="Q387" s="119">
        <f t="shared" si="60"/>
        <v>1.7080745341614908E-2</v>
      </c>
      <c r="R387" s="118">
        <v>20</v>
      </c>
      <c r="S387" s="145">
        <f t="shared" si="61"/>
        <v>8.1632653061224497E-3</v>
      </c>
      <c r="T387" s="140">
        <v>76</v>
      </c>
      <c r="U387" s="119">
        <f t="shared" si="62"/>
        <v>0.11801242236024845</v>
      </c>
      <c r="V387" s="118">
        <v>218</v>
      </c>
      <c r="W387" s="145">
        <f t="shared" si="63"/>
        <v>8.8979591836734692E-2</v>
      </c>
      <c r="X387" s="140">
        <v>84</v>
      </c>
      <c r="Y387" s="119">
        <f t="shared" si="64"/>
        <v>0.13043478260869565</v>
      </c>
      <c r="Z387" s="118">
        <v>231</v>
      </c>
      <c r="AA387" s="145">
        <f t="shared" si="65"/>
        <v>9.4285714285714292E-2</v>
      </c>
    </row>
    <row r="388" spans="1:27" x14ac:dyDescent="0.25">
      <c r="A388" s="131" t="s">
        <v>621</v>
      </c>
      <c r="B388" s="222" t="s">
        <v>409</v>
      </c>
      <c r="C388" s="120" t="s">
        <v>410</v>
      </c>
      <c r="D388" s="121" t="s">
        <v>26</v>
      </c>
      <c r="E388" s="137" t="s">
        <v>562</v>
      </c>
      <c r="F388" s="141">
        <v>2177</v>
      </c>
      <c r="G388" s="122">
        <v>2070</v>
      </c>
      <c r="H388" s="123">
        <f t="shared" si="66"/>
        <v>0.95084979329352315</v>
      </c>
      <c r="I388" s="122">
        <f t="shared" si="67"/>
        <v>107</v>
      </c>
      <c r="J388" s="146">
        <f t="shared" si="68"/>
        <v>4.9150206706476803E-2</v>
      </c>
      <c r="K388" s="141">
        <v>502</v>
      </c>
      <c r="L388" s="141">
        <v>18</v>
      </c>
      <c r="M388" s="123">
        <f t="shared" ref="M388:M451" si="69">L388/K388</f>
        <v>3.5856573705179286E-2</v>
      </c>
      <c r="N388" s="122">
        <v>46</v>
      </c>
      <c r="O388" s="146">
        <f t="shared" ref="O388:O451" si="70">N388/F388</f>
        <v>2.1129995406522738E-2</v>
      </c>
      <c r="P388" s="141">
        <v>6</v>
      </c>
      <c r="Q388" s="123">
        <f t="shared" ref="Q388:Q451" si="71">P388/K388</f>
        <v>1.1952191235059761E-2</v>
      </c>
      <c r="R388" s="122">
        <v>13</v>
      </c>
      <c r="S388" s="146">
        <f t="shared" ref="S388:S451" si="72">R388/F388</f>
        <v>5.9715204409738175E-3</v>
      </c>
      <c r="T388" s="141">
        <v>75</v>
      </c>
      <c r="U388" s="123">
        <f t="shared" ref="U388:U451" si="73">T388/K388</f>
        <v>0.14940239043824702</v>
      </c>
      <c r="V388" s="122">
        <v>301</v>
      </c>
      <c r="W388" s="146">
        <f t="shared" ref="W388:W451" si="74">V388/F388</f>
        <v>0.13826366559485531</v>
      </c>
      <c r="X388" s="141">
        <v>81</v>
      </c>
      <c r="Y388" s="123">
        <f t="shared" ref="Y388:Y451" si="75">X388/K388</f>
        <v>0.16135458167330677</v>
      </c>
      <c r="Z388" s="122">
        <v>314</v>
      </c>
      <c r="AA388" s="146">
        <f t="shared" ref="AA388:AA451" si="76">Z388/F388</f>
        <v>0.14423518603582913</v>
      </c>
    </row>
    <row r="389" spans="1:27" ht="24" x14ac:dyDescent="0.25">
      <c r="A389" s="130" t="s">
        <v>621</v>
      </c>
      <c r="B389" s="221" t="s">
        <v>427</v>
      </c>
      <c r="C389" s="116" t="s">
        <v>428</v>
      </c>
      <c r="D389" s="117" t="s">
        <v>27</v>
      </c>
      <c r="E389" s="136" t="s">
        <v>563</v>
      </c>
      <c r="F389" s="140">
        <v>2253</v>
      </c>
      <c r="G389" s="118">
        <v>2161</v>
      </c>
      <c r="H389" s="119">
        <f t="shared" si="66"/>
        <v>0.95916555703506434</v>
      </c>
      <c r="I389" s="118">
        <f t="shared" si="67"/>
        <v>92</v>
      </c>
      <c r="J389" s="145">
        <f t="shared" si="68"/>
        <v>4.0834442964935644E-2</v>
      </c>
      <c r="K389" s="140">
        <v>736</v>
      </c>
      <c r="L389" s="140">
        <v>9</v>
      </c>
      <c r="M389" s="119">
        <f t="shared" si="69"/>
        <v>1.2228260869565218E-2</v>
      </c>
      <c r="N389" s="118">
        <v>23</v>
      </c>
      <c r="O389" s="145">
        <f t="shared" si="70"/>
        <v>1.0208610741233911E-2</v>
      </c>
      <c r="P389" s="140">
        <v>4</v>
      </c>
      <c r="Q389" s="119">
        <f t="shared" si="71"/>
        <v>5.434782608695652E-3</v>
      </c>
      <c r="R389" s="118">
        <v>8</v>
      </c>
      <c r="S389" s="145">
        <f t="shared" si="72"/>
        <v>3.5508211273857079E-3</v>
      </c>
      <c r="T389" s="140">
        <v>75</v>
      </c>
      <c r="U389" s="119">
        <f t="shared" si="73"/>
        <v>0.10190217391304347</v>
      </c>
      <c r="V389" s="118">
        <v>281</v>
      </c>
      <c r="W389" s="145">
        <f t="shared" si="74"/>
        <v>0.12472259209942299</v>
      </c>
      <c r="X389" s="140">
        <v>79</v>
      </c>
      <c r="Y389" s="119">
        <f t="shared" si="75"/>
        <v>0.10733695652173914</v>
      </c>
      <c r="Z389" s="118">
        <v>289</v>
      </c>
      <c r="AA389" s="145">
        <f t="shared" si="76"/>
        <v>0.12827341322680869</v>
      </c>
    </row>
    <row r="390" spans="1:27" x14ac:dyDescent="0.25">
      <c r="A390" s="131" t="s">
        <v>621</v>
      </c>
      <c r="B390" s="222" t="s">
        <v>411</v>
      </c>
      <c r="C390" s="120" t="s">
        <v>412</v>
      </c>
      <c r="D390" s="121" t="s">
        <v>26</v>
      </c>
      <c r="E390" s="137" t="s">
        <v>562</v>
      </c>
      <c r="F390" s="141">
        <v>1033</v>
      </c>
      <c r="G390" s="122">
        <v>977</v>
      </c>
      <c r="H390" s="123">
        <f t="shared" si="66"/>
        <v>0.94578896418199421</v>
      </c>
      <c r="I390" s="122">
        <f t="shared" si="67"/>
        <v>56</v>
      </c>
      <c r="J390" s="146">
        <f t="shared" si="68"/>
        <v>5.4211035818005807E-2</v>
      </c>
      <c r="K390" s="141">
        <v>335</v>
      </c>
      <c r="L390" s="141">
        <v>5</v>
      </c>
      <c r="M390" s="123">
        <f t="shared" si="69"/>
        <v>1.4925373134328358E-2</v>
      </c>
      <c r="N390" s="122">
        <v>14</v>
      </c>
      <c r="O390" s="146">
        <f t="shared" si="70"/>
        <v>1.3552758954501452E-2</v>
      </c>
      <c r="P390" s="141">
        <v>1</v>
      </c>
      <c r="Q390" s="123">
        <f t="shared" si="71"/>
        <v>2.9850746268656717E-3</v>
      </c>
      <c r="R390" s="122">
        <v>5</v>
      </c>
      <c r="S390" s="146">
        <f t="shared" si="72"/>
        <v>4.8402710551790898E-3</v>
      </c>
      <c r="T390" s="141">
        <v>43</v>
      </c>
      <c r="U390" s="123">
        <f t="shared" si="73"/>
        <v>0.12835820895522387</v>
      </c>
      <c r="V390" s="122">
        <v>110</v>
      </c>
      <c r="W390" s="146">
        <f t="shared" si="74"/>
        <v>0.10648596321393998</v>
      </c>
      <c r="X390" s="141">
        <v>43</v>
      </c>
      <c r="Y390" s="123">
        <f t="shared" si="75"/>
        <v>0.12835820895522387</v>
      </c>
      <c r="Z390" s="122">
        <v>110</v>
      </c>
      <c r="AA390" s="146">
        <f t="shared" si="76"/>
        <v>0.10648596321393998</v>
      </c>
    </row>
    <row r="391" spans="1:27" x14ac:dyDescent="0.25">
      <c r="A391" s="132" t="s">
        <v>621</v>
      </c>
      <c r="B391" s="219" t="s">
        <v>429</v>
      </c>
      <c r="C391" s="116" t="s">
        <v>430</v>
      </c>
      <c r="D391" s="117" t="s">
        <v>27</v>
      </c>
      <c r="E391" s="136" t="s">
        <v>563</v>
      </c>
      <c r="F391" s="140">
        <v>2297</v>
      </c>
      <c r="G391" s="118">
        <v>2211</v>
      </c>
      <c r="H391" s="119">
        <f t="shared" si="66"/>
        <v>0.96255986068785371</v>
      </c>
      <c r="I391" s="118">
        <f t="shared" si="67"/>
        <v>86</v>
      </c>
      <c r="J391" s="145">
        <f t="shared" si="68"/>
        <v>3.7440139312146278E-2</v>
      </c>
      <c r="K391" s="140">
        <v>788</v>
      </c>
      <c r="L391" s="140">
        <v>12</v>
      </c>
      <c r="M391" s="119">
        <f t="shared" si="69"/>
        <v>1.5228426395939087E-2</v>
      </c>
      <c r="N391" s="118">
        <v>25</v>
      </c>
      <c r="O391" s="145">
        <f t="shared" si="70"/>
        <v>1.0883761427949499E-2</v>
      </c>
      <c r="P391" s="140">
        <v>11</v>
      </c>
      <c r="Q391" s="119">
        <f t="shared" si="71"/>
        <v>1.3959390862944163E-2</v>
      </c>
      <c r="R391" s="118">
        <v>29</v>
      </c>
      <c r="S391" s="145">
        <f t="shared" si="72"/>
        <v>1.2625163256421419E-2</v>
      </c>
      <c r="T391" s="140">
        <v>119</v>
      </c>
      <c r="U391" s="119">
        <f t="shared" si="73"/>
        <v>0.15101522842639595</v>
      </c>
      <c r="V391" s="118">
        <v>330</v>
      </c>
      <c r="W391" s="145">
        <f t="shared" si="74"/>
        <v>0.1436656508489334</v>
      </c>
      <c r="X391" s="140">
        <v>126</v>
      </c>
      <c r="Y391" s="119">
        <f t="shared" si="75"/>
        <v>0.15989847715736041</v>
      </c>
      <c r="Z391" s="118">
        <v>347</v>
      </c>
      <c r="AA391" s="145">
        <f t="shared" si="76"/>
        <v>0.15106660861993906</v>
      </c>
    </row>
    <row r="392" spans="1:27" x14ac:dyDescent="0.25">
      <c r="A392" s="133" t="s">
        <v>621</v>
      </c>
      <c r="B392" s="227" t="s">
        <v>413</v>
      </c>
      <c r="C392" s="120" t="s">
        <v>414</v>
      </c>
      <c r="D392" s="121" t="s">
        <v>26</v>
      </c>
      <c r="E392" s="137" t="s">
        <v>562</v>
      </c>
      <c r="F392" s="141">
        <v>1857</v>
      </c>
      <c r="G392" s="122">
        <v>1772</v>
      </c>
      <c r="H392" s="123">
        <f t="shared" si="66"/>
        <v>0.95422724824986538</v>
      </c>
      <c r="I392" s="122">
        <f t="shared" si="67"/>
        <v>85</v>
      </c>
      <c r="J392" s="146">
        <f t="shared" si="68"/>
        <v>4.5772751750134628E-2</v>
      </c>
      <c r="K392" s="141">
        <v>626</v>
      </c>
      <c r="L392" s="141">
        <v>19</v>
      </c>
      <c r="M392" s="123">
        <f t="shared" si="69"/>
        <v>3.035143769968051E-2</v>
      </c>
      <c r="N392" s="122">
        <v>56</v>
      </c>
      <c r="O392" s="146">
        <f t="shared" si="70"/>
        <v>3.0156165858912225E-2</v>
      </c>
      <c r="P392" s="141">
        <v>7</v>
      </c>
      <c r="Q392" s="123">
        <f t="shared" si="71"/>
        <v>1.1182108626198083E-2</v>
      </c>
      <c r="R392" s="122">
        <v>19</v>
      </c>
      <c r="S392" s="146">
        <f t="shared" si="72"/>
        <v>1.0231556273559504E-2</v>
      </c>
      <c r="T392" s="141">
        <v>78</v>
      </c>
      <c r="U392" s="123">
        <f t="shared" si="73"/>
        <v>0.12460063897763578</v>
      </c>
      <c r="V392" s="122">
        <v>209</v>
      </c>
      <c r="W392" s="146">
        <f t="shared" si="74"/>
        <v>0.11254711900915455</v>
      </c>
      <c r="X392" s="141">
        <v>84</v>
      </c>
      <c r="Y392" s="123">
        <f t="shared" si="75"/>
        <v>0.13418530351437699</v>
      </c>
      <c r="Z392" s="122">
        <v>227</v>
      </c>
      <c r="AA392" s="146">
        <f t="shared" si="76"/>
        <v>0.12224017232094776</v>
      </c>
    </row>
    <row r="393" spans="1:27" x14ac:dyDescent="0.25">
      <c r="A393" s="130" t="s">
        <v>621</v>
      </c>
      <c r="B393" s="221" t="s">
        <v>431</v>
      </c>
      <c r="C393" s="116" t="s">
        <v>432</v>
      </c>
      <c r="D393" s="117" t="s">
        <v>27</v>
      </c>
      <c r="E393" s="136" t="s">
        <v>563</v>
      </c>
      <c r="F393" s="140">
        <v>4566</v>
      </c>
      <c r="G393" s="118">
        <v>4427</v>
      </c>
      <c r="H393" s="119">
        <f t="shared" si="66"/>
        <v>0.96955759964958388</v>
      </c>
      <c r="I393" s="118">
        <f t="shared" si="67"/>
        <v>139</v>
      </c>
      <c r="J393" s="145">
        <f t="shared" si="68"/>
        <v>3.0442400350416118E-2</v>
      </c>
      <c r="K393" s="140">
        <v>1614</v>
      </c>
      <c r="L393" s="140">
        <v>29</v>
      </c>
      <c r="M393" s="119">
        <f t="shared" si="69"/>
        <v>1.7967781908302356E-2</v>
      </c>
      <c r="N393" s="118">
        <v>61</v>
      </c>
      <c r="O393" s="145">
        <f t="shared" si="70"/>
        <v>1.3359614542268944E-2</v>
      </c>
      <c r="P393" s="140">
        <v>14</v>
      </c>
      <c r="Q393" s="119">
        <f t="shared" si="71"/>
        <v>8.6741016109045856E-3</v>
      </c>
      <c r="R393" s="118">
        <v>41</v>
      </c>
      <c r="S393" s="145">
        <f t="shared" si="72"/>
        <v>8.9794130530004377E-3</v>
      </c>
      <c r="T393" s="140">
        <v>172</v>
      </c>
      <c r="U393" s="119">
        <f t="shared" si="73"/>
        <v>0.10656753407682776</v>
      </c>
      <c r="V393" s="118">
        <v>465</v>
      </c>
      <c r="W393" s="145">
        <f t="shared" si="74"/>
        <v>0.10183968462549277</v>
      </c>
      <c r="X393" s="140">
        <v>180</v>
      </c>
      <c r="Y393" s="119">
        <f t="shared" si="75"/>
        <v>0.11152416356877323</v>
      </c>
      <c r="Z393" s="118">
        <v>488</v>
      </c>
      <c r="AA393" s="145">
        <f t="shared" si="76"/>
        <v>0.10687691633815155</v>
      </c>
    </row>
    <row r="394" spans="1:27" ht="24" x14ac:dyDescent="0.25">
      <c r="A394" s="133" t="s">
        <v>621</v>
      </c>
      <c r="B394" s="227" t="s">
        <v>415</v>
      </c>
      <c r="C394" s="120" t="s">
        <v>416</v>
      </c>
      <c r="D394" s="121" t="s">
        <v>26</v>
      </c>
      <c r="E394" s="137" t="s">
        <v>562</v>
      </c>
      <c r="F394" s="141">
        <v>1372</v>
      </c>
      <c r="G394" s="122">
        <v>1092</v>
      </c>
      <c r="H394" s="123">
        <f t="shared" si="66"/>
        <v>0.79591836734693877</v>
      </c>
      <c r="I394" s="122">
        <f t="shared" si="67"/>
        <v>280</v>
      </c>
      <c r="J394" s="146">
        <f t="shared" si="68"/>
        <v>0.20408163265306123</v>
      </c>
      <c r="K394" s="141">
        <v>386</v>
      </c>
      <c r="L394" s="141">
        <v>3</v>
      </c>
      <c r="M394" s="123">
        <f t="shared" si="69"/>
        <v>7.7720207253886009E-3</v>
      </c>
      <c r="N394" s="122">
        <v>8</v>
      </c>
      <c r="O394" s="146">
        <f t="shared" si="70"/>
        <v>5.8309037900874635E-3</v>
      </c>
      <c r="P394" s="141">
        <v>6</v>
      </c>
      <c r="Q394" s="123">
        <f t="shared" si="71"/>
        <v>1.5544041450777202E-2</v>
      </c>
      <c r="R394" s="122">
        <v>18</v>
      </c>
      <c r="S394" s="146">
        <f t="shared" si="72"/>
        <v>1.3119533527696793E-2</v>
      </c>
      <c r="T394" s="141">
        <v>42</v>
      </c>
      <c r="U394" s="123">
        <f t="shared" si="73"/>
        <v>0.10880829015544041</v>
      </c>
      <c r="V394" s="122">
        <v>140</v>
      </c>
      <c r="W394" s="146">
        <f t="shared" si="74"/>
        <v>0.10204081632653061</v>
      </c>
      <c r="X394" s="141">
        <v>46</v>
      </c>
      <c r="Y394" s="123">
        <f t="shared" si="75"/>
        <v>0.11917098445595854</v>
      </c>
      <c r="Z394" s="122">
        <v>148</v>
      </c>
      <c r="AA394" s="146">
        <f t="shared" si="76"/>
        <v>0.10787172011661808</v>
      </c>
    </row>
    <row r="395" spans="1:27" x14ac:dyDescent="0.25">
      <c r="A395" s="130" t="s">
        <v>621</v>
      </c>
      <c r="B395" s="221" t="s">
        <v>417</v>
      </c>
      <c r="C395" s="116" t="s">
        <v>418</v>
      </c>
      <c r="D395" s="117" t="s">
        <v>26</v>
      </c>
      <c r="E395" s="136" t="s">
        <v>562</v>
      </c>
      <c r="F395" s="140">
        <v>1126</v>
      </c>
      <c r="G395" s="118">
        <v>1050</v>
      </c>
      <c r="H395" s="119">
        <f t="shared" si="66"/>
        <v>0.93250444049733572</v>
      </c>
      <c r="I395" s="118">
        <f t="shared" si="67"/>
        <v>76</v>
      </c>
      <c r="J395" s="145">
        <f t="shared" si="68"/>
        <v>6.7495559502664296E-2</v>
      </c>
      <c r="K395" s="140">
        <v>375</v>
      </c>
      <c r="L395" s="140">
        <v>9</v>
      </c>
      <c r="M395" s="119">
        <f t="shared" si="69"/>
        <v>2.4E-2</v>
      </c>
      <c r="N395" s="118">
        <v>20</v>
      </c>
      <c r="O395" s="145">
        <f t="shared" si="70"/>
        <v>1.7761989342806393E-2</v>
      </c>
      <c r="P395" s="140">
        <v>5</v>
      </c>
      <c r="Q395" s="119">
        <f t="shared" si="71"/>
        <v>1.3333333333333334E-2</v>
      </c>
      <c r="R395" s="118">
        <v>13</v>
      </c>
      <c r="S395" s="145">
        <f t="shared" si="72"/>
        <v>1.1545293072824156E-2</v>
      </c>
      <c r="T395" s="140">
        <v>38</v>
      </c>
      <c r="U395" s="119">
        <f t="shared" si="73"/>
        <v>0.10133333333333333</v>
      </c>
      <c r="V395" s="118">
        <v>94</v>
      </c>
      <c r="W395" s="145">
        <f t="shared" si="74"/>
        <v>8.348134991119005E-2</v>
      </c>
      <c r="X395" s="140">
        <v>40</v>
      </c>
      <c r="Y395" s="119">
        <f t="shared" si="75"/>
        <v>0.10666666666666667</v>
      </c>
      <c r="Z395" s="118">
        <v>100</v>
      </c>
      <c r="AA395" s="145">
        <f t="shared" si="76"/>
        <v>8.8809946714031973E-2</v>
      </c>
    </row>
    <row r="396" spans="1:27" ht="24" x14ac:dyDescent="0.25">
      <c r="A396" s="131" t="s">
        <v>621</v>
      </c>
      <c r="B396" s="222" t="s">
        <v>444</v>
      </c>
      <c r="C396" s="120" t="s">
        <v>340</v>
      </c>
      <c r="D396" s="121" t="s">
        <v>21</v>
      </c>
      <c r="E396" s="137" t="s">
        <v>564</v>
      </c>
      <c r="F396" s="141">
        <v>2655</v>
      </c>
      <c r="G396" s="122">
        <v>2576</v>
      </c>
      <c r="H396" s="123">
        <f t="shared" si="66"/>
        <v>0.97024482109227872</v>
      </c>
      <c r="I396" s="122">
        <f t="shared" si="67"/>
        <v>79</v>
      </c>
      <c r="J396" s="146">
        <f t="shared" si="68"/>
        <v>2.975517890772128E-2</v>
      </c>
      <c r="K396" s="141">
        <v>632</v>
      </c>
      <c r="L396" s="141">
        <v>13</v>
      </c>
      <c r="M396" s="123">
        <f t="shared" si="69"/>
        <v>2.0569620253164556E-2</v>
      </c>
      <c r="N396" s="122">
        <v>30</v>
      </c>
      <c r="O396" s="146">
        <f t="shared" si="70"/>
        <v>1.1299435028248588E-2</v>
      </c>
      <c r="P396" s="141">
        <v>3</v>
      </c>
      <c r="Q396" s="123">
        <f t="shared" si="71"/>
        <v>4.7468354430379748E-3</v>
      </c>
      <c r="R396" s="122">
        <v>10</v>
      </c>
      <c r="S396" s="146">
        <f t="shared" si="72"/>
        <v>3.766478342749529E-3</v>
      </c>
      <c r="T396" s="141">
        <v>48</v>
      </c>
      <c r="U396" s="123">
        <f t="shared" si="73"/>
        <v>7.5949367088607597E-2</v>
      </c>
      <c r="V396" s="122">
        <v>173</v>
      </c>
      <c r="W396" s="146">
        <f t="shared" si="74"/>
        <v>6.5160075329566858E-2</v>
      </c>
      <c r="X396" s="141">
        <v>49</v>
      </c>
      <c r="Y396" s="123">
        <f t="shared" si="75"/>
        <v>7.753164556962025E-2</v>
      </c>
      <c r="Z396" s="122">
        <v>176</v>
      </c>
      <c r="AA396" s="146">
        <f t="shared" si="76"/>
        <v>6.6290018832391717E-2</v>
      </c>
    </row>
    <row r="397" spans="1:27" ht="24" x14ac:dyDescent="0.25">
      <c r="A397" s="130" t="s">
        <v>621</v>
      </c>
      <c r="B397" s="221" t="s">
        <v>347</v>
      </c>
      <c r="C397" s="116" t="s">
        <v>348</v>
      </c>
      <c r="D397" s="117" t="s">
        <v>22</v>
      </c>
      <c r="E397" s="136" t="s">
        <v>565</v>
      </c>
      <c r="F397" s="140">
        <v>6520</v>
      </c>
      <c r="G397" s="118">
        <v>6265</v>
      </c>
      <c r="H397" s="119">
        <f t="shared" si="66"/>
        <v>0.96088957055214719</v>
      </c>
      <c r="I397" s="118">
        <f t="shared" si="67"/>
        <v>255</v>
      </c>
      <c r="J397" s="145">
        <f t="shared" si="68"/>
        <v>3.9110429447852764E-2</v>
      </c>
      <c r="K397" s="140">
        <v>1410</v>
      </c>
      <c r="L397" s="140">
        <v>24</v>
      </c>
      <c r="M397" s="119">
        <f t="shared" si="69"/>
        <v>1.7021276595744681E-2</v>
      </c>
      <c r="N397" s="118">
        <v>66</v>
      </c>
      <c r="O397" s="145">
        <f t="shared" si="70"/>
        <v>1.0122699386503068E-2</v>
      </c>
      <c r="P397" s="140">
        <v>6</v>
      </c>
      <c r="Q397" s="119">
        <f t="shared" si="71"/>
        <v>4.2553191489361703E-3</v>
      </c>
      <c r="R397" s="118">
        <v>12</v>
      </c>
      <c r="S397" s="145">
        <f t="shared" si="72"/>
        <v>1.8404907975460123E-3</v>
      </c>
      <c r="T397" s="140">
        <v>147</v>
      </c>
      <c r="U397" s="119">
        <f t="shared" si="73"/>
        <v>0.10425531914893617</v>
      </c>
      <c r="V397" s="118">
        <v>583</v>
      </c>
      <c r="W397" s="145">
        <f t="shared" si="74"/>
        <v>8.9417177914110427E-2</v>
      </c>
      <c r="X397" s="140">
        <v>150</v>
      </c>
      <c r="Y397" s="119">
        <f t="shared" si="75"/>
        <v>0.10638297872340426</v>
      </c>
      <c r="Z397" s="118">
        <v>591</v>
      </c>
      <c r="AA397" s="145">
        <f t="shared" si="76"/>
        <v>9.0644171779141108E-2</v>
      </c>
    </row>
    <row r="398" spans="1:27" x14ac:dyDescent="0.25">
      <c r="A398" s="131" t="s">
        <v>621</v>
      </c>
      <c r="B398" s="222" t="s">
        <v>433</v>
      </c>
      <c r="C398" s="120" t="s">
        <v>434</v>
      </c>
      <c r="D398" s="121" t="s">
        <v>27</v>
      </c>
      <c r="E398" s="137" t="s">
        <v>563</v>
      </c>
      <c r="F398" s="141">
        <v>7865</v>
      </c>
      <c r="G398" s="122">
        <v>7422</v>
      </c>
      <c r="H398" s="123">
        <f t="shared" si="66"/>
        <v>0.94367450731087099</v>
      </c>
      <c r="I398" s="122">
        <f t="shared" si="67"/>
        <v>443</v>
      </c>
      <c r="J398" s="146">
        <f t="shared" si="68"/>
        <v>5.632549268912905E-2</v>
      </c>
      <c r="K398" s="141">
        <v>2612</v>
      </c>
      <c r="L398" s="141">
        <v>32</v>
      </c>
      <c r="M398" s="123">
        <f t="shared" si="69"/>
        <v>1.2251148545176111E-2</v>
      </c>
      <c r="N398" s="122">
        <v>77</v>
      </c>
      <c r="O398" s="146">
        <f t="shared" si="70"/>
        <v>9.7902097902097911E-3</v>
      </c>
      <c r="P398" s="141">
        <v>19</v>
      </c>
      <c r="Q398" s="123">
        <f t="shared" si="71"/>
        <v>7.2741194486983154E-3</v>
      </c>
      <c r="R398" s="122">
        <v>43</v>
      </c>
      <c r="S398" s="146">
        <f t="shared" si="72"/>
        <v>5.4672600127145584E-3</v>
      </c>
      <c r="T398" s="141">
        <v>210</v>
      </c>
      <c r="U398" s="123">
        <f t="shared" si="73"/>
        <v>8.0398162327718223E-2</v>
      </c>
      <c r="V398" s="122">
        <v>567</v>
      </c>
      <c r="W398" s="146">
        <f t="shared" si="74"/>
        <v>7.2091544818817549E-2</v>
      </c>
      <c r="X398" s="141">
        <v>219</v>
      </c>
      <c r="Y398" s="123">
        <f t="shared" si="75"/>
        <v>8.3843797856049007E-2</v>
      </c>
      <c r="Z398" s="122">
        <v>591</v>
      </c>
      <c r="AA398" s="146">
        <f t="shared" si="76"/>
        <v>7.5143038779402413E-2</v>
      </c>
    </row>
    <row r="399" spans="1:27" ht="24" x14ac:dyDescent="0.25">
      <c r="A399" s="130" t="s">
        <v>621</v>
      </c>
      <c r="B399" s="221" t="s">
        <v>341</v>
      </c>
      <c r="C399" s="116" t="s">
        <v>342</v>
      </c>
      <c r="D399" s="117" t="s">
        <v>21</v>
      </c>
      <c r="E399" s="136" t="s">
        <v>564</v>
      </c>
      <c r="F399" s="140">
        <v>9095</v>
      </c>
      <c r="G399" s="118">
        <v>8662</v>
      </c>
      <c r="H399" s="119">
        <f t="shared" si="66"/>
        <v>0.95239142385926334</v>
      </c>
      <c r="I399" s="118">
        <f t="shared" si="67"/>
        <v>433</v>
      </c>
      <c r="J399" s="145">
        <f t="shared" si="68"/>
        <v>4.7608576140736665E-2</v>
      </c>
      <c r="K399" s="140">
        <v>2466</v>
      </c>
      <c r="L399" s="140">
        <v>42</v>
      </c>
      <c r="M399" s="119">
        <f t="shared" si="69"/>
        <v>1.7031630170316302E-2</v>
      </c>
      <c r="N399" s="118">
        <v>108</v>
      </c>
      <c r="O399" s="145">
        <f t="shared" si="70"/>
        <v>1.1874656404617922E-2</v>
      </c>
      <c r="P399" s="140">
        <v>24</v>
      </c>
      <c r="Q399" s="119">
        <f t="shared" si="71"/>
        <v>9.7323600973236012E-3</v>
      </c>
      <c r="R399" s="118">
        <v>59</v>
      </c>
      <c r="S399" s="145">
        <f t="shared" si="72"/>
        <v>6.4870808136338644E-3</v>
      </c>
      <c r="T399" s="140">
        <v>214</v>
      </c>
      <c r="U399" s="119">
        <f t="shared" si="73"/>
        <v>8.6780210867802104E-2</v>
      </c>
      <c r="V399" s="118">
        <v>672</v>
      </c>
      <c r="W399" s="145">
        <f t="shared" si="74"/>
        <v>7.3886750962067066E-2</v>
      </c>
      <c r="X399" s="140">
        <v>228</v>
      </c>
      <c r="Y399" s="119">
        <f t="shared" si="75"/>
        <v>9.2457420924574207E-2</v>
      </c>
      <c r="Z399" s="118">
        <v>701</v>
      </c>
      <c r="AA399" s="145">
        <f t="shared" si="76"/>
        <v>7.7075316107751507E-2</v>
      </c>
    </row>
    <row r="400" spans="1:27" ht="24" x14ac:dyDescent="0.25">
      <c r="A400" s="131" t="s">
        <v>621</v>
      </c>
      <c r="B400" s="222" t="s">
        <v>355</v>
      </c>
      <c r="C400" s="120" t="s">
        <v>356</v>
      </c>
      <c r="D400" s="121" t="s">
        <v>23</v>
      </c>
      <c r="E400" s="137" t="s">
        <v>566</v>
      </c>
      <c r="F400" s="141">
        <v>8396</v>
      </c>
      <c r="G400" s="122">
        <v>6328</v>
      </c>
      <c r="H400" s="123">
        <f t="shared" si="66"/>
        <v>0.75369223439733202</v>
      </c>
      <c r="I400" s="122">
        <f t="shared" si="67"/>
        <v>2068</v>
      </c>
      <c r="J400" s="146">
        <f t="shared" si="68"/>
        <v>0.24630776560266793</v>
      </c>
      <c r="K400" s="141">
        <v>2173</v>
      </c>
      <c r="L400" s="141">
        <v>45</v>
      </c>
      <c r="M400" s="123">
        <f t="shared" si="69"/>
        <v>2.0708697653014266E-2</v>
      </c>
      <c r="N400" s="122">
        <v>126</v>
      </c>
      <c r="O400" s="146">
        <f t="shared" si="70"/>
        <v>1.5007146260123869E-2</v>
      </c>
      <c r="P400" s="141">
        <v>21</v>
      </c>
      <c r="Q400" s="123">
        <f t="shared" si="71"/>
        <v>9.6640589047399909E-3</v>
      </c>
      <c r="R400" s="122">
        <v>45</v>
      </c>
      <c r="S400" s="146">
        <f t="shared" si="72"/>
        <v>5.3596950929013813E-3</v>
      </c>
      <c r="T400" s="141">
        <v>224</v>
      </c>
      <c r="U400" s="123">
        <f t="shared" si="73"/>
        <v>0.10308329498389324</v>
      </c>
      <c r="V400" s="122">
        <v>624</v>
      </c>
      <c r="W400" s="146">
        <f t="shared" si="74"/>
        <v>7.4321105288232492E-2</v>
      </c>
      <c r="X400" s="141">
        <v>238</v>
      </c>
      <c r="Y400" s="123">
        <f t="shared" si="75"/>
        <v>0.10952600092038656</v>
      </c>
      <c r="Z400" s="122">
        <v>652</v>
      </c>
      <c r="AA400" s="146">
        <f t="shared" si="76"/>
        <v>7.7656026679371132E-2</v>
      </c>
    </row>
    <row r="401" spans="1:27" ht="24" x14ac:dyDescent="0.25">
      <c r="A401" s="130" t="s">
        <v>621</v>
      </c>
      <c r="B401" s="221" t="s">
        <v>349</v>
      </c>
      <c r="C401" s="116" t="s">
        <v>350</v>
      </c>
      <c r="D401" s="117" t="s">
        <v>22</v>
      </c>
      <c r="E401" s="136" t="s">
        <v>565</v>
      </c>
      <c r="F401" s="140">
        <v>3573</v>
      </c>
      <c r="G401" s="118">
        <v>3409</v>
      </c>
      <c r="H401" s="119">
        <f t="shared" si="66"/>
        <v>0.95410019591379791</v>
      </c>
      <c r="I401" s="118">
        <f t="shared" si="67"/>
        <v>164</v>
      </c>
      <c r="J401" s="145">
        <f t="shared" si="68"/>
        <v>4.5899804086202069E-2</v>
      </c>
      <c r="K401" s="140">
        <v>866</v>
      </c>
      <c r="L401" s="140">
        <v>15</v>
      </c>
      <c r="M401" s="119">
        <f t="shared" si="69"/>
        <v>1.7321016166281754E-2</v>
      </c>
      <c r="N401" s="118">
        <v>39</v>
      </c>
      <c r="O401" s="145">
        <f t="shared" si="70"/>
        <v>1.09151973131822E-2</v>
      </c>
      <c r="P401" s="140">
        <v>3</v>
      </c>
      <c r="Q401" s="119">
        <f t="shared" si="71"/>
        <v>3.4642032332563512E-3</v>
      </c>
      <c r="R401" s="118">
        <v>7</v>
      </c>
      <c r="S401" s="145">
        <f t="shared" si="72"/>
        <v>1.9591379792891126E-3</v>
      </c>
      <c r="T401" s="140">
        <v>76</v>
      </c>
      <c r="U401" s="119">
        <f t="shared" si="73"/>
        <v>8.7759815242494224E-2</v>
      </c>
      <c r="V401" s="118">
        <v>367</v>
      </c>
      <c r="W401" s="145">
        <f t="shared" si="74"/>
        <v>0.10271480548558634</v>
      </c>
      <c r="X401" s="140">
        <v>78</v>
      </c>
      <c r="Y401" s="119">
        <f t="shared" si="75"/>
        <v>9.0069284064665134E-2</v>
      </c>
      <c r="Z401" s="118">
        <v>371</v>
      </c>
      <c r="AA401" s="145">
        <f t="shared" si="76"/>
        <v>0.10383431290232298</v>
      </c>
    </row>
    <row r="402" spans="1:27" ht="24" x14ac:dyDescent="0.25">
      <c r="A402" s="131" t="s">
        <v>621</v>
      </c>
      <c r="B402" s="222" t="s">
        <v>351</v>
      </c>
      <c r="C402" s="120" t="s">
        <v>352</v>
      </c>
      <c r="D402" s="121" t="s">
        <v>22</v>
      </c>
      <c r="E402" s="137" t="s">
        <v>565</v>
      </c>
      <c r="F402" s="141">
        <v>5568</v>
      </c>
      <c r="G402" s="122">
        <v>5320</v>
      </c>
      <c r="H402" s="123">
        <f t="shared" si="66"/>
        <v>0.95545977011494254</v>
      </c>
      <c r="I402" s="122">
        <f t="shared" si="67"/>
        <v>248</v>
      </c>
      <c r="J402" s="146">
        <f t="shared" si="68"/>
        <v>4.4540229885057472E-2</v>
      </c>
      <c r="K402" s="141">
        <v>1896</v>
      </c>
      <c r="L402" s="141">
        <v>29</v>
      </c>
      <c r="M402" s="123">
        <f t="shared" si="69"/>
        <v>1.529535864978903E-2</v>
      </c>
      <c r="N402" s="122">
        <v>73</v>
      </c>
      <c r="O402" s="146">
        <f t="shared" si="70"/>
        <v>1.3110632183908046E-2</v>
      </c>
      <c r="P402" s="141">
        <v>15</v>
      </c>
      <c r="Q402" s="123">
        <f t="shared" si="71"/>
        <v>7.9113924050632917E-3</v>
      </c>
      <c r="R402" s="122">
        <v>41</v>
      </c>
      <c r="S402" s="146">
        <f t="shared" si="72"/>
        <v>7.3635057471264365E-3</v>
      </c>
      <c r="T402" s="141">
        <v>173</v>
      </c>
      <c r="U402" s="123">
        <f t="shared" si="73"/>
        <v>9.124472573839662E-2</v>
      </c>
      <c r="V402" s="122">
        <v>505</v>
      </c>
      <c r="W402" s="146">
        <f t="shared" si="74"/>
        <v>9.0696839080459765E-2</v>
      </c>
      <c r="X402" s="141">
        <v>182</v>
      </c>
      <c r="Y402" s="123">
        <f t="shared" si="75"/>
        <v>9.5991561181434593E-2</v>
      </c>
      <c r="Z402" s="122">
        <v>531</v>
      </c>
      <c r="AA402" s="146">
        <f t="shared" si="76"/>
        <v>9.5366379310344834E-2</v>
      </c>
    </row>
    <row r="403" spans="1:27" ht="24" x14ac:dyDescent="0.25">
      <c r="A403" s="130" t="s">
        <v>621</v>
      </c>
      <c r="B403" s="221" t="s">
        <v>353</v>
      </c>
      <c r="C403" s="116" t="s">
        <v>354</v>
      </c>
      <c r="D403" s="117" t="s">
        <v>22</v>
      </c>
      <c r="E403" s="136" t="s">
        <v>565</v>
      </c>
      <c r="F403" s="140">
        <v>2182</v>
      </c>
      <c r="G403" s="118">
        <v>2076</v>
      </c>
      <c r="H403" s="119">
        <f t="shared" si="66"/>
        <v>0.95142071494042169</v>
      </c>
      <c r="I403" s="118">
        <f t="shared" si="67"/>
        <v>106</v>
      </c>
      <c r="J403" s="145">
        <f t="shared" si="68"/>
        <v>4.857928505957837E-2</v>
      </c>
      <c r="K403" s="140">
        <v>730</v>
      </c>
      <c r="L403" s="140">
        <v>14</v>
      </c>
      <c r="M403" s="119">
        <f t="shared" si="69"/>
        <v>1.9178082191780823E-2</v>
      </c>
      <c r="N403" s="118">
        <v>36</v>
      </c>
      <c r="O403" s="145">
        <f t="shared" si="70"/>
        <v>1.6498625114573784E-2</v>
      </c>
      <c r="P403" s="140">
        <v>4</v>
      </c>
      <c r="Q403" s="119">
        <f t="shared" si="71"/>
        <v>5.4794520547945206E-3</v>
      </c>
      <c r="R403" s="118">
        <v>12</v>
      </c>
      <c r="S403" s="145">
        <f t="shared" si="72"/>
        <v>5.4995417048579283E-3</v>
      </c>
      <c r="T403" s="140">
        <v>77</v>
      </c>
      <c r="U403" s="119">
        <f t="shared" si="73"/>
        <v>0.10547945205479452</v>
      </c>
      <c r="V403" s="118">
        <v>199</v>
      </c>
      <c r="W403" s="145">
        <f t="shared" si="74"/>
        <v>9.1200733272227316E-2</v>
      </c>
      <c r="X403" s="140">
        <v>79</v>
      </c>
      <c r="Y403" s="119">
        <f t="shared" si="75"/>
        <v>0.10821917808219178</v>
      </c>
      <c r="Z403" s="118">
        <v>203</v>
      </c>
      <c r="AA403" s="145">
        <f t="shared" si="76"/>
        <v>9.3033913840513294E-2</v>
      </c>
    </row>
    <row r="404" spans="1:27" ht="24" x14ac:dyDescent="0.25">
      <c r="A404" s="131" t="s">
        <v>621</v>
      </c>
      <c r="B404" s="222" t="s">
        <v>343</v>
      </c>
      <c r="C404" s="120" t="s">
        <v>344</v>
      </c>
      <c r="D404" s="121" t="s">
        <v>21</v>
      </c>
      <c r="E404" s="137" t="s">
        <v>564</v>
      </c>
      <c r="F404" s="141">
        <v>3393</v>
      </c>
      <c r="G404" s="122">
        <v>3201</v>
      </c>
      <c r="H404" s="123">
        <f t="shared" si="66"/>
        <v>0.94341290893015028</v>
      </c>
      <c r="I404" s="122">
        <f t="shared" si="67"/>
        <v>192</v>
      </c>
      <c r="J404" s="146">
        <f t="shared" si="68"/>
        <v>5.6587091069849688E-2</v>
      </c>
      <c r="K404" s="141">
        <v>837</v>
      </c>
      <c r="L404" s="141">
        <v>27</v>
      </c>
      <c r="M404" s="123">
        <f t="shared" si="69"/>
        <v>3.2258064516129031E-2</v>
      </c>
      <c r="N404" s="122">
        <v>70</v>
      </c>
      <c r="O404" s="146">
        <f t="shared" si="70"/>
        <v>2.0630710285882699E-2</v>
      </c>
      <c r="P404" s="141">
        <v>15</v>
      </c>
      <c r="Q404" s="123">
        <f t="shared" si="71"/>
        <v>1.7921146953405017E-2</v>
      </c>
      <c r="R404" s="122">
        <v>39</v>
      </c>
      <c r="S404" s="146">
        <f t="shared" si="72"/>
        <v>1.1494252873563218E-2</v>
      </c>
      <c r="T404" s="141">
        <v>97</v>
      </c>
      <c r="U404" s="123">
        <f t="shared" si="73"/>
        <v>0.11589008363201912</v>
      </c>
      <c r="V404" s="122">
        <v>382</v>
      </c>
      <c r="W404" s="146">
        <f t="shared" si="74"/>
        <v>0.11258473327438845</v>
      </c>
      <c r="X404" s="141">
        <v>106</v>
      </c>
      <c r="Y404" s="123">
        <f t="shared" si="75"/>
        <v>0.12664277180406214</v>
      </c>
      <c r="Z404" s="122">
        <v>408</v>
      </c>
      <c r="AA404" s="146">
        <f t="shared" si="76"/>
        <v>0.12024756852343059</v>
      </c>
    </row>
    <row r="405" spans="1:27" ht="24" x14ac:dyDescent="0.25">
      <c r="A405" s="130" t="s">
        <v>621</v>
      </c>
      <c r="B405" s="221" t="s">
        <v>37</v>
      </c>
      <c r="C405" s="116" t="s">
        <v>38</v>
      </c>
      <c r="D405" s="117" t="s">
        <v>1</v>
      </c>
      <c r="E405" s="136" t="s">
        <v>542</v>
      </c>
      <c r="F405" s="140">
        <v>5742</v>
      </c>
      <c r="G405" s="118">
        <v>5510</v>
      </c>
      <c r="H405" s="119">
        <f t="shared" si="66"/>
        <v>0.95959595959595956</v>
      </c>
      <c r="I405" s="118">
        <f t="shared" si="67"/>
        <v>232</v>
      </c>
      <c r="J405" s="145">
        <f t="shared" si="68"/>
        <v>4.0404040404040407E-2</v>
      </c>
      <c r="K405" s="140">
        <v>1744</v>
      </c>
      <c r="L405" s="140">
        <v>19</v>
      </c>
      <c r="M405" s="119">
        <f t="shared" si="69"/>
        <v>1.0894495412844037E-2</v>
      </c>
      <c r="N405" s="118">
        <v>50</v>
      </c>
      <c r="O405" s="145">
        <f t="shared" si="70"/>
        <v>8.7077673284569838E-3</v>
      </c>
      <c r="P405" s="140">
        <v>13</v>
      </c>
      <c r="Q405" s="119">
        <f t="shared" si="71"/>
        <v>7.4541284403669729E-3</v>
      </c>
      <c r="R405" s="118">
        <v>39</v>
      </c>
      <c r="S405" s="145">
        <f t="shared" si="72"/>
        <v>6.7920585161964468E-3</v>
      </c>
      <c r="T405" s="140">
        <v>157</v>
      </c>
      <c r="U405" s="119">
        <f t="shared" si="73"/>
        <v>9.0022935779816515E-2</v>
      </c>
      <c r="V405" s="118">
        <v>457</v>
      </c>
      <c r="W405" s="145">
        <f t="shared" si="74"/>
        <v>7.9588993382096837E-2</v>
      </c>
      <c r="X405" s="140">
        <v>165</v>
      </c>
      <c r="Y405" s="119">
        <f t="shared" si="75"/>
        <v>9.4610091743119268E-2</v>
      </c>
      <c r="Z405" s="118">
        <v>484</v>
      </c>
      <c r="AA405" s="145">
        <f t="shared" si="76"/>
        <v>8.4291187739463605E-2</v>
      </c>
    </row>
    <row r="406" spans="1:27" ht="24" x14ac:dyDescent="0.25">
      <c r="A406" s="131" t="s">
        <v>621</v>
      </c>
      <c r="B406" s="222" t="s">
        <v>183</v>
      </c>
      <c r="C406" s="120" t="s">
        <v>184</v>
      </c>
      <c r="D406" s="121" t="s">
        <v>11</v>
      </c>
      <c r="E406" s="137" t="s">
        <v>552</v>
      </c>
      <c r="F406" s="141">
        <v>8282</v>
      </c>
      <c r="G406" s="122">
        <v>7952</v>
      </c>
      <c r="H406" s="123">
        <f t="shared" si="66"/>
        <v>0.96015455204056988</v>
      </c>
      <c r="I406" s="122">
        <f t="shared" si="67"/>
        <v>330</v>
      </c>
      <c r="J406" s="146">
        <f t="shared" si="68"/>
        <v>3.984544795943009E-2</v>
      </c>
      <c r="K406" s="141">
        <v>2959</v>
      </c>
      <c r="L406" s="141">
        <v>73</v>
      </c>
      <c r="M406" s="123">
        <f t="shared" si="69"/>
        <v>2.4670496789455897E-2</v>
      </c>
      <c r="N406" s="122">
        <v>169</v>
      </c>
      <c r="O406" s="146">
        <f t="shared" si="70"/>
        <v>2.0405699106496016E-2</v>
      </c>
      <c r="P406" s="141">
        <v>28</v>
      </c>
      <c r="Q406" s="123">
        <f t="shared" si="71"/>
        <v>9.4626563028050014E-3</v>
      </c>
      <c r="R406" s="122">
        <v>61</v>
      </c>
      <c r="S406" s="146">
        <f t="shared" si="72"/>
        <v>7.365370683409804E-3</v>
      </c>
      <c r="T406" s="141">
        <v>348</v>
      </c>
      <c r="U406" s="123">
        <f t="shared" si="73"/>
        <v>0.11760729976343359</v>
      </c>
      <c r="V406" s="122">
        <v>922</v>
      </c>
      <c r="W406" s="146">
        <f t="shared" si="74"/>
        <v>0.11132576672301377</v>
      </c>
      <c r="X406" s="141">
        <v>365</v>
      </c>
      <c r="Y406" s="123">
        <f t="shared" si="75"/>
        <v>0.12335248394727949</v>
      </c>
      <c r="Z406" s="122">
        <v>958</v>
      </c>
      <c r="AA406" s="146">
        <f t="shared" si="76"/>
        <v>0.11567254286404251</v>
      </c>
    </row>
    <row r="407" spans="1:27" ht="24" x14ac:dyDescent="0.25">
      <c r="A407" s="132" t="s">
        <v>621</v>
      </c>
      <c r="B407" s="219" t="s">
        <v>108</v>
      </c>
      <c r="C407" s="116" t="s">
        <v>109</v>
      </c>
      <c r="D407" s="117" t="s">
        <v>6</v>
      </c>
      <c r="E407" s="136" t="s">
        <v>539</v>
      </c>
      <c r="F407" s="140">
        <v>10970</v>
      </c>
      <c r="G407" s="118">
        <v>10626</v>
      </c>
      <c r="H407" s="119">
        <f t="shared" si="66"/>
        <v>0.96864175022789423</v>
      </c>
      <c r="I407" s="118">
        <f t="shared" si="67"/>
        <v>344</v>
      </c>
      <c r="J407" s="145">
        <f t="shared" si="68"/>
        <v>3.1358249772105745E-2</v>
      </c>
      <c r="K407" s="140">
        <v>2158</v>
      </c>
      <c r="L407" s="140">
        <v>25</v>
      </c>
      <c r="M407" s="119">
        <f t="shared" si="69"/>
        <v>1.1584800741427247E-2</v>
      </c>
      <c r="N407" s="118">
        <v>58</v>
      </c>
      <c r="O407" s="145">
        <f t="shared" si="70"/>
        <v>5.28714676390155E-3</v>
      </c>
      <c r="P407" s="140">
        <v>16</v>
      </c>
      <c r="Q407" s="119">
        <f t="shared" si="71"/>
        <v>7.4142724745134385E-3</v>
      </c>
      <c r="R407" s="118">
        <v>35</v>
      </c>
      <c r="S407" s="145">
        <f t="shared" si="72"/>
        <v>3.1905195989061076E-3</v>
      </c>
      <c r="T407" s="140">
        <v>185</v>
      </c>
      <c r="U407" s="119">
        <f t="shared" si="73"/>
        <v>8.5727525486561637E-2</v>
      </c>
      <c r="V407" s="118">
        <v>841</v>
      </c>
      <c r="W407" s="145">
        <f t="shared" si="74"/>
        <v>7.6663628076572468E-2</v>
      </c>
      <c r="X407" s="140">
        <v>199</v>
      </c>
      <c r="Y407" s="119">
        <f t="shared" si="75"/>
        <v>9.2215013901760887E-2</v>
      </c>
      <c r="Z407" s="118">
        <v>874</v>
      </c>
      <c r="AA407" s="145">
        <f t="shared" si="76"/>
        <v>7.9671832269826798E-2</v>
      </c>
    </row>
    <row r="408" spans="1:27" x14ac:dyDescent="0.25">
      <c r="A408" s="133" t="s">
        <v>621</v>
      </c>
      <c r="B408" s="227" t="s">
        <v>98</v>
      </c>
      <c r="C408" s="120" t="s">
        <v>99</v>
      </c>
      <c r="D408" s="121" t="s">
        <v>5</v>
      </c>
      <c r="E408" s="137" t="s">
        <v>543</v>
      </c>
      <c r="F408" s="141">
        <v>8904</v>
      </c>
      <c r="G408" s="122">
        <v>8612</v>
      </c>
      <c r="H408" s="123">
        <f t="shared" si="66"/>
        <v>0.96720575022461819</v>
      </c>
      <c r="I408" s="122">
        <f t="shared" si="67"/>
        <v>292</v>
      </c>
      <c r="J408" s="146">
        <f t="shared" si="68"/>
        <v>3.2794249775381853E-2</v>
      </c>
      <c r="K408" s="141">
        <v>2520</v>
      </c>
      <c r="L408" s="141">
        <v>36</v>
      </c>
      <c r="M408" s="123">
        <f t="shared" si="69"/>
        <v>1.4285714285714285E-2</v>
      </c>
      <c r="N408" s="122">
        <v>87</v>
      </c>
      <c r="O408" s="146">
        <f t="shared" si="70"/>
        <v>9.7708894878706203E-3</v>
      </c>
      <c r="P408" s="141">
        <v>33</v>
      </c>
      <c r="Q408" s="123">
        <f t="shared" si="71"/>
        <v>1.3095238095238096E-2</v>
      </c>
      <c r="R408" s="122">
        <v>84</v>
      </c>
      <c r="S408" s="146">
        <f t="shared" si="72"/>
        <v>9.433962264150943E-3</v>
      </c>
      <c r="T408" s="141">
        <v>305</v>
      </c>
      <c r="U408" s="123">
        <f t="shared" si="73"/>
        <v>0.12103174603174603</v>
      </c>
      <c r="V408" s="122">
        <v>1261</v>
      </c>
      <c r="W408" s="146">
        <f t="shared" si="74"/>
        <v>0.14162174303683739</v>
      </c>
      <c r="X408" s="141">
        <v>328</v>
      </c>
      <c r="Y408" s="123">
        <f t="shared" si="75"/>
        <v>0.13015873015873017</v>
      </c>
      <c r="Z408" s="122">
        <v>1323</v>
      </c>
      <c r="AA408" s="146">
        <f t="shared" si="76"/>
        <v>0.14858490566037735</v>
      </c>
    </row>
    <row r="409" spans="1:27" ht="24" x14ac:dyDescent="0.25">
      <c r="A409" s="130" t="s">
        <v>621</v>
      </c>
      <c r="B409" s="221" t="s">
        <v>110</v>
      </c>
      <c r="C409" s="116" t="s">
        <v>111</v>
      </c>
      <c r="D409" s="117" t="s">
        <v>6</v>
      </c>
      <c r="E409" s="136" t="s">
        <v>539</v>
      </c>
      <c r="F409" s="140">
        <v>4105</v>
      </c>
      <c r="G409" s="118">
        <v>3984</v>
      </c>
      <c r="H409" s="119">
        <f t="shared" si="66"/>
        <v>0.97052375152253345</v>
      </c>
      <c r="I409" s="118">
        <f t="shared" si="67"/>
        <v>121</v>
      </c>
      <c r="J409" s="145">
        <f t="shared" si="68"/>
        <v>2.9476248477466504E-2</v>
      </c>
      <c r="K409" s="140">
        <v>861</v>
      </c>
      <c r="L409" s="140">
        <v>10</v>
      </c>
      <c r="M409" s="119">
        <f t="shared" si="69"/>
        <v>1.1614401858304297E-2</v>
      </c>
      <c r="N409" s="118">
        <v>26</v>
      </c>
      <c r="O409" s="145">
        <f t="shared" si="70"/>
        <v>6.3337393422655298E-3</v>
      </c>
      <c r="P409" s="140">
        <v>8</v>
      </c>
      <c r="Q409" s="119">
        <f t="shared" si="71"/>
        <v>9.2915214866434379E-3</v>
      </c>
      <c r="R409" s="118">
        <v>17</v>
      </c>
      <c r="S409" s="145">
        <f t="shared" si="72"/>
        <v>4.1412911084043845E-3</v>
      </c>
      <c r="T409" s="140">
        <v>89</v>
      </c>
      <c r="U409" s="119">
        <f t="shared" si="73"/>
        <v>0.10336817653890824</v>
      </c>
      <c r="V409" s="118">
        <v>406</v>
      </c>
      <c r="W409" s="145">
        <f t="shared" si="74"/>
        <v>9.8903775883069422E-2</v>
      </c>
      <c r="X409" s="140">
        <v>94</v>
      </c>
      <c r="Y409" s="119">
        <f t="shared" si="75"/>
        <v>0.1091753774680604</v>
      </c>
      <c r="Z409" s="118">
        <v>416</v>
      </c>
      <c r="AA409" s="145">
        <f t="shared" si="76"/>
        <v>0.10133982947624848</v>
      </c>
    </row>
    <row r="410" spans="1:27" ht="24" x14ac:dyDescent="0.25">
      <c r="A410" s="133" t="s">
        <v>621</v>
      </c>
      <c r="B410" s="227" t="s">
        <v>259</v>
      </c>
      <c r="C410" s="120" t="s">
        <v>260</v>
      </c>
      <c r="D410" s="121" t="s">
        <v>16</v>
      </c>
      <c r="E410" s="137" t="s">
        <v>549</v>
      </c>
      <c r="F410" s="141">
        <v>2230</v>
      </c>
      <c r="G410" s="122">
        <v>2028</v>
      </c>
      <c r="H410" s="123">
        <f t="shared" si="66"/>
        <v>0.90941704035874438</v>
      </c>
      <c r="I410" s="122">
        <f t="shared" si="67"/>
        <v>202</v>
      </c>
      <c r="J410" s="146">
        <f t="shared" si="68"/>
        <v>9.0582959641255609E-2</v>
      </c>
      <c r="K410" s="141">
        <v>543</v>
      </c>
      <c r="L410" s="141">
        <v>12</v>
      </c>
      <c r="M410" s="123">
        <f t="shared" si="69"/>
        <v>2.2099447513812154E-2</v>
      </c>
      <c r="N410" s="122">
        <v>36</v>
      </c>
      <c r="O410" s="146">
        <f t="shared" si="70"/>
        <v>1.6143497757847534E-2</v>
      </c>
      <c r="P410" s="141">
        <v>2</v>
      </c>
      <c r="Q410" s="123">
        <f t="shared" si="71"/>
        <v>3.6832412523020259E-3</v>
      </c>
      <c r="R410" s="122">
        <v>4</v>
      </c>
      <c r="S410" s="146">
        <f t="shared" si="72"/>
        <v>1.7937219730941704E-3</v>
      </c>
      <c r="T410" s="141">
        <v>56</v>
      </c>
      <c r="U410" s="123">
        <f t="shared" si="73"/>
        <v>0.10313075506445672</v>
      </c>
      <c r="V410" s="122">
        <v>181</v>
      </c>
      <c r="W410" s="146">
        <f t="shared" si="74"/>
        <v>8.1165919282511212E-2</v>
      </c>
      <c r="X410" s="141">
        <v>57</v>
      </c>
      <c r="Y410" s="123">
        <f t="shared" si="75"/>
        <v>0.10497237569060773</v>
      </c>
      <c r="Z410" s="122">
        <v>185</v>
      </c>
      <c r="AA410" s="146">
        <f t="shared" si="76"/>
        <v>8.2959641255605385E-2</v>
      </c>
    </row>
    <row r="411" spans="1:27" ht="24" x14ac:dyDescent="0.25">
      <c r="A411" s="130" t="s">
        <v>621</v>
      </c>
      <c r="B411" s="221" t="s">
        <v>443</v>
      </c>
      <c r="C411" s="116" t="s">
        <v>228</v>
      </c>
      <c r="D411" s="117" t="s">
        <v>14</v>
      </c>
      <c r="E411" s="136" t="s">
        <v>556</v>
      </c>
      <c r="F411" s="140">
        <v>2752</v>
      </c>
      <c r="G411" s="118">
        <v>2696</v>
      </c>
      <c r="H411" s="119">
        <f t="shared" si="66"/>
        <v>0.97965116279069764</v>
      </c>
      <c r="I411" s="118">
        <f t="shared" si="67"/>
        <v>56</v>
      </c>
      <c r="J411" s="145">
        <f t="shared" si="68"/>
        <v>2.0348837209302327E-2</v>
      </c>
      <c r="K411" s="140">
        <v>967</v>
      </c>
      <c r="L411" s="140">
        <v>21</v>
      </c>
      <c r="M411" s="119">
        <f t="shared" si="69"/>
        <v>2.1716649431230611E-2</v>
      </c>
      <c r="N411" s="118">
        <v>56</v>
      </c>
      <c r="O411" s="145">
        <f t="shared" si="70"/>
        <v>2.0348837209302327E-2</v>
      </c>
      <c r="P411" s="140">
        <v>10</v>
      </c>
      <c r="Q411" s="119">
        <f t="shared" si="71"/>
        <v>1.0341261633919338E-2</v>
      </c>
      <c r="R411" s="118">
        <v>26</v>
      </c>
      <c r="S411" s="145">
        <f t="shared" si="72"/>
        <v>9.4476744186046506E-3</v>
      </c>
      <c r="T411" s="140">
        <v>121</v>
      </c>
      <c r="U411" s="119">
        <f t="shared" si="73"/>
        <v>0.12512926577042399</v>
      </c>
      <c r="V411" s="118">
        <v>380</v>
      </c>
      <c r="W411" s="145">
        <f t="shared" si="74"/>
        <v>0.1380813953488372</v>
      </c>
      <c r="X411" s="140">
        <v>127</v>
      </c>
      <c r="Y411" s="119">
        <f t="shared" si="75"/>
        <v>0.1313340227507756</v>
      </c>
      <c r="Z411" s="118">
        <v>394</v>
      </c>
      <c r="AA411" s="145">
        <f t="shared" si="76"/>
        <v>0.1431686046511628</v>
      </c>
    </row>
    <row r="412" spans="1:27" ht="24" x14ac:dyDescent="0.25">
      <c r="A412" s="131" t="s">
        <v>621</v>
      </c>
      <c r="B412" s="222" t="s">
        <v>229</v>
      </c>
      <c r="C412" s="120" t="s">
        <v>230</v>
      </c>
      <c r="D412" s="121" t="s">
        <v>14</v>
      </c>
      <c r="E412" s="137" t="s">
        <v>556</v>
      </c>
      <c r="F412" s="141">
        <v>1860</v>
      </c>
      <c r="G412" s="122">
        <v>1753</v>
      </c>
      <c r="H412" s="123">
        <f t="shared" si="66"/>
        <v>0.94247311827956992</v>
      </c>
      <c r="I412" s="122">
        <f t="shared" si="67"/>
        <v>107</v>
      </c>
      <c r="J412" s="146">
        <f t="shared" si="68"/>
        <v>5.7526881720430106E-2</v>
      </c>
      <c r="K412" s="141">
        <v>637</v>
      </c>
      <c r="L412" s="141">
        <v>23</v>
      </c>
      <c r="M412" s="123">
        <f t="shared" si="69"/>
        <v>3.6106750392464679E-2</v>
      </c>
      <c r="N412" s="122">
        <v>58</v>
      </c>
      <c r="O412" s="146">
        <f t="shared" si="70"/>
        <v>3.118279569892473E-2</v>
      </c>
      <c r="P412" s="141">
        <v>8</v>
      </c>
      <c r="Q412" s="123">
        <f t="shared" si="71"/>
        <v>1.2558869701726845E-2</v>
      </c>
      <c r="R412" s="122">
        <v>15</v>
      </c>
      <c r="S412" s="146">
        <f t="shared" si="72"/>
        <v>8.0645161290322578E-3</v>
      </c>
      <c r="T412" s="141">
        <v>71</v>
      </c>
      <c r="U412" s="123">
        <f t="shared" si="73"/>
        <v>0.11145996860282574</v>
      </c>
      <c r="V412" s="122">
        <v>179</v>
      </c>
      <c r="W412" s="146">
        <f t="shared" si="74"/>
        <v>9.6236559139784947E-2</v>
      </c>
      <c r="X412" s="141">
        <v>75</v>
      </c>
      <c r="Y412" s="123">
        <f t="shared" si="75"/>
        <v>0.11773940345368916</v>
      </c>
      <c r="Z412" s="122">
        <v>188</v>
      </c>
      <c r="AA412" s="146">
        <f t="shared" si="76"/>
        <v>0.1010752688172043</v>
      </c>
    </row>
    <row r="413" spans="1:27" x14ac:dyDescent="0.25">
      <c r="A413" s="130" t="s">
        <v>621</v>
      </c>
      <c r="B413" s="221" t="s">
        <v>231</v>
      </c>
      <c r="C413" s="116" t="s">
        <v>232</v>
      </c>
      <c r="D413" s="117" t="s">
        <v>14</v>
      </c>
      <c r="E413" s="136" t="s">
        <v>556</v>
      </c>
      <c r="F413" s="140">
        <v>2067</v>
      </c>
      <c r="G413" s="118">
        <v>1964</v>
      </c>
      <c r="H413" s="119">
        <f t="shared" si="66"/>
        <v>0.95016932752781813</v>
      </c>
      <c r="I413" s="118">
        <f t="shared" si="67"/>
        <v>103</v>
      </c>
      <c r="J413" s="145">
        <f t="shared" si="68"/>
        <v>4.9830672472181904E-2</v>
      </c>
      <c r="K413" s="140">
        <v>741</v>
      </c>
      <c r="L413" s="140">
        <v>14</v>
      </c>
      <c r="M413" s="119">
        <f t="shared" si="69"/>
        <v>1.8893387314439947E-2</v>
      </c>
      <c r="N413" s="118">
        <v>32</v>
      </c>
      <c r="O413" s="145">
        <f t="shared" si="70"/>
        <v>1.5481373971940009E-2</v>
      </c>
      <c r="P413" s="140">
        <v>11</v>
      </c>
      <c r="Q413" s="119">
        <f t="shared" si="71"/>
        <v>1.4844804318488529E-2</v>
      </c>
      <c r="R413" s="118">
        <v>23</v>
      </c>
      <c r="S413" s="145">
        <f t="shared" si="72"/>
        <v>1.1127237542331882E-2</v>
      </c>
      <c r="T413" s="140">
        <v>85</v>
      </c>
      <c r="U413" s="119">
        <f t="shared" si="73"/>
        <v>0.11470985155195682</v>
      </c>
      <c r="V413" s="118">
        <v>225</v>
      </c>
      <c r="W413" s="145">
        <f t="shared" si="74"/>
        <v>0.10885341074020319</v>
      </c>
      <c r="X413" s="140">
        <v>92</v>
      </c>
      <c r="Y413" s="119">
        <f t="shared" si="75"/>
        <v>0.12415654520917679</v>
      </c>
      <c r="Z413" s="118">
        <v>236</v>
      </c>
      <c r="AA413" s="145">
        <f t="shared" si="76"/>
        <v>0.11417513304305757</v>
      </c>
    </row>
    <row r="414" spans="1:27" x14ac:dyDescent="0.25">
      <c r="A414" s="131" t="s">
        <v>621</v>
      </c>
      <c r="B414" s="222" t="s">
        <v>395</v>
      </c>
      <c r="C414" s="120" t="s">
        <v>396</v>
      </c>
      <c r="D414" s="121" t="s">
        <v>25</v>
      </c>
      <c r="E414" s="137" t="s">
        <v>561</v>
      </c>
      <c r="F414" s="141">
        <v>2373</v>
      </c>
      <c r="G414" s="122">
        <v>2284</v>
      </c>
      <c r="H414" s="123">
        <f t="shared" si="66"/>
        <v>0.96249473240623684</v>
      </c>
      <c r="I414" s="122">
        <f t="shared" si="67"/>
        <v>89</v>
      </c>
      <c r="J414" s="146">
        <f t="shared" si="68"/>
        <v>3.7505267593763172E-2</v>
      </c>
      <c r="K414" s="141">
        <v>808</v>
      </c>
      <c r="L414" s="141">
        <v>11</v>
      </c>
      <c r="M414" s="123">
        <f t="shared" si="69"/>
        <v>1.3613861386138614E-2</v>
      </c>
      <c r="N414" s="122">
        <v>30</v>
      </c>
      <c r="O414" s="146">
        <f t="shared" si="70"/>
        <v>1.2642225031605562E-2</v>
      </c>
      <c r="P414" s="141">
        <v>13</v>
      </c>
      <c r="Q414" s="123">
        <f t="shared" si="71"/>
        <v>1.608910891089109E-2</v>
      </c>
      <c r="R414" s="122">
        <v>34</v>
      </c>
      <c r="S414" s="146">
        <f t="shared" si="72"/>
        <v>1.4327855035819638E-2</v>
      </c>
      <c r="T414" s="141">
        <v>72</v>
      </c>
      <c r="U414" s="123">
        <f t="shared" si="73"/>
        <v>8.9108910891089105E-2</v>
      </c>
      <c r="V414" s="122">
        <v>188</v>
      </c>
      <c r="W414" s="146">
        <f t="shared" si="74"/>
        <v>7.9224610198061526E-2</v>
      </c>
      <c r="X414" s="141">
        <v>82</v>
      </c>
      <c r="Y414" s="123">
        <f t="shared" si="75"/>
        <v>0.10148514851485149</v>
      </c>
      <c r="Z414" s="122">
        <v>215</v>
      </c>
      <c r="AA414" s="146">
        <f t="shared" si="76"/>
        <v>9.0602612726506535E-2</v>
      </c>
    </row>
    <row r="415" spans="1:27" x14ac:dyDescent="0.25">
      <c r="A415" s="130" t="s">
        <v>621</v>
      </c>
      <c r="B415" s="221" t="s">
        <v>373</v>
      </c>
      <c r="C415" s="116" t="s">
        <v>374</v>
      </c>
      <c r="D415" s="117" t="s">
        <v>24</v>
      </c>
      <c r="E415" s="136" t="s">
        <v>560</v>
      </c>
      <c r="F415" s="140">
        <v>5642</v>
      </c>
      <c r="G415" s="118">
        <v>5400</v>
      </c>
      <c r="H415" s="119">
        <f t="shared" si="66"/>
        <v>0.95710740872031197</v>
      </c>
      <c r="I415" s="118">
        <f t="shared" si="67"/>
        <v>242</v>
      </c>
      <c r="J415" s="145">
        <f t="shared" si="68"/>
        <v>4.2892591279688051E-2</v>
      </c>
      <c r="K415" s="140">
        <v>1529</v>
      </c>
      <c r="L415" s="140">
        <v>17</v>
      </c>
      <c r="M415" s="119">
        <f t="shared" si="69"/>
        <v>1.1118378024852845E-2</v>
      </c>
      <c r="N415" s="118">
        <v>35</v>
      </c>
      <c r="O415" s="145">
        <f t="shared" si="70"/>
        <v>6.2034739454094297E-3</v>
      </c>
      <c r="P415" s="140">
        <v>19</v>
      </c>
      <c r="Q415" s="119">
        <f t="shared" si="71"/>
        <v>1.2426422498364944E-2</v>
      </c>
      <c r="R415" s="118">
        <v>42</v>
      </c>
      <c r="S415" s="145">
        <f t="shared" si="72"/>
        <v>7.4441687344913151E-3</v>
      </c>
      <c r="T415" s="140">
        <v>155</v>
      </c>
      <c r="U415" s="119">
        <f t="shared" si="73"/>
        <v>0.1013734466971877</v>
      </c>
      <c r="V415" s="118">
        <v>495</v>
      </c>
      <c r="W415" s="145">
        <f t="shared" si="74"/>
        <v>8.773484579936193E-2</v>
      </c>
      <c r="X415" s="140">
        <v>166</v>
      </c>
      <c r="Y415" s="119">
        <f t="shared" si="75"/>
        <v>0.10856769130150425</v>
      </c>
      <c r="Z415" s="118">
        <v>520</v>
      </c>
      <c r="AA415" s="145">
        <f t="shared" si="76"/>
        <v>9.2165898617511524E-2</v>
      </c>
    </row>
    <row r="416" spans="1:27" ht="24" x14ac:dyDescent="0.25">
      <c r="A416" s="131" t="s">
        <v>621</v>
      </c>
      <c r="B416" s="222" t="s">
        <v>397</v>
      </c>
      <c r="C416" s="120" t="s">
        <v>398</v>
      </c>
      <c r="D416" s="121" t="s">
        <v>25</v>
      </c>
      <c r="E416" s="137" t="s">
        <v>561</v>
      </c>
      <c r="F416" s="141">
        <v>1978</v>
      </c>
      <c r="G416" s="122">
        <v>1897</v>
      </c>
      <c r="H416" s="123">
        <f t="shared" si="66"/>
        <v>0.95904954499494444</v>
      </c>
      <c r="I416" s="122">
        <f t="shared" si="67"/>
        <v>81</v>
      </c>
      <c r="J416" s="146">
        <f t="shared" si="68"/>
        <v>4.0950455005055612E-2</v>
      </c>
      <c r="K416" s="141">
        <v>556</v>
      </c>
      <c r="L416" s="141">
        <v>10</v>
      </c>
      <c r="M416" s="123">
        <f t="shared" si="69"/>
        <v>1.7985611510791366E-2</v>
      </c>
      <c r="N416" s="122">
        <v>22</v>
      </c>
      <c r="O416" s="146">
        <f t="shared" si="70"/>
        <v>1.1122345803842264E-2</v>
      </c>
      <c r="P416" s="141">
        <v>12</v>
      </c>
      <c r="Q416" s="123">
        <f t="shared" si="71"/>
        <v>2.1582733812949641E-2</v>
      </c>
      <c r="R416" s="122">
        <v>27</v>
      </c>
      <c r="S416" s="146">
        <f t="shared" si="72"/>
        <v>1.3650151668351871E-2</v>
      </c>
      <c r="T416" s="141">
        <v>54</v>
      </c>
      <c r="U416" s="123">
        <f t="shared" si="73"/>
        <v>9.7122302158273388E-2</v>
      </c>
      <c r="V416" s="122">
        <v>227</v>
      </c>
      <c r="W416" s="146">
        <f t="shared" si="74"/>
        <v>0.1147623862487361</v>
      </c>
      <c r="X416" s="141">
        <v>64</v>
      </c>
      <c r="Y416" s="123">
        <f t="shared" si="75"/>
        <v>0.11510791366906475</v>
      </c>
      <c r="Z416" s="122">
        <v>253</v>
      </c>
      <c r="AA416" s="146">
        <f t="shared" si="76"/>
        <v>0.12790697674418605</v>
      </c>
    </row>
    <row r="417" spans="1:27" ht="24" x14ac:dyDescent="0.25">
      <c r="A417" s="131" t="s">
        <v>621</v>
      </c>
      <c r="B417" s="222" t="s">
        <v>435</v>
      </c>
      <c r="C417" s="120" t="s">
        <v>436</v>
      </c>
      <c r="D417" s="121" t="s">
        <v>27</v>
      </c>
      <c r="E417" s="137" t="s">
        <v>563</v>
      </c>
      <c r="F417" s="141">
        <v>2175</v>
      </c>
      <c r="G417" s="122">
        <v>2096</v>
      </c>
      <c r="H417" s="123">
        <f t="shared" si="66"/>
        <v>0.96367816091954028</v>
      </c>
      <c r="I417" s="122">
        <f t="shared" si="67"/>
        <v>79</v>
      </c>
      <c r="J417" s="146">
        <f t="shared" si="68"/>
        <v>3.6321839080459772E-2</v>
      </c>
      <c r="K417" s="141">
        <v>666</v>
      </c>
      <c r="L417" s="141">
        <v>26</v>
      </c>
      <c r="M417" s="123">
        <f t="shared" si="69"/>
        <v>3.903903903903904E-2</v>
      </c>
      <c r="N417" s="122">
        <v>64</v>
      </c>
      <c r="O417" s="146">
        <f t="shared" si="70"/>
        <v>2.9425287356321838E-2</v>
      </c>
      <c r="P417" s="141">
        <v>8</v>
      </c>
      <c r="Q417" s="123">
        <f t="shared" si="71"/>
        <v>1.2012012012012012E-2</v>
      </c>
      <c r="R417" s="122">
        <v>19</v>
      </c>
      <c r="S417" s="146">
        <f t="shared" si="72"/>
        <v>8.7356321839080452E-3</v>
      </c>
      <c r="T417" s="141">
        <v>66</v>
      </c>
      <c r="U417" s="123">
        <f t="shared" si="73"/>
        <v>9.90990990990991E-2</v>
      </c>
      <c r="V417" s="122">
        <v>203</v>
      </c>
      <c r="W417" s="146">
        <f t="shared" si="74"/>
        <v>9.3333333333333338E-2</v>
      </c>
      <c r="X417" s="141">
        <v>73</v>
      </c>
      <c r="Y417" s="123">
        <f t="shared" si="75"/>
        <v>0.10960960960960961</v>
      </c>
      <c r="Z417" s="122">
        <v>218</v>
      </c>
      <c r="AA417" s="146">
        <f t="shared" si="76"/>
        <v>0.10022988505747127</v>
      </c>
    </row>
    <row r="418" spans="1:27" ht="24" x14ac:dyDescent="0.25">
      <c r="A418" s="130" t="s">
        <v>621</v>
      </c>
      <c r="B418" s="221" t="s">
        <v>345</v>
      </c>
      <c r="C418" s="116" t="s">
        <v>346</v>
      </c>
      <c r="D418" s="117" t="s">
        <v>21</v>
      </c>
      <c r="E418" s="136" t="s">
        <v>564</v>
      </c>
      <c r="F418" s="140">
        <v>5140</v>
      </c>
      <c r="G418" s="118">
        <v>5014</v>
      </c>
      <c r="H418" s="119">
        <f t="shared" si="66"/>
        <v>0.97548638132295717</v>
      </c>
      <c r="I418" s="118">
        <f t="shared" si="67"/>
        <v>126</v>
      </c>
      <c r="J418" s="145">
        <f t="shared" si="68"/>
        <v>2.4513618677042801E-2</v>
      </c>
      <c r="K418" s="140">
        <v>1723</v>
      </c>
      <c r="L418" s="140">
        <v>42</v>
      </c>
      <c r="M418" s="119">
        <f t="shared" si="69"/>
        <v>2.4376088218224026E-2</v>
      </c>
      <c r="N418" s="118">
        <v>101</v>
      </c>
      <c r="O418" s="145">
        <f t="shared" si="70"/>
        <v>1.9649805447470817E-2</v>
      </c>
      <c r="P418" s="140">
        <v>12</v>
      </c>
      <c r="Q418" s="119">
        <f t="shared" si="71"/>
        <v>6.9645966337782937E-3</v>
      </c>
      <c r="R418" s="118">
        <v>20</v>
      </c>
      <c r="S418" s="145">
        <f t="shared" si="72"/>
        <v>3.8910505836575876E-3</v>
      </c>
      <c r="T418" s="140">
        <v>173</v>
      </c>
      <c r="U418" s="119">
        <f t="shared" si="73"/>
        <v>0.1004062681369704</v>
      </c>
      <c r="V418" s="118">
        <v>462</v>
      </c>
      <c r="W418" s="145">
        <f t="shared" si="74"/>
        <v>8.9883268482490272E-2</v>
      </c>
      <c r="X418" s="140">
        <v>181</v>
      </c>
      <c r="Y418" s="119">
        <f t="shared" si="75"/>
        <v>0.10504933255948927</v>
      </c>
      <c r="Z418" s="118">
        <v>475</v>
      </c>
      <c r="AA418" s="145">
        <f t="shared" si="76"/>
        <v>9.2412451361867709E-2</v>
      </c>
    </row>
    <row r="419" spans="1:27" ht="24" x14ac:dyDescent="0.25">
      <c r="A419" s="131" t="s">
        <v>621</v>
      </c>
      <c r="B419" s="222" t="s">
        <v>357</v>
      </c>
      <c r="C419" s="120" t="s">
        <v>358</v>
      </c>
      <c r="D419" s="121" t="s">
        <v>23</v>
      </c>
      <c r="E419" s="137" t="s">
        <v>566</v>
      </c>
      <c r="F419" s="141">
        <v>14193</v>
      </c>
      <c r="G419" s="122">
        <v>13398</v>
      </c>
      <c r="H419" s="123">
        <f t="shared" si="66"/>
        <v>0.94398647220460785</v>
      </c>
      <c r="I419" s="122">
        <f t="shared" si="67"/>
        <v>795</v>
      </c>
      <c r="J419" s="146">
        <f t="shared" si="68"/>
        <v>5.6013527795392093E-2</v>
      </c>
      <c r="K419" s="141">
        <v>4076</v>
      </c>
      <c r="L419" s="141">
        <v>45</v>
      </c>
      <c r="M419" s="123">
        <f t="shared" si="69"/>
        <v>1.1040235525024533E-2</v>
      </c>
      <c r="N419" s="122">
        <v>113</v>
      </c>
      <c r="O419" s="146">
        <f t="shared" si="70"/>
        <v>7.9616712463890654E-3</v>
      </c>
      <c r="P419" s="141">
        <v>30</v>
      </c>
      <c r="Q419" s="123">
        <f t="shared" si="71"/>
        <v>7.360157016683023E-3</v>
      </c>
      <c r="R419" s="122">
        <v>75</v>
      </c>
      <c r="S419" s="146">
        <f t="shared" si="72"/>
        <v>5.2842950750369901E-3</v>
      </c>
      <c r="T419" s="141">
        <v>424</v>
      </c>
      <c r="U419" s="123">
        <f t="shared" si="73"/>
        <v>0.10402355250245339</v>
      </c>
      <c r="V419" s="122">
        <v>1305</v>
      </c>
      <c r="W419" s="146">
        <f t="shared" si="74"/>
        <v>9.1946734305643624E-2</v>
      </c>
      <c r="X419" s="141">
        <v>444</v>
      </c>
      <c r="Y419" s="123">
        <f t="shared" si="75"/>
        <v>0.10893032384690873</v>
      </c>
      <c r="Z419" s="122">
        <v>1356</v>
      </c>
      <c r="AA419" s="146">
        <f t="shared" si="76"/>
        <v>9.5540054956668785E-2</v>
      </c>
    </row>
    <row r="420" spans="1:27" ht="24" x14ac:dyDescent="0.25">
      <c r="A420" s="130" t="s">
        <v>621</v>
      </c>
      <c r="B420" s="221" t="s">
        <v>359</v>
      </c>
      <c r="C420" s="116" t="s">
        <v>360</v>
      </c>
      <c r="D420" s="117" t="s">
        <v>23</v>
      </c>
      <c r="E420" s="136" t="s">
        <v>566</v>
      </c>
      <c r="F420" s="140">
        <v>4115</v>
      </c>
      <c r="G420" s="118">
        <v>4007</v>
      </c>
      <c r="H420" s="119">
        <f t="shared" si="66"/>
        <v>0.97375455650060749</v>
      </c>
      <c r="I420" s="118">
        <f t="shared" si="67"/>
        <v>108</v>
      </c>
      <c r="J420" s="145">
        <f t="shared" si="68"/>
        <v>2.6245443499392465E-2</v>
      </c>
      <c r="K420" s="140">
        <v>1336</v>
      </c>
      <c r="L420" s="140">
        <v>22</v>
      </c>
      <c r="M420" s="119">
        <f t="shared" si="69"/>
        <v>1.6467065868263474E-2</v>
      </c>
      <c r="N420" s="118">
        <v>59</v>
      </c>
      <c r="O420" s="145">
        <f t="shared" si="70"/>
        <v>1.4337788578371811E-2</v>
      </c>
      <c r="P420" s="140">
        <v>7</v>
      </c>
      <c r="Q420" s="119">
        <f t="shared" si="71"/>
        <v>5.239520958083832E-3</v>
      </c>
      <c r="R420" s="118">
        <v>16</v>
      </c>
      <c r="S420" s="145">
        <f t="shared" si="72"/>
        <v>3.888213851761847E-3</v>
      </c>
      <c r="T420" s="140">
        <v>133</v>
      </c>
      <c r="U420" s="119">
        <f t="shared" si="73"/>
        <v>9.9550898203592808E-2</v>
      </c>
      <c r="V420" s="118">
        <v>447</v>
      </c>
      <c r="W420" s="145">
        <f t="shared" si="74"/>
        <v>0.10862697448359659</v>
      </c>
      <c r="X420" s="140">
        <v>137</v>
      </c>
      <c r="Y420" s="119">
        <f t="shared" si="75"/>
        <v>0.10254491017964072</v>
      </c>
      <c r="Z420" s="118">
        <v>454</v>
      </c>
      <c r="AA420" s="145">
        <f t="shared" si="76"/>
        <v>0.1103280680437424</v>
      </c>
    </row>
    <row r="421" spans="1:27" ht="24" x14ac:dyDescent="0.25">
      <c r="A421" s="131" t="s">
        <v>620</v>
      </c>
      <c r="B421" s="222" t="s">
        <v>39</v>
      </c>
      <c r="C421" s="120" t="s">
        <v>40</v>
      </c>
      <c r="D421" s="121" t="s">
        <v>2</v>
      </c>
      <c r="E421" s="137" t="s">
        <v>538</v>
      </c>
      <c r="F421" s="141">
        <v>2386</v>
      </c>
      <c r="G421" s="122">
        <v>2335</v>
      </c>
      <c r="H421" s="123">
        <f t="shared" si="66"/>
        <v>0.97862531433361277</v>
      </c>
      <c r="I421" s="122">
        <f t="shared" si="67"/>
        <v>51</v>
      </c>
      <c r="J421" s="146">
        <f t="shared" si="68"/>
        <v>2.1374685666387259E-2</v>
      </c>
      <c r="K421" s="141">
        <v>475</v>
      </c>
      <c r="L421" s="141">
        <v>6</v>
      </c>
      <c r="M421" s="123">
        <f t="shared" si="69"/>
        <v>1.2631578947368421E-2</v>
      </c>
      <c r="N421" s="122">
        <v>20</v>
      </c>
      <c r="O421" s="146">
        <f t="shared" si="70"/>
        <v>8.3822296730930428E-3</v>
      </c>
      <c r="P421" s="141">
        <v>2</v>
      </c>
      <c r="Q421" s="123">
        <f t="shared" si="71"/>
        <v>4.2105263157894736E-3</v>
      </c>
      <c r="R421" s="122">
        <v>7</v>
      </c>
      <c r="S421" s="146">
        <f t="shared" si="72"/>
        <v>2.933780385582565E-3</v>
      </c>
      <c r="T421" s="141">
        <v>54</v>
      </c>
      <c r="U421" s="123">
        <f t="shared" si="73"/>
        <v>0.11368421052631579</v>
      </c>
      <c r="V421" s="122">
        <v>358</v>
      </c>
      <c r="W421" s="146">
        <f t="shared" si="74"/>
        <v>0.15004191114836546</v>
      </c>
      <c r="X421" s="141">
        <v>56</v>
      </c>
      <c r="Y421" s="123">
        <f t="shared" si="75"/>
        <v>0.11789473684210526</v>
      </c>
      <c r="Z421" s="122">
        <v>365</v>
      </c>
      <c r="AA421" s="146">
        <f t="shared" si="76"/>
        <v>0.15297569153394802</v>
      </c>
    </row>
    <row r="422" spans="1:27" ht="24" x14ac:dyDescent="0.25">
      <c r="A422" s="130" t="s">
        <v>620</v>
      </c>
      <c r="B422" s="221" t="s">
        <v>41</v>
      </c>
      <c r="C422" s="116" t="s">
        <v>42</v>
      </c>
      <c r="D422" s="117" t="s">
        <v>2</v>
      </c>
      <c r="E422" s="136" t="s">
        <v>538</v>
      </c>
      <c r="F422" s="140">
        <v>7065</v>
      </c>
      <c r="G422" s="118">
        <v>6949</v>
      </c>
      <c r="H422" s="119">
        <f t="shared" si="66"/>
        <v>0.98358103326256197</v>
      </c>
      <c r="I422" s="118">
        <f t="shared" si="67"/>
        <v>116</v>
      </c>
      <c r="J422" s="145">
        <f t="shared" si="68"/>
        <v>1.6418966737438076E-2</v>
      </c>
      <c r="K422" s="140">
        <v>1499</v>
      </c>
      <c r="L422" s="140">
        <v>27</v>
      </c>
      <c r="M422" s="119">
        <f t="shared" si="69"/>
        <v>1.801200800533689E-2</v>
      </c>
      <c r="N422" s="118">
        <v>69</v>
      </c>
      <c r="O422" s="145">
        <f t="shared" si="70"/>
        <v>9.7664543524416132E-3</v>
      </c>
      <c r="P422" s="140">
        <v>14</v>
      </c>
      <c r="Q422" s="119">
        <f t="shared" si="71"/>
        <v>9.3395597064709814E-3</v>
      </c>
      <c r="R422" s="118">
        <v>39</v>
      </c>
      <c r="S422" s="145">
        <f t="shared" si="72"/>
        <v>5.5201698513800421E-3</v>
      </c>
      <c r="T422" s="140">
        <v>170</v>
      </c>
      <c r="U422" s="119">
        <f t="shared" si="73"/>
        <v>0.1134089392928619</v>
      </c>
      <c r="V422" s="118">
        <v>818</v>
      </c>
      <c r="W422" s="145">
        <f t="shared" si="74"/>
        <v>0.11578202406227885</v>
      </c>
      <c r="X422" s="140">
        <v>180</v>
      </c>
      <c r="Y422" s="119">
        <f t="shared" si="75"/>
        <v>0.12008005336891261</v>
      </c>
      <c r="Z422" s="118">
        <v>848</v>
      </c>
      <c r="AA422" s="145">
        <f t="shared" si="76"/>
        <v>0.12002830856334042</v>
      </c>
    </row>
    <row r="423" spans="1:27" ht="24" x14ac:dyDescent="0.25">
      <c r="A423" s="131" t="s">
        <v>620</v>
      </c>
      <c r="B423" s="222" t="s">
        <v>43</v>
      </c>
      <c r="C423" s="120" t="s">
        <v>44</v>
      </c>
      <c r="D423" s="121" t="s">
        <v>2</v>
      </c>
      <c r="E423" s="137" t="s">
        <v>538</v>
      </c>
      <c r="F423" s="141">
        <v>4816</v>
      </c>
      <c r="G423" s="122">
        <v>4726</v>
      </c>
      <c r="H423" s="123">
        <f t="shared" si="66"/>
        <v>0.98131229235880402</v>
      </c>
      <c r="I423" s="122">
        <f t="shared" si="67"/>
        <v>90</v>
      </c>
      <c r="J423" s="146">
        <f t="shared" si="68"/>
        <v>1.8687707641196014E-2</v>
      </c>
      <c r="K423" s="141">
        <v>1009</v>
      </c>
      <c r="L423" s="141">
        <v>24</v>
      </c>
      <c r="M423" s="123">
        <f t="shared" si="69"/>
        <v>2.3785926660059464E-2</v>
      </c>
      <c r="N423" s="122">
        <v>75</v>
      </c>
      <c r="O423" s="146">
        <f t="shared" si="70"/>
        <v>1.5573089700996677E-2</v>
      </c>
      <c r="P423" s="141">
        <v>3</v>
      </c>
      <c r="Q423" s="123">
        <f t="shared" si="71"/>
        <v>2.973240832507433E-3</v>
      </c>
      <c r="R423" s="122">
        <v>10</v>
      </c>
      <c r="S423" s="146">
        <f t="shared" si="72"/>
        <v>2.0764119601328905E-3</v>
      </c>
      <c r="T423" s="141">
        <v>126</v>
      </c>
      <c r="U423" s="123">
        <f t="shared" si="73"/>
        <v>0.12487611496531219</v>
      </c>
      <c r="V423" s="122">
        <v>486</v>
      </c>
      <c r="W423" s="146">
        <f t="shared" si="74"/>
        <v>0.10091362126245847</v>
      </c>
      <c r="X423" s="141">
        <v>127</v>
      </c>
      <c r="Y423" s="123">
        <f t="shared" si="75"/>
        <v>0.12586719524281467</v>
      </c>
      <c r="Z423" s="122">
        <v>490</v>
      </c>
      <c r="AA423" s="146">
        <f t="shared" si="76"/>
        <v>0.10174418604651163</v>
      </c>
    </row>
    <row r="424" spans="1:27" ht="24" x14ac:dyDescent="0.25">
      <c r="A424" s="130" t="s">
        <v>620</v>
      </c>
      <c r="B424" s="221" t="s">
        <v>45</v>
      </c>
      <c r="C424" s="116" t="s">
        <v>46</v>
      </c>
      <c r="D424" s="117" t="s">
        <v>2</v>
      </c>
      <c r="E424" s="136" t="s">
        <v>538</v>
      </c>
      <c r="F424" s="140">
        <v>3626</v>
      </c>
      <c r="G424" s="118">
        <v>3570</v>
      </c>
      <c r="H424" s="119">
        <f t="shared" si="66"/>
        <v>0.98455598455598459</v>
      </c>
      <c r="I424" s="118">
        <f t="shared" si="67"/>
        <v>56</v>
      </c>
      <c r="J424" s="145">
        <f t="shared" si="68"/>
        <v>1.5444015444015444E-2</v>
      </c>
      <c r="K424" s="140">
        <v>1149</v>
      </c>
      <c r="L424" s="140">
        <v>25</v>
      </c>
      <c r="M424" s="119">
        <f t="shared" si="69"/>
        <v>2.1758050478677109E-2</v>
      </c>
      <c r="N424" s="118">
        <v>66</v>
      </c>
      <c r="O424" s="145">
        <f t="shared" si="70"/>
        <v>1.8201875344732488E-2</v>
      </c>
      <c r="P424" s="140">
        <v>9</v>
      </c>
      <c r="Q424" s="119">
        <f t="shared" si="71"/>
        <v>7.832898172323759E-3</v>
      </c>
      <c r="R424" s="118">
        <v>22</v>
      </c>
      <c r="S424" s="145">
        <f t="shared" si="72"/>
        <v>6.0672917815774961E-3</v>
      </c>
      <c r="T424" s="140">
        <v>128</v>
      </c>
      <c r="U424" s="119">
        <f t="shared" si="73"/>
        <v>0.1114012184508268</v>
      </c>
      <c r="V424" s="118">
        <v>351</v>
      </c>
      <c r="W424" s="145">
        <f t="shared" si="74"/>
        <v>9.6800882515168232E-2</v>
      </c>
      <c r="X424" s="140">
        <v>135</v>
      </c>
      <c r="Y424" s="119">
        <f t="shared" si="75"/>
        <v>0.1174934725848564</v>
      </c>
      <c r="Z424" s="118">
        <v>369</v>
      </c>
      <c r="AA424" s="145">
        <f t="shared" si="76"/>
        <v>0.10176503033645891</v>
      </c>
    </row>
    <row r="425" spans="1:27" ht="24" x14ac:dyDescent="0.25">
      <c r="A425" s="131" t="s">
        <v>620</v>
      </c>
      <c r="B425" s="222" t="s">
        <v>100</v>
      </c>
      <c r="C425" s="120" t="s">
        <v>101</v>
      </c>
      <c r="D425" s="121" t="s">
        <v>6</v>
      </c>
      <c r="E425" s="137" t="s">
        <v>539</v>
      </c>
      <c r="F425" s="141">
        <v>5383</v>
      </c>
      <c r="G425" s="122">
        <v>5204</v>
      </c>
      <c r="H425" s="123">
        <f t="shared" si="66"/>
        <v>0.96674716700724506</v>
      </c>
      <c r="I425" s="122">
        <f t="shared" si="67"/>
        <v>179</v>
      </c>
      <c r="J425" s="146">
        <f t="shared" si="68"/>
        <v>3.3252832992754972E-2</v>
      </c>
      <c r="K425" s="141">
        <v>1294</v>
      </c>
      <c r="L425" s="141">
        <v>20</v>
      </c>
      <c r="M425" s="123">
        <f t="shared" si="69"/>
        <v>1.5455950540958269E-2</v>
      </c>
      <c r="N425" s="122">
        <v>51</v>
      </c>
      <c r="O425" s="146">
        <f t="shared" si="70"/>
        <v>9.4742708526843761E-3</v>
      </c>
      <c r="P425" s="141">
        <v>11</v>
      </c>
      <c r="Q425" s="123">
        <f t="shared" si="71"/>
        <v>8.5007727975270481E-3</v>
      </c>
      <c r="R425" s="122">
        <v>29</v>
      </c>
      <c r="S425" s="146">
        <f t="shared" si="72"/>
        <v>5.3873304848597436E-3</v>
      </c>
      <c r="T425" s="141">
        <v>142</v>
      </c>
      <c r="U425" s="123">
        <f t="shared" si="73"/>
        <v>0.10973724884080371</v>
      </c>
      <c r="V425" s="122">
        <v>574</v>
      </c>
      <c r="W425" s="146">
        <f t="shared" si="74"/>
        <v>0.10663198959687907</v>
      </c>
      <c r="X425" s="141">
        <v>147</v>
      </c>
      <c r="Y425" s="123">
        <f t="shared" si="75"/>
        <v>0.11360123647604328</v>
      </c>
      <c r="Z425" s="122">
        <v>588</v>
      </c>
      <c r="AA425" s="146">
        <f t="shared" si="76"/>
        <v>0.10923276983094929</v>
      </c>
    </row>
    <row r="426" spans="1:27" ht="24" x14ac:dyDescent="0.25">
      <c r="A426" s="130" t="s">
        <v>620</v>
      </c>
      <c r="B426" s="221" t="s">
        <v>47</v>
      </c>
      <c r="C426" s="116" t="s">
        <v>48</v>
      </c>
      <c r="D426" s="117" t="s">
        <v>2</v>
      </c>
      <c r="E426" s="136" t="s">
        <v>538</v>
      </c>
      <c r="F426" s="140">
        <v>5374</v>
      </c>
      <c r="G426" s="118">
        <v>5262</v>
      </c>
      <c r="H426" s="119">
        <f t="shared" si="66"/>
        <v>0.97915891328619276</v>
      </c>
      <c r="I426" s="118">
        <f t="shared" si="67"/>
        <v>112</v>
      </c>
      <c r="J426" s="145">
        <f t="shared" si="68"/>
        <v>2.084108671380722E-2</v>
      </c>
      <c r="K426" s="140">
        <v>1346</v>
      </c>
      <c r="L426" s="140">
        <v>22</v>
      </c>
      <c r="M426" s="119">
        <f t="shared" si="69"/>
        <v>1.6344725111441308E-2</v>
      </c>
      <c r="N426" s="118">
        <v>55</v>
      </c>
      <c r="O426" s="145">
        <f t="shared" si="70"/>
        <v>1.0234462225530332E-2</v>
      </c>
      <c r="P426" s="140">
        <v>23</v>
      </c>
      <c r="Q426" s="119">
        <f t="shared" si="71"/>
        <v>1.7087667161961365E-2</v>
      </c>
      <c r="R426" s="118">
        <v>66</v>
      </c>
      <c r="S426" s="145">
        <f t="shared" si="72"/>
        <v>1.2281354670636397E-2</v>
      </c>
      <c r="T426" s="140">
        <v>148</v>
      </c>
      <c r="U426" s="119">
        <f t="shared" si="73"/>
        <v>0.10995542347696879</v>
      </c>
      <c r="V426" s="118">
        <v>528</v>
      </c>
      <c r="W426" s="145">
        <f t="shared" si="74"/>
        <v>9.8250837365091173E-2</v>
      </c>
      <c r="X426" s="140">
        <v>164</v>
      </c>
      <c r="Y426" s="119">
        <f t="shared" si="75"/>
        <v>0.12184249628528974</v>
      </c>
      <c r="Z426" s="118">
        <v>571</v>
      </c>
      <c r="AA426" s="145">
        <f t="shared" si="76"/>
        <v>0.10625232601414217</v>
      </c>
    </row>
    <row r="427" spans="1:27" ht="24" x14ac:dyDescent="0.25">
      <c r="A427" s="131" t="s">
        <v>620</v>
      </c>
      <c r="B427" s="222" t="s">
        <v>102</v>
      </c>
      <c r="C427" s="120" t="s">
        <v>103</v>
      </c>
      <c r="D427" s="121" t="s">
        <v>6</v>
      </c>
      <c r="E427" s="137" t="s">
        <v>539</v>
      </c>
      <c r="F427" s="141">
        <v>3753</v>
      </c>
      <c r="G427" s="122">
        <v>3692</v>
      </c>
      <c r="H427" s="123">
        <f t="shared" si="66"/>
        <v>0.98374633626432184</v>
      </c>
      <c r="I427" s="122">
        <f t="shared" si="67"/>
        <v>61</v>
      </c>
      <c r="J427" s="146">
        <f t="shared" si="68"/>
        <v>1.6253663735678124E-2</v>
      </c>
      <c r="K427" s="141">
        <v>769</v>
      </c>
      <c r="L427" s="141">
        <v>6</v>
      </c>
      <c r="M427" s="123">
        <f t="shared" si="69"/>
        <v>7.8023407022106634E-3</v>
      </c>
      <c r="N427" s="122">
        <v>11</v>
      </c>
      <c r="O427" s="146">
        <f t="shared" si="70"/>
        <v>2.9309885424993339E-3</v>
      </c>
      <c r="P427" s="141">
        <v>7</v>
      </c>
      <c r="Q427" s="123">
        <f t="shared" si="71"/>
        <v>9.1027308192457735E-3</v>
      </c>
      <c r="R427" s="122">
        <v>16</v>
      </c>
      <c r="S427" s="146">
        <f t="shared" si="72"/>
        <v>4.2632560618172128E-3</v>
      </c>
      <c r="T427" s="141">
        <v>74</v>
      </c>
      <c r="U427" s="123">
        <f t="shared" si="73"/>
        <v>9.6228868660598182E-2</v>
      </c>
      <c r="V427" s="122">
        <v>330</v>
      </c>
      <c r="W427" s="146">
        <f t="shared" si="74"/>
        <v>8.792965627498002E-2</v>
      </c>
      <c r="X427" s="141">
        <v>78</v>
      </c>
      <c r="Y427" s="123">
        <f t="shared" si="75"/>
        <v>0.10143042912873862</v>
      </c>
      <c r="Z427" s="122">
        <v>338</v>
      </c>
      <c r="AA427" s="146">
        <f t="shared" si="76"/>
        <v>9.0061284305888625E-2</v>
      </c>
    </row>
    <row r="428" spans="1:27" ht="24" x14ac:dyDescent="0.25">
      <c r="A428" s="130" t="s">
        <v>620</v>
      </c>
      <c r="B428" s="221" t="s">
        <v>104</v>
      </c>
      <c r="C428" s="116" t="s">
        <v>105</v>
      </c>
      <c r="D428" s="117" t="s">
        <v>6</v>
      </c>
      <c r="E428" s="136" t="s">
        <v>539</v>
      </c>
      <c r="F428" s="140">
        <v>7833</v>
      </c>
      <c r="G428" s="118">
        <v>7625</v>
      </c>
      <c r="H428" s="119">
        <f t="shared" si="66"/>
        <v>0.97344567853951236</v>
      </c>
      <c r="I428" s="118">
        <f t="shared" si="67"/>
        <v>208</v>
      </c>
      <c r="J428" s="145">
        <f t="shared" si="68"/>
        <v>2.6554321460487681E-2</v>
      </c>
      <c r="K428" s="140">
        <v>1502</v>
      </c>
      <c r="L428" s="140">
        <v>22</v>
      </c>
      <c r="M428" s="119">
        <f t="shared" si="69"/>
        <v>1.4647137150466045E-2</v>
      </c>
      <c r="N428" s="118">
        <v>63</v>
      </c>
      <c r="O428" s="145">
        <f t="shared" si="70"/>
        <v>8.0428954423592495E-3</v>
      </c>
      <c r="P428" s="140">
        <v>6</v>
      </c>
      <c r="Q428" s="119">
        <f t="shared" si="71"/>
        <v>3.9946737683089215E-3</v>
      </c>
      <c r="R428" s="118">
        <v>19</v>
      </c>
      <c r="S428" s="145">
        <f t="shared" si="72"/>
        <v>2.4256351334099322E-3</v>
      </c>
      <c r="T428" s="140">
        <v>142</v>
      </c>
      <c r="U428" s="119">
        <f t="shared" si="73"/>
        <v>9.4540612516644473E-2</v>
      </c>
      <c r="V428" s="118">
        <v>692</v>
      </c>
      <c r="W428" s="145">
        <f t="shared" si="74"/>
        <v>8.8344184858930169E-2</v>
      </c>
      <c r="X428" s="140">
        <v>146</v>
      </c>
      <c r="Y428" s="119">
        <f t="shared" si="75"/>
        <v>9.7203728362183758E-2</v>
      </c>
      <c r="Z428" s="118">
        <v>708</v>
      </c>
      <c r="AA428" s="145">
        <f t="shared" si="76"/>
        <v>9.038682497127537E-2</v>
      </c>
    </row>
    <row r="429" spans="1:27" ht="24" x14ac:dyDescent="0.25">
      <c r="A429" s="131" t="s">
        <v>620</v>
      </c>
      <c r="B429" s="222" t="s">
        <v>73</v>
      </c>
      <c r="C429" s="120" t="s">
        <v>74</v>
      </c>
      <c r="D429" s="121" t="s">
        <v>4</v>
      </c>
      <c r="E429" s="137" t="s">
        <v>540</v>
      </c>
      <c r="F429" s="141">
        <v>2645</v>
      </c>
      <c r="G429" s="122">
        <v>2613</v>
      </c>
      <c r="H429" s="123">
        <f t="shared" si="66"/>
        <v>0.98790170132325139</v>
      </c>
      <c r="I429" s="122">
        <f t="shared" si="67"/>
        <v>32</v>
      </c>
      <c r="J429" s="146">
        <f t="shared" si="68"/>
        <v>1.2098298676748583E-2</v>
      </c>
      <c r="K429" s="141">
        <v>811</v>
      </c>
      <c r="L429" s="141">
        <v>17</v>
      </c>
      <c r="M429" s="123">
        <f t="shared" si="69"/>
        <v>2.096177558569667E-2</v>
      </c>
      <c r="N429" s="122">
        <v>41</v>
      </c>
      <c r="O429" s="146">
        <f t="shared" si="70"/>
        <v>1.550094517958412E-2</v>
      </c>
      <c r="P429" s="141">
        <v>9</v>
      </c>
      <c r="Q429" s="123">
        <f t="shared" si="71"/>
        <v>1.1097410604192354E-2</v>
      </c>
      <c r="R429" s="122">
        <v>24</v>
      </c>
      <c r="S429" s="146">
        <f t="shared" si="72"/>
        <v>9.0737240075614359E-3</v>
      </c>
      <c r="T429" s="141">
        <v>95</v>
      </c>
      <c r="U429" s="123">
        <f t="shared" si="73"/>
        <v>0.11713933415536375</v>
      </c>
      <c r="V429" s="122">
        <v>289</v>
      </c>
      <c r="W429" s="146">
        <f t="shared" si="74"/>
        <v>0.10926275992438564</v>
      </c>
      <c r="X429" s="141">
        <v>103</v>
      </c>
      <c r="Y429" s="123">
        <f t="shared" si="75"/>
        <v>0.12700369913686807</v>
      </c>
      <c r="Z429" s="122">
        <v>311</v>
      </c>
      <c r="AA429" s="146">
        <f t="shared" si="76"/>
        <v>0.11758034026465028</v>
      </c>
    </row>
    <row r="430" spans="1:27" x14ac:dyDescent="0.25">
      <c r="A430" s="130" t="s">
        <v>620</v>
      </c>
      <c r="B430" s="221" t="s">
        <v>75</v>
      </c>
      <c r="C430" s="116" t="s">
        <v>76</v>
      </c>
      <c r="D430" s="117" t="s">
        <v>4</v>
      </c>
      <c r="E430" s="136" t="s">
        <v>540</v>
      </c>
      <c r="F430" s="140">
        <v>4499</v>
      </c>
      <c r="G430" s="118">
        <v>4372</v>
      </c>
      <c r="H430" s="119">
        <f t="shared" si="66"/>
        <v>0.97177150477883978</v>
      </c>
      <c r="I430" s="118">
        <f t="shared" si="67"/>
        <v>127</v>
      </c>
      <c r="J430" s="145">
        <f t="shared" si="68"/>
        <v>2.822849522116026E-2</v>
      </c>
      <c r="K430" s="140">
        <v>1100</v>
      </c>
      <c r="L430" s="140">
        <v>16</v>
      </c>
      <c r="M430" s="119">
        <f t="shared" si="69"/>
        <v>1.4545454545454545E-2</v>
      </c>
      <c r="N430" s="118">
        <v>40</v>
      </c>
      <c r="O430" s="145">
        <f t="shared" si="70"/>
        <v>8.8908646365859073E-3</v>
      </c>
      <c r="P430" s="140">
        <v>8</v>
      </c>
      <c r="Q430" s="119">
        <f t="shared" si="71"/>
        <v>7.2727272727272727E-3</v>
      </c>
      <c r="R430" s="118">
        <v>23</v>
      </c>
      <c r="S430" s="145">
        <f t="shared" si="72"/>
        <v>5.1122471660368972E-3</v>
      </c>
      <c r="T430" s="140">
        <v>130</v>
      </c>
      <c r="U430" s="119">
        <f t="shared" si="73"/>
        <v>0.11818181818181818</v>
      </c>
      <c r="V430" s="118">
        <v>504</v>
      </c>
      <c r="W430" s="145">
        <f t="shared" si="74"/>
        <v>0.11202489442098244</v>
      </c>
      <c r="X430" s="140">
        <v>134</v>
      </c>
      <c r="Y430" s="119">
        <f t="shared" si="75"/>
        <v>0.12181818181818181</v>
      </c>
      <c r="Z430" s="118">
        <v>513</v>
      </c>
      <c r="AA430" s="145">
        <f t="shared" si="76"/>
        <v>0.11402533896421427</v>
      </c>
    </row>
    <row r="431" spans="1:27" x14ac:dyDescent="0.25">
      <c r="A431" s="131" t="s">
        <v>620</v>
      </c>
      <c r="B431" s="222" t="s">
        <v>49</v>
      </c>
      <c r="C431" s="120" t="s">
        <v>50</v>
      </c>
      <c r="D431" s="121" t="s">
        <v>3</v>
      </c>
      <c r="E431" s="137" t="s">
        <v>541</v>
      </c>
      <c r="F431" s="141">
        <v>4251</v>
      </c>
      <c r="G431" s="122">
        <v>4101</v>
      </c>
      <c r="H431" s="123">
        <f t="shared" si="66"/>
        <v>0.96471418489767113</v>
      </c>
      <c r="I431" s="122">
        <f t="shared" si="67"/>
        <v>150</v>
      </c>
      <c r="J431" s="146">
        <f t="shared" si="68"/>
        <v>3.5285815102328866E-2</v>
      </c>
      <c r="K431" s="141">
        <v>1209</v>
      </c>
      <c r="L431" s="141">
        <v>34</v>
      </c>
      <c r="M431" s="123">
        <f t="shared" si="69"/>
        <v>2.8122415219189414E-2</v>
      </c>
      <c r="N431" s="122">
        <v>81</v>
      </c>
      <c r="O431" s="146">
        <f t="shared" si="70"/>
        <v>1.9054340155257588E-2</v>
      </c>
      <c r="P431" s="141">
        <v>7</v>
      </c>
      <c r="Q431" s="123">
        <f t="shared" si="71"/>
        <v>5.7899090157154673E-3</v>
      </c>
      <c r="R431" s="122">
        <v>18</v>
      </c>
      <c r="S431" s="146">
        <f t="shared" si="72"/>
        <v>4.2342978122794639E-3</v>
      </c>
      <c r="T431" s="141">
        <v>122</v>
      </c>
      <c r="U431" s="123">
        <f t="shared" si="73"/>
        <v>0.10090984284532671</v>
      </c>
      <c r="V431" s="122">
        <v>345</v>
      </c>
      <c r="W431" s="146">
        <f t="shared" si="74"/>
        <v>8.1157374735356391E-2</v>
      </c>
      <c r="X431" s="141">
        <v>129</v>
      </c>
      <c r="Y431" s="123">
        <f t="shared" si="75"/>
        <v>0.10669975186104218</v>
      </c>
      <c r="Z431" s="122">
        <v>363</v>
      </c>
      <c r="AA431" s="146">
        <f t="shared" si="76"/>
        <v>8.5391672547635855E-2</v>
      </c>
    </row>
    <row r="432" spans="1:27" x14ac:dyDescent="0.25">
      <c r="A432" s="130" t="s">
        <v>620</v>
      </c>
      <c r="B432" s="221" t="s">
        <v>51</v>
      </c>
      <c r="C432" s="116" t="s">
        <v>52</v>
      </c>
      <c r="D432" s="117" t="s">
        <v>3</v>
      </c>
      <c r="E432" s="136" t="s">
        <v>541</v>
      </c>
      <c r="F432" s="140">
        <v>3069</v>
      </c>
      <c r="G432" s="118">
        <v>3011</v>
      </c>
      <c r="H432" s="119">
        <f t="shared" si="66"/>
        <v>0.98110133594004567</v>
      </c>
      <c r="I432" s="118">
        <f t="shared" si="67"/>
        <v>58</v>
      </c>
      <c r="J432" s="145">
        <f t="shared" si="68"/>
        <v>1.8898664059954384E-2</v>
      </c>
      <c r="K432" s="140">
        <v>1057</v>
      </c>
      <c r="L432" s="140">
        <v>19</v>
      </c>
      <c r="M432" s="119">
        <f t="shared" si="69"/>
        <v>1.7975402081362345E-2</v>
      </c>
      <c r="N432" s="118">
        <v>60</v>
      </c>
      <c r="O432" s="145">
        <f t="shared" si="70"/>
        <v>1.9550342130987292E-2</v>
      </c>
      <c r="P432" s="140">
        <v>9</v>
      </c>
      <c r="Q432" s="119">
        <f t="shared" si="71"/>
        <v>8.5146641438032175E-3</v>
      </c>
      <c r="R432" s="118">
        <v>15</v>
      </c>
      <c r="S432" s="145">
        <f t="shared" si="72"/>
        <v>4.8875855327468231E-3</v>
      </c>
      <c r="T432" s="140">
        <v>107</v>
      </c>
      <c r="U432" s="119">
        <f t="shared" si="73"/>
        <v>0.10122989593188268</v>
      </c>
      <c r="V432" s="118">
        <v>302</v>
      </c>
      <c r="W432" s="145">
        <f t="shared" si="74"/>
        <v>9.8403388725969376E-2</v>
      </c>
      <c r="X432" s="140">
        <v>113</v>
      </c>
      <c r="Y432" s="119">
        <f t="shared" si="75"/>
        <v>0.10690633869441817</v>
      </c>
      <c r="Z432" s="118">
        <v>312</v>
      </c>
      <c r="AA432" s="145">
        <f t="shared" si="76"/>
        <v>0.10166177908113393</v>
      </c>
    </row>
    <row r="433" spans="1:27" x14ac:dyDescent="0.25">
      <c r="A433" s="131" t="s">
        <v>620</v>
      </c>
      <c r="B433" s="222" t="s">
        <v>53</v>
      </c>
      <c r="C433" s="120" t="s">
        <v>54</v>
      </c>
      <c r="D433" s="121" t="s">
        <v>3</v>
      </c>
      <c r="E433" s="137" t="s">
        <v>541</v>
      </c>
      <c r="F433" s="141">
        <v>3332</v>
      </c>
      <c r="G433" s="122">
        <v>3253</v>
      </c>
      <c r="H433" s="123">
        <f t="shared" si="66"/>
        <v>0.97629051620648255</v>
      </c>
      <c r="I433" s="122">
        <f t="shared" si="67"/>
        <v>79</v>
      </c>
      <c r="J433" s="146">
        <f t="shared" si="68"/>
        <v>2.3709483793517408E-2</v>
      </c>
      <c r="K433" s="141">
        <v>892</v>
      </c>
      <c r="L433" s="141">
        <v>15</v>
      </c>
      <c r="M433" s="123">
        <f t="shared" si="69"/>
        <v>1.6816143497757848E-2</v>
      </c>
      <c r="N433" s="122">
        <v>44</v>
      </c>
      <c r="O433" s="146">
        <f t="shared" si="70"/>
        <v>1.3205282112845138E-2</v>
      </c>
      <c r="P433" s="141">
        <v>8</v>
      </c>
      <c r="Q433" s="123">
        <f t="shared" si="71"/>
        <v>8.9686098654708519E-3</v>
      </c>
      <c r="R433" s="122">
        <v>21</v>
      </c>
      <c r="S433" s="146">
        <f t="shared" si="72"/>
        <v>6.3025210084033615E-3</v>
      </c>
      <c r="T433" s="141">
        <v>102</v>
      </c>
      <c r="U433" s="123">
        <f t="shared" si="73"/>
        <v>0.11434977578475336</v>
      </c>
      <c r="V433" s="122">
        <v>398</v>
      </c>
      <c r="W433" s="146">
        <f t="shared" si="74"/>
        <v>0.11944777911164466</v>
      </c>
      <c r="X433" s="141">
        <v>108</v>
      </c>
      <c r="Y433" s="123">
        <f t="shared" si="75"/>
        <v>0.1210762331838565</v>
      </c>
      <c r="Z433" s="122">
        <v>412</v>
      </c>
      <c r="AA433" s="146">
        <f t="shared" si="76"/>
        <v>0.12364945978391356</v>
      </c>
    </row>
    <row r="434" spans="1:27" ht="24" x14ac:dyDescent="0.25">
      <c r="A434" s="130" t="s">
        <v>620</v>
      </c>
      <c r="B434" s="221" t="s">
        <v>77</v>
      </c>
      <c r="C434" s="116" t="s">
        <v>78</v>
      </c>
      <c r="D434" s="117" t="s">
        <v>4</v>
      </c>
      <c r="E434" s="136" t="s">
        <v>540</v>
      </c>
      <c r="F434" s="140">
        <v>2061</v>
      </c>
      <c r="G434" s="118">
        <v>2012</v>
      </c>
      <c r="H434" s="119">
        <f t="shared" si="66"/>
        <v>0.97622513343037365</v>
      </c>
      <c r="I434" s="118">
        <f t="shared" si="67"/>
        <v>49</v>
      </c>
      <c r="J434" s="145">
        <f t="shared" si="68"/>
        <v>2.3774866569626393E-2</v>
      </c>
      <c r="K434" s="140">
        <v>671</v>
      </c>
      <c r="L434" s="140">
        <v>17</v>
      </c>
      <c r="M434" s="119">
        <f t="shared" si="69"/>
        <v>2.533532041728763E-2</v>
      </c>
      <c r="N434" s="118">
        <v>40</v>
      </c>
      <c r="O434" s="145">
        <f t="shared" si="70"/>
        <v>1.9408054342552158E-2</v>
      </c>
      <c r="P434" s="140">
        <v>10</v>
      </c>
      <c r="Q434" s="119">
        <f t="shared" si="71"/>
        <v>1.4903129657228018E-2</v>
      </c>
      <c r="R434" s="118">
        <v>25</v>
      </c>
      <c r="S434" s="145">
        <f t="shared" si="72"/>
        <v>1.2130033964095099E-2</v>
      </c>
      <c r="T434" s="140">
        <v>70</v>
      </c>
      <c r="U434" s="119">
        <f t="shared" si="73"/>
        <v>0.10432190760059612</v>
      </c>
      <c r="V434" s="118">
        <v>183</v>
      </c>
      <c r="W434" s="145">
        <f t="shared" si="74"/>
        <v>8.8791848617176122E-2</v>
      </c>
      <c r="X434" s="140">
        <v>73</v>
      </c>
      <c r="Y434" s="119">
        <f t="shared" si="75"/>
        <v>0.10879284649776454</v>
      </c>
      <c r="Z434" s="118">
        <v>194</v>
      </c>
      <c r="AA434" s="145">
        <f t="shared" si="76"/>
        <v>9.4129063561377971E-2</v>
      </c>
    </row>
    <row r="435" spans="1:27" x14ac:dyDescent="0.25">
      <c r="A435" s="131" t="s">
        <v>620</v>
      </c>
      <c r="B435" s="222" t="s">
        <v>55</v>
      </c>
      <c r="C435" s="120" t="s">
        <v>56</v>
      </c>
      <c r="D435" s="121" t="s">
        <v>3</v>
      </c>
      <c r="E435" s="137" t="s">
        <v>541</v>
      </c>
      <c r="F435" s="141">
        <v>4873</v>
      </c>
      <c r="G435" s="122">
        <v>4744</v>
      </c>
      <c r="H435" s="123">
        <f t="shared" si="66"/>
        <v>0.97352760106710445</v>
      </c>
      <c r="I435" s="122">
        <f t="shared" si="67"/>
        <v>129</v>
      </c>
      <c r="J435" s="146">
        <f t="shared" si="68"/>
        <v>2.6472398932895547E-2</v>
      </c>
      <c r="K435" s="141">
        <v>1376</v>
      </c>
      <c r="L435" s="141">
        <v>27</v>
      </c>
      <c r="M435" s="123">
        <f t="shared" si="69"/>
        <v>1.9622093023255814E-2</v>
      </c>
      <c r="N435" s="122">
        <v>80</v>
      </c>
      <c r="O435" s="146">
        <f t="shared" si="70"/>
        <v>1.6416991586291813E-2</v>
      </c>
      <c r="P435" s="141">
        <v>11</v>
      </c>
      <c r="Q435" s="123">
        <f t="shared" si="71"/>
        <v>7.9941860465116282E-3</v>
      </c>
      <c r="R435" s="122">
        <v>27</v>
      </c>
      <c r="S435" s="146">
        <f t="shared" si="72"/>
        <v>5.5407346603734862E-3</v>
      </c>
      <c r="T435" s="141">
        <v>144</v>
      </c>
      <c r="U435" s="123">
        <f t="shared" si="73"/>
        <v>0.10465116279069768</v>
      </c>
      <c r="V435" s="122">
        <v>501</v>
      </c>
      <c r="W435" s="146">
        <f t="shared" si="74"/>
        <v>0.10281140980915247</v>
      </c>
      <c r="X435" s="141">
        <v>153</v>
      </c>
      <c r="Y435" s="123">
        <f t="shared" si="75"/>
        <v>0.11119186046511628</v>
      </c>
      <c r="Z435" s="122">
        <v>523</v>
      </c>
      <c r="AA435" s="146">
        <f t="shared" si="76"/>
        <v>0.10732608249538272</v>
      </c>
    </row>
    <row r="436" spans="1:27" x14ac:dyDescent="0.25">
      <c r="A436" s="130" t="s">
        <v>620</v>
      </c>
      <c r="B436" s="221" t="s">
        <v>79</v>
      </c>
      <c r="C436" s="116" t="s">
        <v>80</v>
      </c>
      <c r="D436" s="117" t="s">
        <v>4</v>
      </c>
      <c r="E436" s="136" t="s">
        <v>540</v>
      </c>
      <c r="F436" s="140">
        <v>6396</v>
      </c>
      <c r="G436" s="118">
        <v>6299</v>
      </c>
      <c r="H436" s="119">
        <f t="shared" si="66"/>
        <v>0.98483427141963731</v>
      </c>
      <c r="I436" s="118">
        <f t="shared" si="67"/>
        <v>97</v>
      </c>
      <c r="J436" s="145">
        <f t="shared" si="68"/>
        <v>1.5165728580362726E-2</v>
      </c>
      <c r="K436" s="140">
        <v>1915</v>
      </c>
      <c r="L436" s="140">
        <v>41</v>
      </c>
      <c r="M436" s="119">
        <f t="shared" si="69"/>
        <v>2.1409921671018278E-2</v>
      </c>
      <c r="N436" s="118">
        <v>126</v>
      </c>
      <c r="O436" s="145">
        <f t="shared" si="70"/>
        <v>1.9699812382739212E-2</v>
      </c>
      <c r="P436" s="140">
        <v>17</v>
      </c>
      <c r="Q436" s="119">
        <f t="shared" si="71"/>
        <v>8.8772845953002614E-3</v>
      </c>
      <c r="R436" s="118">
        <v>53</v>
      </c>
      <c r="S436" s="145">
        <f t="shared" si="72"/>
        <v>8.2864290181363359E-3</v>
      </c>
      <c r="T436" s="140">
        <v>203</v>
      </c>
      <c r="U436" s="119">
        <f t="shared" si="73"/>
        <v>0.10600522193211488</v>
      </c>
      <c r="V436" s="118">
        <v>632</v>
      </c>
      <c r="W436" s="145">
        <f t="shared" si="74"/>
        <v>9.8811757348342716E-2</v>
      </c>
      <c r="X436" s="140">
        <v>214</v>
      </c>
      <c r="Y436" s="119">
        <f t="shared" si="75"/>
        <v>0.11174934725848563</v>
      </c>
      <c r="Z436" s="118">
        <v>672</v>
      </c>
      <c r="AA436" s="145">
        <f t="shared" si="76"/>
        <v>0.1050656660412758</v>
      </c>
    </row>
    <row r="437" spans="1:27" ht="24" x14ac:dyDescent="0.25">
      <c r="A437" s="131" t="s">
        <v>620</v>
      </c>
      <c r="B437" s="222" t="s">
        <v>28</v>
      </c>
      <c r="C437" s="120" t="s">
        <v>29</v>
      </c>
      <c r="D437" s="121" t="s">
        <v>1</v>
      </c>
      <c r="E437" s="137" t="s">
        <v>542</v>
      </c>
      <c r="F437" s="141">
        <v>3230</v>
      </c>
      <c r="G437" s="122">
        <v>3129</v>
      </c>
      <c r="H437" s="123">
        <f t="shared" si="66"/>
        <v>0.96873065015479876</v>
      </c>
      <c r="I437" s="122">
        <f t="shared" si="67"/>
        <v>101</v>
      </c>
      <c r="J437" s="146">
        <f t="shared" si="68"/>
        <v>3.1269349845201237E-2</v>
      </c>
      <c r="K437" s="141">
        <v>846</v>
      </c>
      <c r="L437" s="141">
        <v>16</v>
      </c>
      <c r="M437" s="123">
        <f t="shared" si="69"/>
        <v>1.8912529550827423E-2</v>
      </c>
      <c r="N437" s="122">
        <v>46</v>
      </c>
      <c r="O437" s="146">
        <f t="shared" si="70"/>
        <v>1.4241486068111455E-2</v>
      </c>
      <c r="P437" s="141">
        <v>8</v>
      </c>
      <c r="Q437" s="123">
        <f t="shared" si="71"/>
        <v>9.4562647754137114E-3</v>
      </c>
      <c r="R437" s="122">
        <v>16</v>
      </c>
      <c r="S437" s="146">
        <f t="shared" si="72"/>
        <v>4.9535603715170282E-3</v>
      </c>
      <c r="T437" s="141">
        <v>79</v>
      </c>
      <c r="U437" s="123">
        <f t="shared" si="73"/>
        <v>9.3380614657210398E-2</v>
      </c>
      <c r="V437" s="122">
        <v>305</v>
      </c>
      <c r="W437" s="146">
        <f t="shared" si="74"/>
        <v>9.4427244582043338E-2</v>
      </c>
      <c r="X437" s="141">
        <v>81</v>
      </c>
      <c r="Y437" s="123">
        <f t="shared" si="75"/>
        <v>9.5744680851063829E-2</v>
      </c>
      <c r="Z437" s="122">
        <v>313</v>
      </c>
      <c r="AA437" s="146">
        <f t="shared" si="76"/>
        <v>9.6904024767801855E-2</v>
      </c>
    </row>
    <row r="438" spans="1:27" ht="24" x14ac:dyDescent="0.25">
      <c r="A438" s="130" t="s">
        <v>620</v>
      </c>
      <c r="B438" s="221" t="s">
        <v>57</v>
      </c>
      <c r="C438" s="116" t="s">
        <v>58</v>
      </c>
      <c r="D438" s="117" t="s">
        <v>3</v>
      </c>
      <c r="E438" s="136" t="s">
        <v>541</v>
      </c>
      <c r="F438" s="140">
        <v>3767</v>
      </c>
      <c r="G438" s="118">
        <v>3588</v>
      </c>
      <c r="H438" s="119">
        <f t="shared" si="66"/>
        <v>0.95248208123174938</v>
      </c>
      <c r="I438" s="118">
        <f t="shared" si="67"/>
        <v>179</v>
      </c>
      <c r="J438" s="145">
        <f t="shared" si="68"/>
        <v>4.7517918768250594E-2</v>
      </c>
      <c r="K438" s="140">
        <v>1137</v>
      </c>
      <c r="L438" s="140">
        <v>21</v>
      </c>
      <c r="M438" s="119">
        <f t="shared" si="69"/>
        <v>1.8469656992084433E-2</v>
      </c>
      <c r="N438" s="118">
        <v>51</v>
      </c>
      <c r="O438" s="145">
        <f t="shared" si="70"/>
        <v>1.3538624900451287E-2</v>
      </c>
      <c r="P438" s="140">
        <v>10</v>
      </c>
      <c r="Q438" s="119">
        <f t="shared" si="71"/>
        <v>8.795074758135445E-3</v>
      </c>
      <c r="R438" s="118">
        <v>26</v>
      </c>
      <c r="S438" s="145">
        <f t="shared" si="72"/>
        <v>6.9020440668967351E-3</v>
      </c>
      <c r="T438" s="140">
        <v>126</v>
      </c>
      <c r="U438" s="119">
        <f t="shared" si="73"/>
        <v>0.11081794195250659</v>
      </c>
      <c r="V438" s="118">
        <v>423</v>
      </c>
      <c r="W438" s="145">
        <f t="shared" si="74"/>
        <v>0.11229094770374304</v>
      </c>
      <c r="X438" s="140">
        <v>133</v>
      </c>
      <c r="Y438" s="119">
        <f t="shared" si="75"/>
        <v>0.11697449428320141</v>
      </c>
      <c r="Z438" s="118">
        <v>442</v>
      </c>
      <c r="AA438" s="145">
        <f t="shared" si="76"/>
        <v>0.1173347491372445</v>
      </c>
    </row>
    <row r="439" spans="1:27" x14ac:dyDescent="0.25">
      <c r="A439" s="131" t="s">
        <v>620</v>
      </c>
      <c r="B439" s="222" t="s">
        <v>438</v>
      </c>
      <c r="C439" s="120" t="s">
        <v>81</v>
      </c>
      <c r="D439" s="121" t="s">
        <v>4</v>
      </c>
      <c r="E439" s="137" t="s">
        <v>540</v>
      </c>
      <c r="F439" s="141">
        <v>3276</v>
      </c>
      <c r="G439" s="122">
        <v>3198</v>
      </c>
      <c r="H439" s="123">
        <f t="shared" si="66"/>
        <v>0.97619047619047616</v>
      </c>
      <c r="I439" s="122">
        <f t="shared" si="67"/>
        <v>78</v>
      </c>
      <c r="J439" s="146">
        <f t="shared" si="68"/>
        <v>2.3809523809523808E-2</v>
      </c>
      <c r="K439" s="141">
        <v>831</v>
      </c>
      <c r="L439" s="141">
        <v>13</v>
      </c>
      <c r="M439" s="123">
        <f t="shared" si="69"/>
        <v>1.5643802647412757E-2</v>
      </c>
      <c r="N439" s="122">
        <v>32</v>
      </c>
      <c r="O439" s="146">
        <f t="shared" si="70"/>
        <v>9.768009768009768E-3</v>
      </c>
      <c r="P439" s="141">
        <v>9</v>
      </c>
      <c r="Q439" s="123">
        <f t="shared" si="71"/>
        <v>1.0830324909747292E-2</v>
      </c>
      <c r="R439" s="122">
        <v>25</v>
      </c>
      <c r="S439" s="146">
        <f t="shared" si="72"/>
        <v>7.631257631257631E-3</v>
      </c>
      <c r="T439" s="141">
        <v>96</v>
      </c>
      <c r="U439" s="123">
        <f t="shared" si="73"/>
        <v>0.11552346570397112</v>
      </c>
      <c r="V439" s="122">
        <v>343</v>
      </c>
      <c r="W439" s="146">
        <f t="shared" si="74"/>
        <v>0.1047008547008547</v>
      </c>
      <c r="X439" s="141">
        <v>101</v>
      </c>
      <c r="Y439" s="123">
        <f t="shared" si="75"/>
        <v>0.12154031287605295</v>
      </c>
      <c r="Z439" s="122">
        <v>356</v>
      </c>
      <c r="AA439" s="146">
        <f t="shared" si="76"/>
        <v>0.10866910866910867</v>
      </c>
    </row>
    <row r="440" spans="1:27" x14ac:dyDescent="0.25">
      <c r="A440" s="130" t="s">
        <v>620</v>
      </c>
      <c r="B440" s="221" t="s">
        <v>88</v>
      </c>
      <c r="C440" s="116" t="s">
        <v>89</v>
      </c>
      <c r="D440" s="117" t="s">
        <v>5</v>
      </c>
      <c r="E440" s="136" t="s">
        <v>543</v>
      </c>
      <c r="F440" s="140">
        <v>2069</v>
      </c>
      <c r="G440" s="118">
        <v>2015</v>
      </c>
      <c r="H440" s="119">
        <f t="shared" si="66"/>
        <v>0.97390043499275014</v>
      </c>
      <c r="I440" s="118">
        <f t="shared" si="67"/>
        <v>54</v>
      </c>
      <c r="J440" s="145">
        <f t="shared" si="68"/>
        <v>2.6099565007249879E-2</v>
      </c>
      <c r="K440" s="140">
        <v>636</v>
      </c>
      <c r="L440" s="140">
        <v>9</v>
      </c>
      <c r="M440" s="119">
        <f t="shared" si="69"/>
        <v>1.4150943396226415E-2</v>
      </c>
      <c r="N440" s="118">
        <v>26</v>
      </c>
      <c r="O440" s="145">
        <f t="shared" si="70"/>
        <v>1.2566457225712905E-2</v>
      </c>
      <c r="P440" s="140">
        <v>8</v>
      </c>
      <c r="Q440" s="119">
        <f t="shared" si="71"/>
        <v>1.2578616352201259E-2</v>
      </c>
      <c r="R440" s="118">
        <v>18</v>
      </c>
      <c r="S440" s="145">
        <f t="shared" si="72"/>
        <v>8.6998550024166271E-3</v>
      </c>
      <c r="T440" s="140">
        <v>80</v>
      </c>
      <c r="U440" s="119">
        <f t="shared" si="73"/>
        <v>0.12578616352201258</v>
      </c>
      <c r="V440" s="118">
        <v>248</v>
      </c>
      <c r="W440" s="145">
        <f t="shared" si="74"/>
        <v>0.11986466892218463</v>
      </c>
      <c r="X440" s="140">
        <v>83</v>
      </c>
      <c r="Y440" s="119">
        <f t="shared" si="75"/>
        <v>0.13050314465408805</v>
      </c>
      <c r="Z440" s="118">
        <v>262</v>
      </c>
      <c r="AA440" s="145">
        <f t="shared" si="76"/>
        <v>0.12663122281295311</v>
      </c>
    </row>
    <row r="441" spans="1:27" x14ac:dyDescent="0.25">
      <c r="A441" s="131" t="s">
        <v>620</v>
      </c>
      <c r="B441" s="222" t="s">
        <v>59</v>
      </c>
      <c r="C441" s="120" t="s">
        <v>60</v>
      </c>
      <c r="D441" s="121" t="s">
        <v>3</v>
      </c>
      <c r="E441" s="137" t="s">
        <v>541</v>
      </c>
      <c r="F441" s="141">
        <v>4827</v>
      </c>
      <c r="G441" s="122">
        <v>4562</v>
      </c>
      <c r="H441" s="123">
        <f t="shared" si="66"/>
        <v>0.94510047648643047</v>
      </c>
      <c r="I441" s="122">
        <f t="shared" si="67"/>
        <v>265</v>
      </c>
      <c r="J441" s="146">
        <f t="shared" si="68"/>
        <v>5.4899523513569505E-2</v>
      </c>
      <c r="K441" s="141">
        <v>1022</v>
      </c>
      <c r="L441" s="141">
        <v>23</v>
      </c>
      <c r="M441" s="123">
        <f t="shared" si="69"/>
        <v>2.2504892367906065E-2</v>
      </c>
      <c r="N441" s="122">
        <v>55</v>
      </c>
      <c r="O441" s="146">
        <f t="shared" si="70"/>
        <v>1.1394240729231406E-2</v>
      </c>
      <c r="P441" s="141">
        <v>4</v>
      </c>
      <c r="Q441" s="123">
        <f t="shared" si="71"/>
        <v>3.9138943248532287E-3</v>
      </c>
      <c r="R441" s="122">
        <v>10</v>
      </c>
      <c r="S441" s="146">
        <f t="shared" si="72"/>
        <v>2.0716801325875284E-3</v>
      </c>
      <c r="T441" s="141">
        <v>117</v>
      </c>
      <c r="U441" s="123">
        <f t="shared" si="73"/>
        <v>0.11448140900195694</v>
      </c>
      <c r="V441" s="122">
        <v>528</v>
      </c>
      <c r="W441" s="146">
        <f t="shared" si="74"/>
        <v>0.1093847110006215</v>
      </c>
      <c r="X441" s="141">
        <v>119</v>
      </c>
      <c r="Y441" s="123">
        <f t="shared" si="75"/>
        <v>0.11643835616438356</v>
      </c>
      <c r="Z441" s="122">
        <v>532</v>
      </c>
      <c r="AA441" s="146">
        <f t="shared" si="76"/>
        <v>0.11021338305365652</v>
      </c>
    </row>
    <row r="442" spans="1:27" ht="24" x14ac:dyDescent="0.25">
      <c r="A442" s="130" t="s">
        <v>620</v>
      </c>
      <c r="B442" s="221" t="s">
        <v>106</v>
      </c>
      <c r="C442" s="116" t="s">
        <v>107</v>
      </c>
      <c r="D442" s="117" t="s">
        <v>6</v>
      </c>
      <c r="E442" s="136" t="s">
        <v>539</v>
      </c>
      <c r="F442" s="140">
        <v>8340</v>
      </c>
      <c r="G442" s="118">
        <v>8121</v>
      </c>
      <c r="H442" s="119">
        <f t="shared" si="66"/>
        <v>0.97374100719424461</v>
      </c>
      <c r="I442" s="118">
        <f t="shared" si="67"/>
        <v>219</v>
      </c>
      <c r="J442" s="145">
        <f t="shared" si="68"/>
        <v>2.6258992805755395E-2</v>
      </c>
      <c r="K442" s="140">
        <v>2387</v>
      </c>
      <c r="L442" s="140">
        <v>40</v>
      </c>
      <c r="M442" s="119">
        <f t="shared" si="69"/>
        <v>1.6757436112274822E-2</v>
      </c>
      <c r="N442" s="118">
        <v>104</v>
      </c>
      <c r="O442" s="145">
        <f t="shared" si="70"/>
        <v>1.2470023980815348E-2</v>
      </c>
      <c r="P442" s="140">
        <v>17</v>
      </c>
      <c r="Q442" s="119">
        <f t="shared" si="71"/>
        <v>7.1219103477167993E-3</v>
      </c>
      <c r="R442" s="118">
        <v>44</v>
      </c>
      <c r="S442" s="145">
        <f t="shared" si="72"/>
        <v>5.2757793764988013E-3</v>
      </c>
      <c r="T442" s="140">
        <v>231</v>
      </c>
      <c r="U442" s="119">
        <f t="shared" si="73"/>
        <v>9.6774193548387094E-2</v>
      </c>
      <c r="V442" s="118">
        <v>771</v>
      </c>
      <c r="W442" s="145">
        <f t="shared" si="74"/>
        <v>9.2446043165467631E-2</v>
      </c>
      <c r="X442" s="140">
        <v>242</v>
      </c>
      <c r="Y442" s="119">
        <f t="shared" si="75"/>
        <v>0.10138248847926268</v>
      </c>
      <c r="Z442" s="118">
        <v>802</v>
      </c>
      <c r="AA442" s="145">
        <f t="shared" si="76"/>
        <v>9.6163069544364502E-2</v>
      </c>
    </row>
    <row r="443" spans="1:27" x14ac:dyDescent="0.25">
      <c r="A443" s="131" t="s">
        <v>620</v>
      </c>
      <c r="B443" s="222" t="s">
        <v>90</v>
      </c>
      <c r="C443" s="120" t="s">
        <v>91</v>
      </c>
      <c r="D443" s="121" t="s">
        <v>5</v>
      </c>
      <c r="E443" s="137" t="s">
        <v>543</v>
      </c>
      <c r="F443" s="141">
        <v>2930</v>
      </c>
      <c r="G443" s="122">
        <v>2847</v>
      </c>
      <c r="H443" s="123">
        <f t="shared" si="66"/>
        <v>0.97167235494880544</v>
      </c>
      <c r="I443" s="122">
        <f t="shared" si="67"/>
        <v>83</v>
      </c>
      <c r="J443" s="146">
        <f t="shared" si="68"/>
        <v>2.832764505119454E-2</v>
      </c>
      <c r="K443" s="141">
        <v>854</v>
      </c>
      <c r="L443" s="141">
        <v>11</v>
      </c>
      <c r="M443" s="123">
        <f t="shared" si="69"/>
        <v>1.288056206088993E-2</v>
      </c>
      <c r="N443" s="122">
        <v>20</v>
      </c>
      <c r="O443" s="146">
        <f t="shared" si="70"/>
        <v>6.8259385665529011E-3</v>
      </c>
      <c r="P443" s="141">
        <v>8</v>
      </c>
      <c r="Q443" s="123">
        <f t="shared" si="71"/>
        <v>9.3676814988290398E-3</v>
      </c>
      <c r="R443" s="122">
        <v>19</v>
      </c>
      <c r="S443" s="146">
        <f t="shared" si="72"/>
        <v>6.4846416382252558E-3</v>
      </c>
      <c r="T443" s="141">
        <v>117</v>
      </c>
      <c r="U443" s="123">
        <f t="shared" si="73"/>
        <v>0.13700234192037472</v>
      </c>
      <c r="V443" s="122">
        <v>367</v>
      </c>
      <c r="W443" s="146">
        <f t="shared" si="74"/>
        <v>0.12525597269624572</v>
      </c>
      <c r="X443" s="141">
        <v>121</v>
      </c>
      <c r="Y443" s="123">
        <f t="shared" si="75"/>
        <v>0.14168618266978922</v>
      </c>
      <c r="Z443" s="122">
        <v>374</v>
      </c>
      <c r="AA443" s="146">
        <f t="shared" si="76"/>
        <v>0.12764505119453926</v>
      </c>
    </row>
    <row r="444" spans="1:27" x14ac:dyDescent="0.25">
      <c r="A444" s="130" t="s">
        <v>620</v>
      </c>
      <c r="B444" s="221" t="s">
        <v>82</v>
      </c>
      <c r="C444" s="116" t="s">
        <v>83</v>
      </c>
      <c r="D444" s="117" t="s">
        <v>4</v>
      </c>
      <c r="E444" s="136" t="s">
        <v>540</v>
      </c>
      <c r="F444" s="140">
        <v>2253</v>
      </c>
      <c r="G444" s="118">
        <v>2187</v>
      </c>
      <c r="H444" s="119">
        <f t="shared" si="66"/>
        <v>0.97070572569906788</v>
      </c>
      <c r="I444" s="118">
        <f t="shared" si="67"/>
        <v>66</v>
      </c>
      <c r="J444" s="145">
        <f t="shared" si="68"/>
        <v>2.929427430093209E-2</v>
      </c>
      <c r="K444" s="140">
        <v>678</v>
      </c>
      <c r="L444" s="140">
        <v>11</v>
      </c>
      <c r="M444" s="119">
        <f t="shared" si="69"/>
        <v>1.6224188790560472E-2</v>
      </c>
      <c r="N444" s="118">
        <v>32</v>
      </c>
      <c r="O444" s="145">
        <f t="shared" si="70"/>
        <v>1.4203284509542832E-2</v>
      </c>
      <c r="P444" s="140">
        <v>6</v>
      </c>
      <c r="Q444" s="119">
        <f t="shared" si="71"/>
        <v>8.8495575221238937E-3</v>
      </c>
      <c r="R444" s="118">
        <v>13</v>
      </c>
      <c r="S444" s="145">
        <f t="shared" si="72"/>
        <v>5.770084332001775E-3</v>
      </c>
      <c r="T444" s="140">
        <v>69</v>
      </c>
      <c r="U444" s="119">
        <f t="shared" si="73"/>
        <v>0.10176991150442478</v>
      </c>
      <c r="V444" s="118">
        <v>274</v>
      </c>
      <c r="W444" s="145">
        <f t="shared" si="74"/>
        <v>0.12161562361296049</v>
      </c>
      <c r="X444" s="140">
        <v>70</v>
      </c>
      <c r="Y444" s="119">
        <f t="shared" si="75"/>
        <v>0.10324483775811209</v>
      </c>
      <c r="Z444" s="118">
        <v>275</v>
      </c>
      <c r="AA444" s="145">
        <f t="shared" si="76"/>
        <v>0.12205947625388371</v>
      </c>
    </row>
    <row r="445" spans="1:27" x14ac:dyDescent="0.25">
      <c r="A445" s="131" t="s">
        <v>620</v>
      </c>
      <c r="B445" s="222" t="s">
        <v>61</v>
      </c>
      <c r="C445" s="120" t="s">
        <v>62</v>
      </c>
      <c r="D445" s="121" t="s">
        <v>3</v>
      </c>
      <c r="E445" s="137" t="s">
        <v>541</v>
      </c>
      <c r="F445" s="141">
        <v>3967</v>
      </c>
      <c r="G445" s="122">
        <v>3816</v>
      </c>
      <c r="H445" s="123">
        <f t="shared" si="66"/>
        <v>0.96193597176707835</v>
      </c>
      <c r="I445" s="122">
        <f t="shared" si="67"/>
        <v>151</v>
      </c>
      <c r="J445" s="146">
        <f t="shared" si="68"/>
        <v>3.8064028232921605E-2</v>
      </c>
      <c r="K445" s="141">
        <v>1013</v>
      </c>
      <c r="L445" s="141">
        <v>24</v>
      </c>
      <c r="M445" s="123">
        <f t="shared" si="69"/>
        <v>2.3692003948667325E-2</v>
      </c>
      <c r="N445" s="122">
        <v>63</v>
      </c>
      <c r="O445" s="146">
        <f t="shared" si="70"/>
        <v>1.5881018401814974E-2</v>
      </c>
      <c r="P445" s="141">
        <v>4</v>
      </c>
      <c r="Q445" s="123">
        <f t="shared" si="71"/>
        <v>3.9486673247778872E-3</v>
      </c>
      <c r="R445" s="122">
        <v>9</v>
      </c>
      <c r="S445" s="146">
        <f t="shared" si="72"/>
        <v>2.2687169145449962E-3</v>
      </c>
      <c r="T445" s="141">
        <v>86</v>
      </c>
      <c r="U445" s="123">
        <f t="shared" si="73"/>
        <v>8.489634748272458E-2</v>
      </c>
      <c r="V445" s="122">
        <v>280</v>
      </c>
      <c r="W445" s="146">
        <f t="shared" si="74"/>
        <v>7.0582304008066546E-2</v>
      </c>
      <c r="X445" s="141">
        <v>88</v>
      </c>
      <c r="Y445" s="123">
        <f t="shared" si="75"/>
        <v>8.6870681145113524E-2</v>
      </c>
      <c r="Z445" s="122">
        <v>282</v>
      </c>
      <c r="AA445" s="146">
        <f t="shared" si="76"/>
        <v>7.1086463322409879E-2</v>
      </c>
    </row>
    <row r="446" spans="1:27" x14ac:dyDescent="0.25">
      <c r="A446" s="130" t="s">
        <v>620</v>
      </c>
      <c r="B446" s="221" t="s">
        <v>63</v>
      </c>
      <c r="C446" s="116" t="s">
        <v>64</v>
      </c>
      <c r="D446" s="117" t="s">
        <v>3</v>
      </c>
      <c r="E446" s="136" t="s">
        <v>541</v>
      </c>
      <c r="F446" s="140">
        <v>3453</v>
      </c>
      <c r="G446" s="118">
        <v>3371</v>
      </c>
      <c r="H446" s="119">
        <f t="shared" si="66"/>
        <v>0.97625253402838108</v>
      </c>
      <c r="I446" s="118">
        <f t="shared" si="67"/>
        <v>82</v>
      </c>
      <c r="J446" s="145">
        <f t="shared" si="68"/>
        <v>2.3747465971618881E-2</v>
      </c>
      <c r="K446" s="140">
        <v>789</v>
      </c>
      <c r="L446" s="140">
        <v>13</v>
      </c>
      <c r="M446" s="119">
        <f t="shared" si="69"/>
        <v>1.6476552598225603E-2</v>
      </c>
      <c r="N446" s="118">
        <v>34</v>
      </c>
      <c r="O446" s="145">
        <f t="shared" si="70"/>
        <v>9.8465102809151463E-3</v>
      </c>
      <c r="P446" s="140">
        <v>7</v>
      </c>
      <c r="Q446" s="119">
        <f t="shared" si="71"/>
        <v>8.8719898605830166E-3</v>
      </c>
      <c r="R446" s="118">
        <v>19</v>
      </c>
      <c r="S446" s="145">
        <f t="shared" si="72"/>
        <v>5.5024616275702286E-3</v>
      </c>
      <c r="T446" s="140">
        <v>93</v>
      </c>
      <c r="U446" s="119">
        <f t="shared" si="73"/>
        <v>0.11787072243346007</v>
      </c>
      <c r="V446" s="118">
        <v>354</v>
      </c>
      <c r="W446" s="145">
        <f t="shared" si="74"/>
        <v>0.10251954821894005</v>
      </c>
      <c r="X446" s="140">
        <v>98</v>
      </c>
      <c r="Y446" s="119">
        <f t="shared" si="75"/>
        <v>0.12420785804816223</v>
      </c>
      <c r="Z446" s="118">
        <v>371</v>
      </c>
      <c r="AA446" s="145">
        <f t="shared" si="76"/>
        <v>0.10744280335939763</v>
      </c>
    </row>
    <row r="447" spans="1:27" ht="24" x14ac:dyDescent="0.25">
      <c r="A447" s="131" t="s">
        <v>620</v>
      </c>
      <c r="B447" s="222" t="s">
        <v>30</v>
      </c>
      <c r="C447" s="120" t="s">
        <v>31</v>
      </c>
      <c r="D447" s="121" t="s">
        <v>1</v>
      </c>
      <c r="E447" s="137" t="s">
        <v>542</v>
      </c>
      <c r="F447" s="141">
        <v>2458</v>
      </c>
      <c r="G447" s="122">
        <v>2420</v>
      </c>
      <c r="H447" s="123">
        <f t="shared" si="66"/>
        <v>0.98454027664768107</v>
      </c>
      <c r="I447" s="122">
        <f t="shared" si="67"/>
        <v>38</v>
      </c>
      <c r="J447" s="146">
        <f t="shared" si="68"/>
        <v>1.5459723352318959E-2</v>
      </c>
      <c r="K447" s="141">
        <v>730</v>
      </c>
      <c r="L447" s="141">
        <v>10</v>
      </c>
      <c r="M447" s="123">
        <f t="shared" si="69"/>
        <v>1.3698630136986301E-2</v>
      </c>
      <c r="N447" s="122">
        <v>29</v>
      </c>
      <c r="O447" s="146">
        <f t="shared" si="70"/>
        <v>1.1798209926769731E-2</v>
      </c>
      <c r="P447" s="141">
        <v>2</v>
      </c>
      <c r="Q447" s="123">
        <f t="shared" si="71"/>
        <v>2.7397260273972603E-3</v>
      </c>
      <c r="R447" s="122">
        <v>6</v>
      </c>
      <c r="S447" s="146">
        <f t="shared" si="72"/>
        <v>2.4410089503661514E-3</v>
      </c>
      <c r="T447" s="141">
        <v>91</v>
      </c>
      <c r="U447" s="123">
        <f t="shared" si="73"/>
        <v>0.12465753424657534</v>
      </c>
      <c r="V447" s="122">
        <v>320</v>
      </c>
      <c r="W447" s="146">
        <f t="shared" si="74"/>
        <v>0.13018714401952808</v>
      </c>
      <c r="X447" s="141">
        <v>92</v>
      </c>
      <c r="Y447" s="123">
        <f t="shared" si="75"/>
        <v>0.12602739726027398</v>
      </c>
      <c r="Z447" s="122">
        <v>323</v>
      </c>
      <c r="AA447" s="146">
        <f t="shared" si="76"/>
        <v>0.13140764849471115</v>
      </c>
    </row>
    <row r="448" spans="1:27" x14ac:dyDescent="0.25">
      <c r="A448" s="130" t="s">
        <v>620</v>
      </c>
      <c r="B448" s="221" t="s">
        <v>92</v>
      </c>
      <c r="C448" s="116" t="s">
        <v>93</v>
      </c>
      <c r="D448" s="117" t="s">
        <v>5</v>
      </c>
      <c r="E448" s="136" t="s">
        <v>543</v>
      </c>
      <c r="F448" s="140">
        <v>2575</v>
      </c>
      <c r="G448" s="118">
        <v>2516</v>
      </c>
      <c r="H448" s="119">
        <f t="shared" si="66"/>
        <v>0.97708737864077666</v>
      </c>
      <c r="I448" s="118">
        <f t="shared" si="67"/>
        <v>59</v>
      </c>
      <c r="J448" s="145">
        <f t="shared" si="68"/>
        <v>2.2912621359223301E-2</v>
      </c>
      <c r="K448" s="140">
        <v>716</v>
      </c>
      <c r="L448" s="140">
        <v>4</v>
      </c>
      <c r="M448" s="119">
        <f t="shared" si="69"/>
        <v>5.5865921787709499E-3</v>
      </c>
      <c r="N448" s="118">
        <v>6</v>
      </c>
      <c r="O448" s="145">
        <f t="shared" si="70"/>
        <v>2.3300970873786409E-3</v>
      </c>
      <c r="P448" s="140">
        <v>5</v>
      </c>
      <c r="Q448" s="119">
        <f t="shared" si="71"/>
        <v>6.9832402234636867E-3</v>
      </c>
      <c r="R448" s="118">
        <v>12</v>
      </c>
      <c r="S448" s="145">
        <f t="shared" si="72"/>
        <v>4.6601941747572819E-3</v>
      </c>
      <c r="T448" s="140">
        <v>88</v>
      </c>
      <c r="U448" s="119">
        <f t="shared" si="73"/>
        <v>0.12290502793296089</v>
      </c>
      <c r="V448" s="118">
        <v>296</v>
      </c>
      <c r="W448" s="145">
        <f t="shared" si="74"/>
        <v>0.11495145631067961</v>
      </c>
      <c r="X448" s="140">
        <v>90</v>
      </c>
      <c r="Y448" s="119">
        <f t="shared" si="75"/>
        <v>0.12569832402234637</v>
      </c>
      <c r="Z448" s="118">
        <v>303</v>
      </c>
      <c r="AA448" s="145">
        <f t="shared" si="76"/>
        <v>0.11766990291262136</v>
      </c>
    </row>
    <row r="449" spans="1:27" x14ac:dyDescent="0.25">
      <c r="A449" s="131" t="s">
        <v>620</v>
      </c>
      <c r="B449" s="222" t="s">
        <v>94</v>
      </c>
      <c r="C449" s="120" t="s">
        <v>95</v>
      </c>
      <c r="D449" s="121" t="s">
        <v>5</v>
      </c>
      <c r="E449" s="137" t="s">
        <v>543</v>
      </c>
      <c r="F449" s="141">
        <v>1940</v>
      </c>
      <c r="G449" s="122">
        <v>1871</v>
      </c>
      <c r="H449" s="123">
        <f t="shared" si="66"/>
        <v>0.96443298969072166</v>
      </c>
      <c r="I449" s="122">
        <f t="shared" si="67"/>
        <v>69</v>
      </c>
      <c r="J449" s="146">
        <f t="shared" si="68"/>
        <v>3.5567010309278349E-2</v>
      </c>
      <c r="K449" s="141">
        <v>510</v>
      </c>
      <c r="L449" s="141">
        <v>10</v>
      </c>
      <c r="M449" s="123">
        <f t="shared" si="69"/>
        <v>1.9607843137254902E-2</v>
      </c>
      <c r="N449" s="122">
        <v>22</v>
      </c>
      <c r="O449" s="146">
        <f t="shared" si="70"/>
        <v>1.134020618556701E-2</v>
      </c>
      <c r="P449" s="141">
        <v>10</v>
      </c>
      <c r="Q449" s="123">
        <f t="shared" si="71"/>
        <v>1.9607843137254902E-2</v>
      </c>
      <c r="R449" s="122">
        <v>19</v>
      </c>
      <c r="S449" s="146">
        <f t="shared" si="72"/>
        <v>9.7938144329896906E-3</v>
      </c>
      <c r="T449" s="141">
        <v>57</v>
      </c>
      <c r="U449" s="123">
        <f t="shared" si="73"/>
        <v>0.11176470588235295</v>
      </c>
      <c r="V449" s="122">
        <v>235</v>
      </c>
      <c r="W449" s="146">
        <f t="shared" si="74"/>
        <v>0.1211340206185567</v>
      </c>
      <c r="X449" s="141">
        <v>65</v>
      </c>
      <c r="Y449" s="123">
        <f t="shared" si="75"/>
        <v>0.12745098039215685</v>
      </c>
      <c r="Z449" s="122">
        <v>253</v>
      </c>
      <c r="AA449" s="146">
        <f t="shared" si="76"/>
        <v>0.13041237113402063</v>
      </c>
    </row>
    <row r="450" spans="1:27" x14ac:dyDescent="0.25">
      <c r="A450" s="130" t="s">
        <v>620</v>
      </c>
      <c r="B450" s="221" t="s">
        <v>65</v>
      </c>
      <c r="C450" s="116" t="s">
        <v>66</v>
      </c>
      <c r="D450" s="117" t="s">
        <v>3</v>
      </c>
      <c r="E450" s="136" t="s">
        <v>541</v>
      </c>
      <c r="F450" s="140">
        <v>5732</v>
      </c>
      <c r="G450" s="118">
        <v>5427</v>
      </c>
      <c r="H450" s="119">
        <f t="shared" si="66"/>
        <v>0.94678995115143061</v>
      </c>
      <c r="I450" s="118">
        <f t="shared" si="67"/>
        <v>305</v>
      </c>
      <c r="J450" s="145">
        <f t="shared" si="68"/>
        <v>5.3210048848569433E-2</v>
      </c>
      <c r="K450" s="140">
        <v>1503</v>
      </c>
      <c r="L450" s="140">
        <v>29</v>
      </c>
      <c r="M450" s="119">
        <f t="shared" si="69"/>
        <v>1.9294743845642049E-2</v>
      </c>
      <c r="N450" s="118">
        <v>74</v>
      </c>
      <c r="O450" s="145">
        <f t="shared" si="70"/>
        <v>1.2909979064898814E-2</v>
      </c>
      <c r="P450" s="140">
        <v>14</v>
      </c>
      <c r="Q450" s="119">
        <f t="shared" si="71"/>
        <v>9.3147039254823684E-3</v>
      </c>
      <c r="R450" s="118">
        <v>42</v>
      </c>
      <c r="S450" s="145">
        <f t="shared" si="72"/>
        <v>7.32728541521284E-3</v>
      </c>
      <c r="T450" s="140">
        <v>147</v>
      </c>
      <c r="U450" s="119">
        <f t="shared" si="73"/>
        <v>9.7804391217564873E-2</v>
      </c>
      <c r="V450" s="118">
        <v>538</v>
      </c>
      <c r="W450" s="145">
        <f t="shared" si="74"/>
        <v>9.3859036985345423E-2</v>
      </c>
      <c r="X450" s="140">
        <v>159</v>
      </c>
      <c r="Y450" s="119">
        <f t="shared" si="75"/>
        <v>0.10578842315369262</v>
      </c>
      <c r="Z450" s="118">
        <v>574</v>
      </c>
      <c r="AA450" s="145">
        <f t="shared" si="76"/>
        <v>0.10013956734124214</v>
      </c>
    </row>
    <row r="451" spans="1:27" x14ac:dyDescent="0.25">
      <c r="A451" s="131" t="s">
        <v>620</v>
      </c>
      <c r="B451" s="222" t="s">
        <v>96</v>
      </c>
      <c r="C451" s="120" t="s">
        <v>97</v>
      </c>
      <c r="D451" s="121" t="s">
        <v>5</v>
      </c>
      <c r="E451" s="137" t="s">
        <v>543</v>
      </c>
      <c r="F451" s="141">
        <v>3388</v>
      </c>
      <c r="G451" s="122">
        <v>3329</v>
      </c>
      <c r="H451" s="123">
        <f t="shared" ref="H451:H514" si="77">G451/F451</f>
        <v>0.98258559622195984</v>
      </c>
      <c r="I451" s="122">
        <f t="shared" ref="I451:I514" si="78">F451-G451</f>
        <v>59</v>
      </c>
      <c r="J451" s="146">
        <f t="shared" ref="J451:J514" si="79">I451/F451</f>
        <v>1.7414403778040141E-2</v>
      </c>
      <c r="K451" s="141">
        <v>1014</v>
      </c>
      <c r="L451" s="141">
        <v>9</v>
      </c>
      <c r="M451" s="123">
        <f t="shared" si="69"/>
        <v>8.8757396449704144E-3</v>
      </c>
      <c r="N451" s="122">
        <v>31</v>
      </c>
      <c r="O451" s="146">
        <f t="shared" si="70"/>
        <v>9.1499409681227856E-3</v>
      </c>
      <c r="P451" s="141">
        <v>9</v>
      </c>
      <c r="Q451" s="123">
        <f t="shared" si="71"/>
        <v>8.8757396449704144E-3</v>
      </c>
      <c r="R451" s="122">
        <v>28</v>
      </c>
      <c r="S451" s="146">
        <f t="shared" si="72"/>
        <v>8.2644628099173556E-3</v>
      </c>
      <c r="T451" s="141">
        <v>139</v>
      </c>
      <c r="U451" s="123">
        <f t="shared" si="73"/>
        <v>0.13708086785009863</v>
      </c>
      <c r="V451" s="122">
        <v>503</v>
      </c>
      <c r="W451" s="146">
        <f t="shared" si="74"/>
        <v>0.14846517119244393</v>
      </c>
      <c r="X451" s="141">
        <v>145</v>
      </c>
      <c r="Y451" s="123">
        <f t="shared" si="75"/>
        <v>0.14299802761341224</v>
      </c>
      <c r="Z451" s="122">
        <v>519</v>
      </c>
      <c r="AA451" s="146">
        <f t="shared" si="76"/>
        <v>0.15318772136953956</v>
      </c>
    </row>
    <row r="452" spans="1:27" x14ac:dyDescent="0.25">
      <c r="A452" s="130" t="s">
        <v>620</v>
      </c>
      <c r="B452" s="221" t="s">
        <v>67</v>
      </c>
      <c r="C452" s="116" t="s">
        <v>68</v>
      </c>
      <c r="D452" s="117" t="s">
        <v>3</v>
      </c>
      <c r="E452" s="136" t="s">
        <v>541</v>
      </c>
      <c r="F452" s="140">
        <v>5207</v>
      </c>
      <c r="G452" s="118">
        <v>5078</v>
      </c>
      <c r="H452" s="119">
        <f t="shared" si="77"/>
        <v>0.97522565776838865</v>
      </c>
      <c r="I452" s="118">
        <f t="shared" si="78"/>
        <v>129</v>
      </c>
      <c r="J452" s="145">
        <f t="shared" si="79"/>
        <v>2.4774342231611294E-2</v>
      </c>
      <c r="K452" s="140">
        <v>1445</v>
      </c>
      <c r="L452" s="140">
        <v>21</v>
      </c>
      <c r="M452" s="119">
        <f t="shared" ref="M452:M515" si="80">L452/K452</f>
        <v>1.453287197231834E-2</v>
      </c>
      <c r="N452" s="118">
        <v>48</v>
      </c>
      <c r="O452" s="145">
        <f t="shared" ref="O452:O515" si="81">N452/F452</f>
        <v>9.2183599001344346E-3</v>
      </c>
      <c r="P452" s="140">
        <v>15</v>
      </c>
      <c r="Q452" s="119">
        <f t="shared" ref="Q452:Q515" si="82">P452/K452</f>
        <v>1.0380622837370242E-2</v>
      </c>
      <c r="R452" s="118">
        <v>37</v>
      </c>
      <c r="S452" s="145">
        <f t="shared" ref="S452:S515" si="83">R452/F452</f>
        <v>7.1058190896869594E-3</v>
      </c>
      <c r="T452" s="140">
        <v>144</v>
      </c>
      <c r="U452" s="119">
        <f t="shared" ref="U452:U515" si="84">T452/K452</f>
        <v>9.9653979238754326E-2</v>
      </c>
      <c r="V452" s="118">
        <v>485</v>
      </c>
      <c r="W452" s="145">
        <f t="shared" ref="W452:W515" si="85">V452/F452</f>
        <v>9.3143844824275013E-2</v>
      </c>
      <c r="X452" s="140">
        <v>152</v>
      </c>
      <c r="Y452" s="119">
        <f t="shared" ref="Y452:Y515" si="86">X452/K452</f>
        <v>0.10519031141868512</v>
      </c>
      <c r="Z452" s="118">
        <v>506</v>
      </c>
      <c r="AA452" s="145">
        <f t="shared" ref="AA452:AA515" si="87">Z452/F452</f>
        <v>9.7176877280583829E-2</v>
      </c>
    </row>
    <row r="453" spans="1:27" x14ac:dyDescent="0.25">
      <c r="A453" s="131" t="s">
        <v>620</v>
      </c>
      <c r="B453" s="222" t="s">
        <v>69</v>
      </c>
      <c r="C453" s="120" t="s">
        <v>70</v>
      </c>
      <c r="D453" s="121" t="s">
        <v>3</v>
      </c>
      <c r="E453" s="137" t="s">
        <v>541</v>
      </c>
      <c r="F453" s="141">
        <v>3712</v>
      </c>
      <c r="G453" s="122">
        <v>3605</v>
      </c>
      <c r="H453" s="123">
        <f t="shared" si="77"/>
        <v>0.97117456896551724</v>
      </c>
      <c r="I453" s="122">
        <f t="shared" si="78"/>
        <v>107</v>
      </c>
      <c r="J453" s="146">
        <f t="shared" si="79"/>
        <v>2.8825431034482759E-2</v>
      </c>
      <c r="K453" s="141">
        <v>889</v>
      </c>
      <c r="L453" s="141">
        <v>12</v>
      </c>
      <c r="M453" s="123">
        <f t="shared" si="80"/>
        <v>1.3498312710911136E-2</v>
      </c>
      <c r="N453" s="122">
        <v>34</v>
      </c>
      <c r="O453" s="146">
        <f t="shared" si="81"/>
        <v>9.1594827586206889E-3</v>
      </c>
      <c r="P453" s="141">
        <v>9</v>
      </c>
      <c r="Q453" s="123">
        <f t="shared" si="82"/>
        <v>1.0123734533183352E-2</v>
      </c>
      <c r="R453" s="122">
        <v>22</v>
      </c>
      <c r="S453" s="146">
        <f t="shared" si="83"/>
        <v>5.9267241379310342E-3</v>
      </c>
      <c r="T453" s="141">
        <v>85</v>
      </c>
      <c r="U453" s="123">
        <f t="shared" si="84"/>
        <v>9.5613048368953887E-2</v>
      </c>
      <c r="V453" s="122">
        <v>379</v>
      </c>
      <c r="W453" s="146">
        <f t="shared" si="85"/>
        <v>0.10210129310344827</v>
      </c>
      <c r="X453" s="141">
        <v>90</v>
      </c>
      <c r="Y453" s="123">
        <f t="shared" si="86"/>
        <v>0.10123734533183353</v>
      </c>
      <c r="Z453" s="122">
        <v>396</v>
      </c>
      <c r="AA453" s="146">
        <f t="shared" si="87"/>
        <v>0.10668103448275862</v>
      </c>
    </row>
    <row r="454" spans="1:27" ht="24" x14ac:dyDescent="0.25">
      <c r="A454" s="130" t="s">
        <v>620</v>
      </c>
      <c r="B454" s="221" t="s">
        <v>32</v>
      </c>
      <c r="C454" s="116" t="s">
        <v>33</v>
      </c>
      <c r="D454" s="117" t="s">
        <v>1</v>
      </c>
      <c r="E454" s="136" t="s">
        <v>542</v>
      </c>
      <c r="F454" s="140">
        <v>2052</v>
      </c>
      <c r="G454" s="118">
        <v>2029</v>
      </c>
      <c r="H454" s="119">
        <f t="shared" si="77"/>
        <v>0.98879142300194933</v>
      </c>
      <c r="I454" s="118">
        <f t="shared" si="78"/>
        <v>23</v>
      </c>
      <c r="J454" s="145">
        <f t="shared" si="79"/>
        <v>1.1208576998050682E-2</v>
      </c>
      <c r="K454" s="140">
        <v>488</v>
      </c>
      <c r="L454" s="140">
        <v>8</v>
      </c>
      <c r="M454" s="119">
        <f t="shared" si="80"/>
        <v>1.6393442622950821E-2</v>
      </c>
      <c r="N454" s="118">
        <v>21</v>
      </c>
      <c r="O454" s="145">
        <f t="shared" si="81"/>
        <v>1.023391812865497E-2</v>
      </c>
      <c r="P454" s="140">
        <v>4</v>
      </c>
      <c r="Q454" s="119">
        <f t="shared" si="82"/>
        <v>8.1967213114754103E-3</v>
      </c>
      <c r="R454" s="118">
        <v>5</v>
      </c>
      <c r="S454" s="145">
        <f t="shared" si="83"/>
        <v>2.4366471734892786E-3</v>
      </c>
      <c r="T454" s="140">
        <v>43</v>
      </c>
      <c r="U454" s="119">
        <f t="shared" si="84"/>
        <v>8.8114754098360656E-2</v>
      </c>
      <c r="V454" s="118">
        <v>168</v>
      </c>
      <c r="W454" s="145">
        <f t="shared" si="85"/>
        <v>8.1871345029239762E-2</v>
      </c>
      <c r="X454" s="140">
        <v>45</v>
      </c>
      <c r="Y454" s="119">
        <f t="shared" si="86"/>
        <v>9.2213114754098366E-2</v>
      </c>
      <c r="Z454" s="118">
        <v>170</v>
      </c>
      <c r="AA454" s="145">
        <f t="shared" si="87"/>
        <v>8.2846003898635473E-2</v>
      </c>
    </row>
    <row r="455" spans="1:27" ht="24" x14ac:dyDescent="0.25">
      <c r="A455" s="131" t="s">
        <v>620</v>
      </c>
      <c r="B455" s="222" t="s">
        <v>437</v>
      </c>
      <c r="C455" s="120" t="s">
        <v>34</v>
      </c>
      <c r="D455" s="121" t="s">
        <v>1</v>
      </c>
      <c r="E455" s="137" t="s">
        <v>542</v>
      </c>
      <c r="F455" s="141">
        <v>2428</v>
      </c>
      <c r="G455" s="122">
        <v>2399</v>
      </c>
      <c r="H455" s="123">
        <f t="shared" si="77"/>
        <v>0.9880560131795717</v>
      </c>
      <c r="I455" s="122">
        <f t="shared" si="78"/>
        <v>29</v>
      </c>
      <c r="J455" s="146">
        <f t="shared" si="79"/>
        <v>1.1943986820428337E-2</v>
      </c>
      <c r="K455" s="141">
        <v>823</v>
      </c>
      <c r="L455" s="141">
        <v>20</v>
      </c>
      <c r="M455" s="123">
        <f t="shared" si="80"/>
        <v>2.4301336573511544E-2</v>
      </c>
      <c r="N455" s="122">
        <v>63</v>
      </c>
      <c r="O455" s="146">
        <f t="shared" si="81"/>
        <v>2.5947281713344317E-2</v>
      </c>
      <c r="P455" s="141">
        <v>7</v>
      </c>
      <c r="Q455" s="123">
        <f t="shared" si="82"/>
        <v>8.5054678007290396E-3</v>
      </c>
      <c r="R455" s="122">
        <v>21</v>
      </c>
      <c r="S455" s="146">
        <f t="shared" si="83"/>
        <v>8.649093904448105E-3</v>
      </c>
      <c r="T455" s="141">
        <v>95</v>
      </c>
      <c r="U455" s="123">
        <f t="shared" si="84"/>
        <v>0.11543134872417983</v>
      </c>
      <c r="V455" s="122">
        <v>242</v>
      </c>
      <c r="W455" s="146">
        <f t="shared" si="85"/>
        <v>9.967051070840198E-2</v>
      </c>
      <c r="X455" s="141">
        <v>97</v>
      </c>
      <c r="Y455" s="123">
        <f t="shared" si="86"/>
        <v>0.11786148238153099</v>
      </c>
      <c r="Z455" s="122">
        <v>247</v>
      </c>
      <c r="AA455" s="146">
        <f t="shared" si="87"/>
        <v>0.10172981878088962</v>
      </c>
    </row>
    <row r="456" spans="1:27" ht="24" x14ac:dyDescent="0.25">
      <c r="A456" s="130" t="s">
        <v>620</v>
      </c>
      <c r="B456" s="221" t="s">
        <v>35</v>
      </c>
      <c r="C456" s="116" t="s">
        <v>36</v>
      </c>
      <c r="D456" s="117" t="s">
        <v>1</v>
      </c>
      <c r="E456" s="136" t="s">
        <v>542</v>
      </c>
      <c r="F456" s="140">
        <v>2921</v>
      </c>
      <c r="G456" s="118">
        <v>2785</v>
      </c>
      <c r="H456" s="119">
        <f t="shared" si="77"/>
        <v>0.95344060253337903</v>
      </c>
      <c r="I456" s="118">
        <f t="shared" si="78"/>
        <v>136</v>
      </c>
      <c r="J456" s="145">
        <f t="shared" si="79"/>
        <v>4.6559397466621022E-2</v>
      </c>
      <c r="K456" s="140">
        <v>877</v>
      </c>
      <c r="L456" s="140">
        <v>9</v>
      </c>
      <c r="M456" s="119">
        <f t="shared" si="80"/>
        <v>1.0262257696693273E-2</v>
      </c>
      <c r="N456" s="118">
        <v>27</v>
      </c>
      <c r="O456" s="145">
        <f t="shared" si="81"/>
        <v>9.2434097911674087E-3</v>
      </c>
      <c r="P456" s="140">
        <v>9</v>
      </c>
      <c r="Q456" s="119">
        <f t="shared" si="82"/>
        <v>1.0262257696693273E-2</v>
      </c>
      <c r="R456" s="118">
        <v>27</v>
      </c>
      <c r="S456" s="145">
        <f t="shared" si="83"/>
        <v>9.2434097911674087E-3</v>
      </c>
      <c r="T456" s="140">
        <v>74</v>
      </c>
      <c r="U456" s="119">
        <f t="shared" si="84"/>
        <v>8.4378563283922459E-2</v>
      </c>
      <c r="V456" s="118">
        <v>248</v>
      </c>
      <c r="W456" s="145">
        <f t="shared" si="85"/>
        <v>8.4902430674426571E-2</v>
      </c>
      <c r="X456" s="140">
        <v>78</v>
      </c>
      <c r="Y456" s="119">
        <f t="shared" si="86"/>
        <v>8.8939566704675024E-2</v>
      </c>
      <c r="Z456" s="118">
        <v>261</v>
      </c>
      <c r="AA456" s="145">
        <f t="shared" si="87"/>
        <v>8.9352961314618284E-2</v>
      </c>
    </row>
    <row r="457" spans="1:27" x14ac:dyDescent="0.25">
      <c r="A457" s="131" t="s">
        <v>620</v>
      </c>
      <c r="B457" s="222" t="s">
        <v>84</v>
      </c>
      <c r="C457" s="120" t="s">
        <v>85</v>
      </c>
      <c r="D457" s="121" t="s">
        <v>4</v>
      </c>
      <c r="E457" s="137" t="s">
        <v>540</v>
      </c>
      <c r="F457" s="141">
        <v>1504</v>
      </c>
      <c r="G457" s="122">
        <v>1440</v>
      </c>
      <c r="H457" s="123">
        <f t="shared" si="77"/>
        <v>0.95744680851063835</v>
      </c>
      <c r="I457" s="122">
        <f t="shared" si="78"/>
        <v>64</v>
      </c>
      <c r="J457" s="146">
        <f t="shared" si="79"/>
        <v>4.2553191489361701E-2</v>
      </c>
      <c r="K457" s="141">
        <v>429</v>
      </c>
      <c r="L457" s="141">
        <v>10</v>
      </c>
      <c r="M457" s="123">
        <f t="shared" si="80"/>
        <v>2.3310023310023312E-2</v>
      </c>
      <c r="N457" s="122">
        <v>19</v>
      </c>
      <c r="O457" s="146">
        <f t="shared" si="81"/>
        <v>1.2632978723404254E-2</v>
      </c>
      <c r="P457" s="141">
        <v>4</v>
      </c>
      <c r="Q457" s="123">
        <f t="shared" si="82"/>
        <v>9.324009324009324E-3</v>
      </c>
      <c r="R457" s="122">
        <v>14</v>
      </c>
      <c r="S457" s="146">
        <f t="shared" si="83"/>
        <v>9.3085106382978719E-3</v>
      </c>
      <c r="T457" s="141">
        <v>47</v>
      </c>
      <c r="U457" s="123">
        <f t="shared" si="84"/>
        <v>0.10955710955710955</v>
      </c>
      <c r="V457" s="122">
        <v>147</v>
      </c>
      <c r="W457" s="146">
        <f t="shared" si="85"/>
        <v>9.7739361702127658E-2</v>
      </c>
      <c r="X457" s="141">
        <v>49</v>
      </c>
      <c r="Y457" s="123">
        <f t="shared" si="86"/>
        <v>0.11421911421911422</v>
      </c>
      <c r="Z457" s="122">
        <v>154</v>
      </c>
      <c r="AA457" s="146">
        <f t="shared" si="87"/>
        <v>0.1023936170212766</v>
      </c>
    </row>
    <row r="458" spans="1:27" x14ac:dyDescent="0.25">
      <c r="A458" s="130" t="s">
        <v>620</v>
      </c>
      <c r="B458" s="221" t="s">
        <v>71</v>
      </c>
      <c r="C458" s="116" t="s">
        <v>72</v>
      </c>
      <c r="D458" s="117" t="s">
        <v>3</v>
      </c>
      <c r="E458" s="136" t="s">
        <v>541</v>
      </c>
      <c r="F458" s="140">
        <v>4329</v>
      </c>
      <c r="G458" s="118">
        <v>4065</v>
      </c>
      <c r="H458" s="119">
        <f t="shared" si="77"/>
        <v>0.93901593901593905</v>
      </c>
      <c r="I458" s="118">
        <f t="shared" si="78"/>
        <v>264</v>
      </c>
      <c r="J458" s="145">
        <f t="shared" si="79"/>
        <v>6.0984060984060985E-2</v>
      </c>
      <c r="K458" s="140">
        <v>1454</v>
      </c>
      <c r="L458" s="140">
        <v>24</v>
      </c>
      <c r="M458" s="119">
        <f t="shared" si="80"/>
        <v>1.6506189821182942E-2</v>
      </c>
      <c r="N458" s="118">
        <v>61</v>
      </c>
      <c r="O458" s="145">
        <f t="shared" si="81"/>
        <v>1.4091014091014091E-2</v>
      </c>
      <c r="P458" s="140">
        <v>6</v>
      </c>
      <c r="Q458" s="119">
        <f t="shared" si="82"/>
        <v>4.1265474552957355E-3</v>
      </c>
      <c r="R458" s="118">
        <v>14</v>
      </c>
      <c r="S458" s="145">
        <f t="shared" si="83"/>
        <v>3.2340032340032339E-3</v>
      </c>
      <c r="T458" s="140">
        <v>158</v>
      </c>
      <c r="U458" s="119">
        <f t="shared" si="84"/>
        <v>0.10866574965612105</v>
      </c>
      <c r="V458" s="118">
        <v>405</v>
      </c>
      <c r="W458" s="145">
        <f t="shared" si="85"/>
        <v>9.355509355509356E-2</v>
      </c>
      <c r="X458" s="140">
        <v>162</v>
      </c>
      <c r="Y458" s="119">
        <f t="shared" si="86"/>
        <v>0.11141678129298486</v>
      </c>
      <c r="Z458" s="118">
        <v>414</v>
      </c>
      <c r="AA458" s="145">
        <f t="shared" si="87"/>
        <v>9.5634095634095639E-2</v>
      </c>
    </row>
    <row r="459" spans="1:27" x14ac:dyDescent="0.25">
      <c r="A459" s="131" t="s">
        <v>620</v>
      </c>
      <c r="B459" s="222" t="s">
        <v>86</v>
      </c>
      <c r="C459" s="120" t="s">
        <v>87</v>
      </c>
      <c r="D459" s="121" t="s">
        <v>4</v>
      </c>
      <c r="E459" s="137" t="s">
        <v>540</v>
      </c>
      <c r="F459" s="141">
        <v>2816</v>
      </c>
      <c r="G459" s="122">
        <v>2769</v>
      </c>
      <c r="H459" s="123">
        <f t="shared" si="77"/>
        <v>0.98330965909090906</v>
      </c>
      <c r="I459" s="122">
        <f t="shared" si="78"/>
        <v>47</v>
      </c>
      <c r="J459" s="146">
        <f t="shared" si="79"/>
        <v>1.6690340909090908E-2</v>
      </c>
      <c r="K459" s="141">
        <v>792</v>
      </c>
      <c r="L459" s="141">
        <v>7</v>
      </c>
      <c r="M459" s="123">
        <f t="shared" si="80"/>
        <v>8.8383838383838381E-3</v>
      </c>
      <c r="N459" s="122">
        <v>19</v>
      </c>
      <c r="O459" s="146">
        <f t="shared" si="81"/>
        <v>6.747159090909091E-3</v>
      </c>
      <c r="P459" s="141">
        <v>5</v>
      </c>
      <c r="Q459" s="123">
        <f t="shared" si="82"/>
        <v>6.313131313131313E-3</v>
      </c>
      <c r="R459" s="122">
        <v>9</v>
      </c>
      <c r="S459" s="146">
        <f t="shared" si="83"/>
        <v>3.1960227272727275E-3</v>
      </c>
      <c r="T459" s="141">
        <v>72</v>
      </c>
      <c r="U459" s="123">
        <f t="shared" si="84"/>
        <v>9.0909090909090912E-2</v>
      </c>
      <c r="V459" s="122">
        <v>251</v>
      </c>
      <c r="W459" s="146">
        <f t="shared" si="85"/>
        <v>8.9133522727272721E-2</v>
      </c>
      <c r="X459" s="141">
        <v>75</v>
      </c>
      <c r="Y459" s="123">
        <f t="shared" si="86"/>
        <v>9.4696969696969696E-2</v>
      </c>
      <c r="Z459" s="122">
        <v>258</v>
      </c>
      <c r="AA459" s="146">
        <f t="shared" si="87"/>
        <v>9.1619318181818177E-2</v>
      </c>
    </row>
    <row r="460" spans="1:27" ht="24" x14ac:dyDescent="0.25">
      <c r="A460" s="130" t="s">
        <v>620</v>
      </c>
      <c r="B460" s="221" t="s">
        <v>137</v>
      </c>
      <c r="C460" s="116" t="s">
        <v>138</v>
      </c>
      <c r="D460" s="117" t="s">
        <v>9</v>
      </c>
      <c r="E460" s="136" t="s">
        <v>546</v>
      </c>
      <c r="F460" s="140">
        <v>2201</v>
      </c>
      <c r="G460" s="118">
        <v>2157</v>
      </c>
      <c r="H460" s="119">
        <f t="shared" si="77"/>
        <v>0.98000908677873699</v>
      </c>
      <c r="I460" s="118">
        <f t="shared" si="78"/>
        <v>44</v>
      </c>
      <c r="J460" s="145">
        <f t="shared" si="79"/>
        <v>1.9990913221263062E-2</v>
      </c>
      <c r="K460" s="140">
        <v>654</v>
      </c>
      <c r="L460" s="140">
        <v>15</v>
      </c>
      <c r="M460" s="119">
        <f t="shared" si="80"/>
        <v>2.2935779816513763E-2</v>
      </c>
      <c r="N460" s="118">
        <v>27</v>
      </c>
      <c r="O460" s="145">
        <f t="shared" si="81"/>
        <v>1.2267151294865971E-2</v>
      </c>
      <c r="P460" s="140">
        <v>7</v>
      </c>
      <c r="Q460" s="119">
        <f t="shared" si="82"/>
        <v>1.0703363914373088E-2</v>
      </c>
      <c r="R460" s="118">
        <v>18</v>
      </c>
      <c r="S460" s="145">
        <f t="shared" si="83"/>
        <v>8.1781008632439804E-3</v>
      </c>
      <c r="T460" s="140">
        <v>62</v>
      </c>
      <c r="U460" s="119">
        <f t="shared" si="84"/>
        <v>9.480122324159021E-2</v>
      </c>
      <c r="V460" s="118">
        <v>238</v>
      </c>
      <c r="W460" s="145">
        <f t="shared" si="85"/>
        <v>0.1081326669695593</v>
      </c>
      <c r="X460" s="140">
        <v>66</v>
      </c>
      <c r="Y460" s="119">
        <f t="shared" si="86"/>
        <v>0.10091743119266056</v>
      </c>
      <c r="Z460" s="118">
        <v>250</v>
      </c>
      <c r="AA460" s="145">
        <f t="shared" si="87"/>
        <v>0.11358473421172194</v>
      </c>
    </row>
    <row r="461" spans="1:27" ht="24" x14ac:dyDescent="0.25">
      <c r="A461" s="131" t="s">
        <v>620</v>
      </c>
      <c r="B461" s="222" t="s">
        <v>127</v>
      </c>
      <c r="C461" s="120" t="s">
        <v>128</v>
      </c>
      <c r="D461" s="121" t="s">
        <v>8</v>
      </c>
      <c r="E461" s="137" t="s">
        <v>547</v>
      </c>
      <c r="F461" s="141">
        <v>2972</v>
      </c>
      <c r="G461" s="122">
        <v>2876</v>
      </c>
      <c r="H461" s="123">
        <f t="shared" si="77"/>
        <v>0.96769851951547781</v>
      </c>
      <c r="I461" s="122">
        <f t="shared" si="78"/>
        <v>96</v>
      </c>
      <c r="J461" s="146">
        <f t="shared" si="79"/>
        <v>3.2301480484522208E-2</v>
      </c>
      <c r="K461" s="141">
        <v>741</v>
      </c>
      <c r="L461" s="141">
        <v>19</v>
      </c>
      <c r="M461" s="123">
        <f t="shared" si="80"/>
        <v>2.564102564102564E-2</v>
      </c>
      <c r="N461" s="122">
        <v>51</v>
      </c>
      <c r="O461" s="146">
        <f t="shared" si="81"/>
        <v>1.7160161507402422E-2</v>
      </c>
      <c r="P461" s="141">
        <v>3</v>
      </c>
      <c r="Q461" s="123">
        <f t="shared" si="82"/>
        <v>4.048582995951417E-3</v>
      </c>
      <c r="R461" s="122">
        <v>8</v>
      </c>
      <c r="S461" s="146">
        <f t="shared" si="83"/>
        <v>2.6917900403768506E-3</v>
      </c>
      <c r="T461" s="141">
        <v>80</v>
      </c>
      <c r="U461" s="123">
        <f t="shared" si="84"/>
        <v>0.10796221322537113</v>
      </c>
      <c r="V461" s="122">
        <v>321</v>
      </c>
      <c r="W461" s="146">
        <f t="shared" si="85"/>
        <v>0.10800807537012114</v>
      </c>
      <c r="X461" s="141">
        <v>82</v>
      </c>
      <c r="Y461" s="123">
        <f t="shared" si="86"/>
        <v>0.1106612685560054</v>
      </c>
      <c r="Z461" s="122">
        <v>327</v>
      </c>
      <c r="AA461" s="146">
        <f t="shared" si="87"/>
        <v>0.11002691790040377</v>
      </c>
    </row>
    <row r="462" spans="1:27" ht="24" x14ac:dyDescent="0.25">
      <c r="A462" s="130" t="s">
        <v>620</v>
      </c>
      <c r="B462" s="221" t="s">
        <v>129</v>
      </c>
      <c r="C462" s="116" t="s">
        <v>130</v>
      </c>
      <c r="D462" s="117" t="s">
        <v>8</v>
      </c>
      <c r="E462" s="136" t="s">
        <v>547</v>
      </c>
      <c r="F462" s="140">
        <v>1353</v>
      </c>
      <c r="G462" s="118">
        <v>1292</v>
      </c>
      <c r="H462" s="119">
        <f t="shared" si="77"/>
        <v>0.95491500369549154</v>
      </c>
      <c r="I462" s="118">
        <f t="shared" si="78"/>
        <v>61</v>
      </c>
      <c r="J462" s="145">
        <f t="shared" si="79"/>
        <v>4.5084996304508497E-2</v>
      </c>
      <c r="K462" s="140">
        <v>438</v>
      </c>
      <c r="L462" s="140">
        <v>17</v>
      </c>
      <c r="M462" s="119">
        <f t="shared" si="80"/>
        <v>3.8812785388127852E-2</v>
      </c>
      <c r="N462" s="118">
        <v>45</v>
      </c>
      <c r="O462" s="145">
        <f t="shared" si="81"/>
        <v>3.325942350332594E-2</v>
      </c>
      <c r="P462" s="140">
        <v>4</v>
      </c>
      <c r="Q462" s="119">
        <f t="shared" si="82"/>
        <v>9.1324200913242004E-3</v>
      </c>
      <c r="R462" s="118">
        <v>13</v>
      </c>
      <c r="S462" s="145">
        <f t="shared" si="83"/>
        <v>9.6082779009608286E-3</v>
      </c>
      <c r="T462" s="140">
        <v>57</v>
      </c>
      <c r="U462" s="119">
        <f t="shared" si="84"/>
        <v>0.13013698630136986</v>
      </c>
      <c r="V462" s="118">
        <v>176</v>
      </c>
      <c r="W462" s="145">
        <f t="shared" si="85"/>
        <v>0.13008130081300814</v>
      </c>
      <c r="X462" s="140">
        <v>58</v>
      </c>
      <c r="Y462" s="119">
        <f t="shared" si="86"/>
        <v>0.13242009132420091</v>
      </c>
      <c r="Z462" s="118">
        <v>178</v>
      </c>
      <c r="AA462" s="145">
        <f t="shared" si="87"/>
        <v>0.13155949741315595</v>
      </c>
    </row>
    <row r="463" spans="1:27" x14ac:dyDescent="0.25">
      <c r="A463" s="131" t="s">
        <v>620</v>
      </c>
      <c r="B463" s="222" t="s">
        <v>139</v>
      </c>
      <c r="C463" s="120" t="s">
        <v>140</v>
      </c>
      <c r="D463" s="121" t="s">
        <v>9</v>
      </c>
      <c r="E463" s="137" t="s">
        <v>546</v>
      </c>
      <c r="F463" s="141">
        <v>6029</v>
      </c>
      <c r="G463" s="122">
        <v>5760</v>
      </c>
      <c r="H463" s="123">
        <f t="shared" si="77"/>
        <v>0.9553823187925029</v>
      </c>
      <c r="I463" s="122">
        <f t="shared" si="78"/>
        <v>269</v>
      </c>
      <c r="J463" s="146">
        <f t="shared" si="79"/>
        <v>4.4617681207497095E-2</v>
      </c>
      <c r="K463" s="141">
        <v>1514</v>
      </c>
      <c r="L463" s="141">
        <v>43</v>
      </c>
      <c r="M463" s="123">
        <f t="shared" si="80"/>
        <v>2.8401585204755615E-2</v>
      </c>
      <c r="N463" s="122">
        <v>90</v>
      </c>
      <c r="O463" s="146">
        <f t="shared" si="81"/>
        <v>1.4927848731132858E-2</v>
      </c>
      <c r="P463" s="141">
        <v>19</v>
      </c>
      <c r="Q463" s="123">
        <f t="shared" si="82"/>
        <v>1.2549537648612946E-2</v>
      </c>
      <c r="R463" s="122">
        <v>46</v>
      </c>
      <c r="S463" s="146">
        <f t="shared" si="83"/>
        <v>7.6297893514679048E-3</v>
      </c>
      <c r="T463" s="141">
        <v>160</v>
      </c>
      <c r="U463" s="123">
        <f t="shared" si="84"/>
        <v>0.10568031704095113</v>
      </c>
      <c r="V463" s="122">
        <v>571</v>
      </c>
      <c r="W463" s="146">
        <f t="shared" si="85"/>
        <v>9.4708906949742905E-2</v>
      </c>
      <c r="X463" s="141">
        <v>173</v>
      </c>
      <c r="Y463" s="123">
        <f t="shared" si="86"/>
        <v>0.1142668428005284</v>
      </c>
      <c r="Z463" s="122">
        <v>602</v>
      </c>
      <c r="AA463" s="146">
        <f t="shared" si="87"/>
        <v>9.9850721512688673E-2</v>
      </c>
    </row>
    <row r="464" spans="1:27" x14ac:dyDescent="0.25">
      <c r="A464" s="130" t="s">
        <v>620</v>
      </c>
      <c r="B464" s="221" t="s">
        <v>141</v>
      </c>
      <c r="C464" s="116" t="s">
        <v>142</v>
      </c>
      <c r="D464" s="117" t="s">
        <v>9</v>
      </c>
      <c r="E464" s="136" t="s">
        <v>546</v>
      </c>
      <c r="F464" s="140">
        <v>3718</v>
      </c>
      <c r="G464" s="118">
        <v>3633</v>
      </c>
      <c r="H464" s="119">
        <f t="shared" si="77"/>
        <v>0.97713824636901558</v>
      </c>
      <c r="I464" s="118">
        <f t="shared" si="78"/>
        <v>85</v>
      </c>
      <c r="J464" s="145">
        <f t="shared" si="79"/>
        <v>2.2861753630984399E-2</v>
      </c>
      <c r="K464" s="140">
        <v>1003</v>
      </c>
      <c r="L464" s="140">
        <v>16</v>
      </c>
      <c r="M464" s="119">
        <f t="shared" si="80"/>
        <v>1.5952143569292122E-2</v>
      </c>
      <c r="N464" s="118">
        <v>40</v>
      </c>
      <c r="O464" s="145">
        <f t="shared" si="81"/>
        <v>1.0758472296933835E-2</v>
      </c>
      <c r="P464" s="140">
        <v>12</v>
      </c>
      <c r="Q464" s="119">
        <f t="shared" si="82"/>
        <v>1.1964107676969093E-2</v>
      </c>
      <c r="R464" s="118">
        <v>32</v>
      </c>
      <c r="S464" s="145">
        <f t="shared" si="83"/>
        <v>8.6067778375470676E-3</v>
      </c>
      <c r="T464" s="140">
        <v>110</v>
      </c>
      <c r="U464" s="119">
        <f t="shared" si="84"/>
        <v>0.10967098703888335</v>
      </c>
      <c r="V464" s="118">
        <v>383</v>
      </c>
      <c r="W464" s="145">
        <f t="shared" si="85"/>
        <v>0.10301237224314147</v>
      </c>
      <c r="X464" s="140">
        <v>120</v>
      </c>
      <c r="Y464" s="119">
        <f t="shared" si="86"/>
        <v>0.11964107676969092</v>
      </c>
      <c r="Z464" s="118">
        <v>408</v>
      </c>
      <c r="AA464" s="145">
        <f t="shared" si="87"/>
        <v>0.10973641742872513</v>
      </c>
    </row>
    <row r="465" spans="1:27" x14ac:dyDescent="0.25">
      <c r="A465" s="131" t="s">
        <v>620</v>
      </c>
      <c r="B465" s="222" t="s">
        <v>143</v>
      </c>
      <c r="C465" s="120" t="s">
        <v>144</v>
      </c>
      <c r="D465" s="121" t="s">
        <v>9</v>
      </c>
      <c r="E465" s="137" t="s">
        <v>546</v>
      </c>
      <c r="F465" s="141">
        <v>2802</v>
      </c>
      <c r="G465" s="122">
        <v>2756</v>
      </c>
      <c r="H465" s="123">
        <f t="shared" si="77"/>
        <v>0.98358315488936476</v>
      </c>
      <c r="I465" s="122">
        <f t="shared" si="78"/>
        <v>46</v>
      </c>
      <c r="J465" s="146">
        <f t="shared" si="79"/>
        <v>1.6416845110635261E-2</v>
      </c>
      <c r="K465" s="141">
        <v>661</v>
      </c>
      <c r="L465" s="141">
        <v>17</v>
      </c>
      <c r="M465" s="123">
        <f t="shared" si="80"/>
        <v>2.5718608169440244E-2</v>
      </c>
      <c r="N465" s="122">
        <v>44</v>
      </c>
      <c r="O465" s="146">
        <f t="shared" si="81"/>
        <v>1.5703069236259814E-2</v>
      </c>
      <c r="P465" s="141">
        <v>7</v>
      </c>
      <c r="Q465" s="123">
        <f t="shared" si="82"/>
        <v>1.059001512859304E-2</v>
      </c>
      <c r="R465" s="122">
        <v>12</v>
      </c>
      <c r="S465" s="146">
        <f t="shared" si="83"/>
        <v>4.2826552462526769E-3</v>
      </c>
      <c r="T465" s="141">
        <v>78</v>
      </c>
      <c r="U465" s="123">
        <f t="shared" si="84"/>
        <v>0.11800302571860817</v>
      </c>
      <c r="V465" s="122">
        <v>320</v>
      </c>
      <c r="W465" s="146">
        <f t="shared" si="85"/>
        <v>0.11420413990007137</v>
      </c>
      <c r="X465" s="141">
        <v>83</v>
      </c>
      <c r="Y465" s="123">
        <f t="shared" si="86"/>
        <v>0.12556732223903178</v>
      </c>
      <c r="Z465" s="122">
        <v>332</v>
      </c>
      <c r="AA465" s="146">
        <f t="shared" si="87"/>
        <v>0.11848679514632406</v>
      </c>
    </row>
    <row r="466" spans="1:27" x14ac:dyDescent="0.25">
      <c r="A466" s="130" t="s">
        <v>620</v>
      </c>
      <c r="B466" s="221" t="s">
        <v>145</v>
      </c>
      <c r="C466" s="116" t="s">
        <v>146</v>
      </c>
      <c r="D466" s="117" t="s">
        <v>9</v>
      </c>
      <c r="E466" s="136" t="s">
        <v>546</v>
      </c>
      <c r="F466" s="140">
        <v>1667</v>
      </c>
      <c r="G466" s="118">
        <v>1648</v>
      </c>
      <c r="H466" s="119">
        <f t="shared" si="77"/>
        <v>0.98860227954409119</v>
      </c>
      <c r="I466" s="118">
        <f t="shared" si="78"/>
        <v>19</v>
      </c>
      <c r="J466" s="145">
        <f t="shared" si="79"/>
        <v>1.1397720455908818E-2</v>
      </c>
      <c r="K466" s="140">
        <v>449</v>
      </c>
      <c r="L466" s="140">
        <v>33</v>
      </c>
      <c r="M466" s="119">
        <f t="shared" si="80"/>
        <v>7.3496659242761692E-2</v>
      </c>
      <c r="N466" s="118">
        <v>76</v>
      </c>
      <c r="O466" s="145">
        <f t="shared" si="81"/>
        <v>4.5590881823635271E-2</v>
      </c>
      <c r="P466" s="140">
        <v>10</v>
      </c>
      <c r="Q466" s="119">
        <f t="shared" si="82"/>
        <v>2.2271714922048998E-2</v>
      </c>
      <c r="R466" s="118">
        <v>30</v>
      </c>
      <c r="S466" s="145">
        <f t="shared" si="83"/>
        <v>1.7996400719856028E-2</v>
      </c>
      <c r="T466" s="140">
        <v>57</v>
      </c>
      <c r="U466" s="119">
        <f t="shared" si="84"/>
        <v>0.12694877505567928</v>
      </c>
      <c r="V466" s="118">
        <v>196</v>
      </c>
      <c r="W466" s="145">
        <f t="shared" si="85"/>
        <v>0.11757648470305938</v>
      </c>
      <c r="X466" s="140">
        <v>64</v>
      </c>
      <c r="Y466" s="119">
        <f t="shared" si="86"/>
        <v>0.14253897550111358</v>
      </c>
      <c r="Z466" s="118">
        <v>219</v>
      </c>
      <c r="AA466" s="145">
        <f t="shared" si="87"/>
        <v>0.131373725254949</v>
      </c>
    </row>
    <row r="467" spans="1:27" ht="24" x14ac:dyDescent="0.25">
      <c r="A467" s="131" t="s">
        <v>620</v>
      </c>
      <c r="B467" s="222" t="s">
        <v>131</v>
      </c>
      <c r="C467" s="120" t="s">
        <v>132</v>
      </c>
      <c r="D467" s="121" t="s">
        <v>8</v>
      </c>
      <c r="E467" s="137" t="s">
        <v>547</v>
      </c>
      <c r="F467" s="141">
        <v>2971</v>
      </c>
      <c r="G467" s="122">
        <v>2884</v>
      </c>
      <c r="H467" s="123">
        <f t="shared" si="77"/>
        <v>0.97071693032648942</v>
      </c>
      <c r="I467" s="122">
        <f t="shared" si="78"/>
        <v>87</v>
      </c>
      <c r="J467" s="146">
        <f t="shared" si="79"/>
        <v>2.9283069673510603E-2</v>
      </c>
      <c r="K467" s="141">
        <v>956</v>
      </c>
      <c r="L467" s="141">
        <v>21</v>
      </c>
      <c r="M467" s="123">
        <f t="shared" si="80"/>
        <v>2.1966527196652718E-2</v>
      </c>
      <c r="N467" s="122">
        <v>53</v>
      </c>
      <c r="O467" s="146">
        <f t="shared" si="81"/>
        <v>1.7839111410299563E-2</v>
      </c>
      <c r="P467" s="141">
        <v>10</v>
      </c>
      <c r="Q467" s="123">
        <f t="shared" si="82"/>
        <v>1.0460251046025104E-2</v>
      </c>
      <c r="R467" s="122">
        <v>25</v>
      </c>
      <c r="S467" s="146">
        <f t="shared" si="83"/>
        <v>8.4146751935375297E-3</v>
      </c>
      <c r="T467" s="141">
        <v>100</v>
      </c>
      <c r="U467" s="123">
        <f t="shared" si="84"/>
        <v>0.10460251046025104</v>
      </c>
      <c r="V467" s="122">
        <v>294</v>
      </c>
      <c r="W467" s="146">
        <f t="shared" si="85"/>
        <v>9.8956580276001349E-2</v>
      </c>
      <c r="X467" s="141">
        <v>105</v>
      </c>
      <c r="Y467" s="123">
        <f t="shared" si="86"/>
        <v>0.10983263598326359</v>
      </c>
      <c r="Z467" s="122">
        <v>307</v>
      </c>
      <c r="AA467" s="146">
        <f t="shared" si="87"/>
        <v>0.10333221137664086</v>
      </c>
    </row>
    <row r="468" spans="1:27" ht="24" x14ac:dyDescent="0.25">
      <c r="A468" s="130" t="s">
        <v>620</v>
      </c>
      <c r="B468" s="221" t="s">
        <v>112</v>
      </c>
      <c r="C468" s="116" t="s">
        <v>113</v>
      </c>
      <c r="D468" s="117" t="s">
        <v>7</v>
      </c>
      <c r="E468" s="136" t="s">
        <v>548</v>
      </c>
      <c r="F468" s="140">
        <v>3611</v>
      </c>
      <c r="G468" s="118">
        <v>3397</v>
      </c>
      <c r="H468" s="119">
        <f t="shared" si="77"/>
        <v>0.94073663805040153</v>
      </c>
      <c r="I468" s="118">
        <f t="shared" si="78"/>
        <v>214</v>
      </c>
      <c r="J468" s="145">
        <f t="shared" si="79"/>
        <v>5.9263361949598449E-2</v>
      </c>
      <c r="K468" s="140">
        <v>1108</v>
      </c>
      <c r="L468" s="140">
        <v>9</v>
      </c>
      <c r="M468" s="119">
        <f t="shared" si="80"/>
        <v>8.1227436823104685E-3</v>
      </c>
      <c r="N468" s="118">
        <v>27</v>
      </c>
      <c r="O468" s="145">
        <f t="shared" si="81"/>
        <v>7.4771531431736364E-3</v>
      </c>
      <c r="P468" s="140">
        <v>11</v>
      </c>
      <c r="Q468" s="119">
        <f t="shared" si="82"/>
        <v>9.9277978339350186E-3</v>
      </c>
      <c r="R468" s="118">
        <v>24</v>
      </c>
      <c r="S468" s="145">
        <f t="shared" si="83"/>
        <v>6.6463583494876764E-3</v>
      </c>
      <c r="T468" s="140">
        <v>97</v>
      </c>
      <c r="U468" s="119">
        <f t="shared" si="84"/>
        <v>8.7545126353790609E-2</v>
      </c>
      <c r="V468" s="118">
        <v>309</v>
      </c>
      <c r="W468" s="145">
        <f t="shared" si="85"/>
        <v>8.5571863749653837E-2</v>
      </c>
      <c r="X468" s="140">
        <v>104</v>
      </c>
      <c r="Y468" s="119">
        <f t="shared" si="86"/>
        <v>9.3862815884476536E-2</v>
      </c>
      <c r="Z468" s="118">
        <v>326</v>
      </c>
      <c r="AA468" s="145">
        <f t="shared" si="87"/>
        <v>9.0279700913874272E-2</v>
      </c>
    </row>
    <row r="469" spans="1:27" x14ac:dyDescent="0.25">
      <c r="A469" s="131" t="s">
        <v>620</v>
      </c>
      <c r="B469" s="222" t="s">
        <v>147</v>
      </c>
      <c r="C469" s="120" t="s">
        <v>148</v>
      </c>
      <c r="D469" s="121" t="s">
        <v>9</v>
      </c>
      <c r="E469" s="137" t="s">
        <v>546</v>
      </c>
      <c r="F469" s="141">
        <v>3888</v>
      </c>
      <c r="G469" s="122">
        <v>3784</v>
      </c>
      <c r="H469" s="123">
        <f t="shared" si="77"/>
        <v>0.97325102880658432</v>
      </c>
      <c r="I469" s="122">
        <f t="shared" si="78"/>
        <v>104</v>
      </c>
      <c r="J469" s="146">
        <f t="shared" si="79"/>
        <v>2.6748971193415638E-2</v>
      </c>
      <c r="K469" s="141">
        <v>941</v>
      </c>
      <c r="L469" s="141">
        <v>19</v>
      </c>
      <c r="M469" s="123">
        <f t="shared" si="80"/>
        <v>2.0191285866099893E-2</v>
      </c>
      <c r="N469" s="122">
        <v>36</v>
      </c>
      <c r="O469" s="146">
        <f t="shared" si="81"/>
        <v>9.2592592592592587E-3</v>
      </c>
      <c r="P469" s="141">
        <v>14</v>
      </c>
      <c r="Q469" s="123">
        <f t="shared" si="82"/>
        <v>1.487778958554729E-2</v>
      </c>
      <c r="R469" s="122">
        <v>32</v>
      </c>
      <c r="S469" s="146">
        <f t="shared" si="83"/>
        <v>8.23045267489712E-3</v>
      </c>
      <c r="T469" s="141">
        <v>96</v>
      </c>
      <c r="U469" s="123">
        <f t="shared" si="84"/>
        <v>0.10201912858660998</v>
      </c>
      <c r="V469" s="122">
        <v>462</v>
      </c>
      <c r="W469" s="146">
        <f t="shared" si="85"/>
        <v>0.11882716049382716</v>
      </c>
      <c r="X469" s="141">
        <v>102</v>
      </c>
      <c r="Y469" s="123">
        <f t="shared" si="86"/>
        <v>0.10839532412327312</v>
      </c>
      <c r="Z469" s="122">
        <v>476</v>
      </c>
      <c r="AA469" s="146">
        <f t="shared" si="87"/>
        <v>0.12242798353909465</v>
      </c>
    </row>
    <row r="470" spans="1:27" x14ac:dyDescent="0.25">
      <c r="A470" s="130" t="s">
        <v>620</v>
      </c>
      <c r="B470" s="221" t="s">
        <v>149</v>
      </c>
      <c r="C470" s="116" t="s">
        <v>150</v>
      </c>
      <c r="D470" s="117" t="s">
        <v>9</v>
      </c>
      <c r="E470" s="136" t="s">
        <v>546</v>
      </c>
      <c r="F470" s="140">
        <v>4410</v>
      </c>
      <c r="G470" s="118">
        <v>4299</v>
      </c>
      <c r="H470" s="119">
        <f t="shared" si="77"/>
        <v>0.97482993197278911</v>
      </c>
      <c r="I470" s="118">
        <f t="shared" si="78"/>
        <v>111</v>
      </c>
      <c r="J470" s="145">
        <f t="shared" si="79"/>
        <v>2.5170068027210883E-2</v>
      </c>
      <c r="K470" s="140">
        <v>1077</v>
      </c>
      <c r="L470" s="140">
        <v>20</v>
      </c>
      <c r="M470" s="119">
        <f t="shared" si="80"/>
        <v>1.8570102135561744E-2</v>
      </c>
      <c r="N470" s="118">
        <v>38</v>
      </c>
      <c r="O470" s="145">
        <f t="shared" si="81"/>
        <v>8.6167800453514735E-3</v>
      </c>
      <c r="P470" s="140">
        <v>16</v>
      </c>
      <c r="Q470" s="119">
        <f t="shared" si="82"/>
        <v>1.4856081708449397E-2</v>
      </c>
      <c r="R470" s="118">
        <v>43</v>
      </c>
      <c r="S470" s="145">
        <f t="shared" si="83"/>
        <v>9.7505668934240366E-3</v>
      </c>
      <c r="T470" s="140">
        <v>125</v>
      </c>
      <c r="U470" s="119">
        <f t="shared" si="84"/>
        <v>0.11606313834726091</v>
      </c>
      <c r="V470" s="118">
        <v>486</v>
      </c>
      <c r="W470" s="145">
        <f t="shared" si="85"/>
        <v>0.11020408163265306</v>
      </c>
      <c r="X470" s="140">
        <v>137</v>
      </c>
      <c r="Y470" s="119">
        <f t="shared" si="86"/>
        <v>0.12720519962859797</v>
      </c>
      <c r="Z470" s="118">
        <v>515</v>
      </c>
      <c r="AA470" s="145">
        <f t="shared" si="87"/>
        <v>0.11678004535147392</v>
      </c>
    </row>
    <row r="471" spans="1:27" ht="24" x14ac:dyDescent="0.25">
      <c r="A471" s="131" t="s">
        <v>620</v>
      </c>
      <c r="B471" s="222" t="s">
        <v>114</v>
      </c>
      <c r="C471" s="120" t="s">
        <v>115</v>
      </c>
      <c r="D471" s="121" t="s">
        <v>7</v>
      </c>
      <c r="E471" s="137" t="s">
        <v>548</v>
      </c>
      <c r="F471" s="141">
        <v>1241</v>
      </c>
      <c r="G471" s="122">
        <v>1200</v>
      </c>
      <c r="H471" s="123">
        <f t="shared" si="77"/>
        <v>0.96696212731668008</v>
      </c>
      <c r="I471" s="122">
        <f t="shared" si="78"/>
        <v>41</v>
      </c>
      <c r="J471" s="146">
        <f t="shared" si="79"/>
        <v>3.3037872683319904E-2</v>
      </c>
      <c r="K471" s="141">
        <v>424</v>
      </c>
      <c r="L471" s="141">
        <v>7</v>
      </c>
      <c r="M471" s="123">
        <f t="shared" si="80"/>
        <v>1.6509433962264151E-2</v>
      </c>
      <c r="N471" s="122">
        <v>15</v>
      </c>
      <c r="O471" s="146">
        <f t="shared" si="81"/>
        <v>1.2087026591458501E-2</v>
      </c>
      <c r="P471" s="141">
        <v>3</v>
      </c>
      <c r="Q471" s="123">
        <f t="shared" si="82"/>
        <v>7.0754716981132077E-3</v>
      </c>
      <c r="R471" s="122">
        <v>7</v>
      </c>
      <c r="S471" s="146">
        <f t="shared" si="83"/>
        <v>5.6406124093473006E-3</v>
      </c>
      <c r="T471" s="141">
        <v>49</v>
      </c>
      <c r="U471" s="123">
        <f t="shared" si="84"/>
        <v>0.11556603773584906</v>
      </c>
      <c r="V471" s="122">
        <v>167</v>
      </c>
      <c r="W471" s="146">
        <f t="shared" si="85"/>
        <v>0.13456889605157132</v>
      </c>
      <c r="X471" s="141">
        <v>52</v>
      </c>
      <c r="Y471" s="123">
        <f t="shared" si="86"/>
        <v>0.12264150943396226</v>
      </c>
      <c r="Z471" s="122">
        <v>172</v>
      </c>
      <c r="AA471" s="146">
        <f t="shared" si="87"/>
        <v>0.13859790491539081</v>
      </c>
    </row>
    <row r="472" spans="1:27" ht="24" x14ac:dyDescent="0.25">
      <c r="A472" s="130" t="s">
        <v>620</v>
      </c>
      <c r="B472" s="221" t="s">
        <v>439</v>
      </c>
      <c r="C472" s="116" t="s">
        <v>116</v>
      </c>
      <c r="D472" s="117" t="s">
        <v>7</v>
      </c>
      <c r="E472" s="136" t="s">
        <v>548</v>
      </c>
      <c r="F472" s="140">
        <v>1446</v>
      </c>
      <c r="G472" s="118">
        <v>1411</v>
      </c>
      <c r="H472" s="119">
        <f t="shared" si="77"/>
        <v>0.97579529737206083</v>
      </c>
      <c r="I472" s="118">
        <f t="shared" si="78"/>
        <v>35</v>
      </c>
      <c r="J472" s="145">
        <f t="shared" si="79"/>
        <v>2.4204702627939143E-2</v>
      </c>
      <c r="K472" s="140">
        <v>500</v>
      </c>
      <c r="L472" s="140">
        <v>7</v>
      </c>
      <c r="M472" s="119">
        <f t="shared" si="80"/>
        <v>1.4E-2</v>
      </c>
      <c r="N472" s="118">
        <v>21</v>
      </c>
      <c r="O472" s="145">
        <f t="shared" si="81"/>
        <v>1.4522821576763486E-2</v>
      </c>
      <c r="P472" s="140">
        <v>0</v>
      </c>
      <c r="Q472" s="119">
        <f t="shared" si="82"/>
        <v>0</v>
      </c>
      <c r="R472" s="118">
        <v>0</v>
      </c>
      <c r="S472" s="145">
        <f t="shared" si="83"/>
        <v>0</v>
      </c>
      <c r="T472" s="140">
        <v>50</v>
      </c>
      <c r="U472" s="119">
        <f t="shared" si="84"/>
        <v>0.1</v>
      </c>
      <c r="V472" s="118">
        <v>134</v>
      </c>
      <c r="W472" s="145">
        <f t="shared" si="85"/>
        <v>9.2669432918395578E-2</v>
      </c>
      <c r="X472" s="140">
        <v>50</v>
      </c>
      <c r="Y472" s="119">
        <f t="shared" si="86"/>
        <v>0.1</v>
      </c>
      <c r="Z472" s="118">
        <v>134</v>
      </c>
      <c r="AA472" s="145">
        <f t="shared" si="87"/>
        <v>9.2669432918395578E-2</v>
      </c>
    </row>
    <row r="473" spans="1:27" ht="24" x14ac:dyDescent="0.25">
      <c r="A473" s="131" t="s">
        <v>620</v>
      </c>
      <c r="B473" s="222" t="s">
        <v>117</v>
      </c>
      <c r="C473" s="120" t="s">
        <v>118</v>
      </c>
      <c r="D473" s="121" t="s">
        <v>7</v>
      </c>
      <c r="E473" s="137" t="s">
        <v>548</v>
      </c>
      <c r="F473" s="141">
        <v>5371</v>
      </c>
      <c r="G473" s="122">
        <v>5075</v>
      </c>
      <c r="H473" s="123">
        <f t="shared" si="77"/>
        <v>0.94488921988456531</v>
      </c>
      <c r="I473" s="122">
        <f t="shared" si="78"/>
        <v>296</v>
      </c>
      <c r="J473" s="146">
        <f t="shared" si="79"/>
        <v>5.5110780115434743E-2</v>
      </c>
      <c r="K473" s="141">
        <v>1299</v>
      </c>
      <c r="L473" s="141">
        <v>29</v>
      </c>
      <c r="M473" s="123">
        <f t="shared" si="80"/>
        <v>2.2324865280985373E-2</v>
      </c>
      <c r="N473" s="122">
        <v>69</v>
      </c>
      <c r="O473" s="146">
        <f t="shared" si="81"/>
        <v>1.2846769689070937E-2</v>
      </c>
      <c r="P473" s="141">
        <v>8</v>
      </c>
      <c r="Q473" s="123">
        <f t="shared" si="82"/>
        <v>6.1585835257890681E-3</v>
      </c>
      <c r="R473" s="122">
        <v>22</v>
      </c>
      <c r="S473" s="146">
        <f t="shared" si="83"/>
        <v>4.0960714950660955E-3</v>
      </c>
      <c r="T473" s="141">
        <v>158</v>
      </c>
      <c r="U473" s="123">
        <f t="shared" si="84"/>
        <v>0.1216320246343341</v>
      </c>
      <c r="V473" s="122">
        <v>570</v>
      </c>
      <c r="W473" s="146">
        <f t="shared" si="85"/>
        <v>0.10612548873580339</v>
      </c>
      <c r="X473" s="141">
        <v>165</v>
      </c>
      <c r="Y473" s="123">
        <f t="shared" si="86"/>
        <v>0.12702078521939955</v>
      </c>
      <c r="Z473" s="122">
        <v>587</v>
      </c>
      <c r="AA473" s="146">
        <f t="shared" si="87"/>
        <v>0.10929063489108173</v>
      </c>
    </row>
    <row r="474" spans="1:27" x14ac:dyDescent="0.25">
      <c r="A474" s="130" t="s">
        <v>620</v>
      </c>
      <c r="B474" s="221" t="s">
        <v>151</v>
      </c>
      <c r="C474" s="116" t="s">
        <v>152</v>
      </c>
      <c r="D474" s="117" t="s">
        <v>9</v>
      </c>
      <c r="E474" s="136" t="s">
        <v>546</v>
      </c>
      <c r="F474" s="140">
        <v>3755</v>
      </c>
      <c r="G474" s="118">
        <v>3651</v>
      </c>
      <c r="H474" s="119">
        <f t="shared" si="77"/>
        <v>0.97230359520639142</v>
      </c>
      <c r="I474" s="118">
        <f t="shared" si="78"/>
        <v>104</v>
      </c>
      <c r="J474" s="145">
        <f t="shared" si="79"/>
        <v>2.7696404793608524E-2</v>
      </c>
      <c r="K474" s="140">
        <v>960</v>
      </c>
      <c r="L474" s="140">
        <v>19</v>
      </c>
      <c r="M474" s="119">
        <f t="shared" si="80"/>
        <v>1.9791666666666666E-2</v>
      </c>
      <c r="N474" s="118">
        <v>51</v>
      </c>
      <c r="O474" s="145">
        <f t="shared" si="81"/>
        <v>1.3581890812250332E-2</v>
      </c>
      <c r="P474" s="140">
        <v>7</v>
      </c>
      <c r="Q474" s="119">
        <f t="shared" si="82"/>
        <v>7.2916666666666668E-3</v>
      </c>
      <c r="R474" s="118">
        <v>18</v>
      </c>
      <c r="S474" s="145">
        <f t="shared" si="83"/>
        <v>4.7936085219707058E-3</v>
      </c>
      <c r="T474" s="140">
        <v>89</v>
      </c>
      <c r="U474" s="119">
        <f t="shared" si="84"/>
        <v>9.2708333333333337E-2</v>
      </c>
      <c r="V474" s="118">
        <v>329</v>
      </c>
      <c r="W474" s="145">
        <f t="shared" si="85"/>
        <v>8.7616511318242343E-2</v>
      </c>
      <c r="X474" s="140">
        <v>92</v>
      </c>
      <c r="Y474" s="119">
        <f t="shared" si="86"/>
        <v>9.583333333333334E-2</v>
      </c>
      <c r="Z474" s="118">
        <v>336</v>
      </c>
      <c r="AA474" s="145">
        <f t="shared" si="87"/>
        <v>8.9480692410119841E-2</v>
      </c>
    </row>
    <row r="475" spans="1:27" ht="24" x14ac:dyDescent="0.25">
      <c r="A475" s="131" t="s">
        <v>620</v>
      </c>
      <c r="B475" s="222" t="s">
        <v>119</v>
      </c>
      <c r="C475" s="120" t="s">
        <v>120</v>
      </c>
      <c r="D475" s="121" t="s">
        <v>7</v>
      </c>
      <c r="E475" s="137" t="s">
        <v>548</v>
      </c>
      <c r="F475" s="141">
        <v>3037</v>
      </c>
      <c r="G475" s="122">
        <v>2967</v>
      </c>
      <c r="H475" s="123">
        <f t="shared" si="77"/>
        <v>0.97695093842607839</v>
      </c>
      <c r="I475" s="122">
        <f t="shared" si="78"/>
        <v>70</v>
      </c>
      <c r="J475" s="146">
        <f t="shared" si="79"/>
        <v>2.3049061573921632E-2</v>
      </c>
      <c r="K475" s="141">
        <v>853</v>
      </c>
      <c r="L475" s="141">
        <v>11</v>
      </c>
      <c r="M475" s="123">
        <f t="shared" si="80"/>
        <v>1.2895662368112544E-2</v>
      </c>
      <c r="N475" s="122">
        <v>26</v>
      </c>
      <c r="O475" s="146">
        <f t="shared" si="81"/>
        <v>8.5610800131708919E-3</v>
      </c>
      <c r="P475" s="141">
        <v>2</v>
      </c>
      <c r="Q475" s="123">
        <f t="shared" si="82"/>
        <v>2.3446658851113715E-3</v>
      </c>
      <c r="R475" s="122">
        <v>3</v>
      </c>
      <c r="S475" s="146">
        <f t="shared" si="83"/>
        <v>9.8781692459664152E-4</v>
      </c>
      <c r="T475" s="141">
        <v>107</v>
      </c>
      <c r="U475" s="123">
        <f t="shared" si="84"/>
        <v>0.12543962485345839</v>
      </c>
      <c r="V475" s="122">
        <v>350</v>
      </c>
      <c r="W475" s="146">
        <f t="shared" si="85"/>
        <v>0.11524530786960817</v>
      </c>
      <c r="X475" s="141">
        <v>108</v>
      </c>
      <c r="Y475" s="123">
        <f t="shared" si="86"/>
        <v>0.12661195779601406</v>
      </c>
      <c r="Z475" s="122">
        <v>352</v>
      </c>
      <c r="AA475" s="146">
        <f t="shared" si="87"/>
        <v>0.11590385248600593</v>
      </c>
    </row>
    <row r="476" spans="1:27" x14ac:dyDescent="0.25">
      <c r="A476" s="130" t="s">
        <v>620</v>
      </c>
      <c r="B476" s="221" t="s">
        <v>153</v>
      </c>
      <c r="C476" s="116" t="s">
        <v>154</v>
      </c>
      <c r="D476" s="117" t="s">
        <v>9</v>
      </c>
      <c r="E476" s="136" t="s">
        <v>546</v>
      </c>
      <c r="F476" s="140">
        <v>2933</v>
      </c>
      <c r="G476" s="118">
        <v>2867</v>
      </c>
      <c r="H476" s="119">
        <f t="shared" si="77"/>
        <v>0.97749744289123763</v>
      </c>
      <c r="I476" s="118">
        <f t="shared" si="78"/>
        <v>66</v>
      </c>
      <c r="J476" s="145">
        <f t="shared" si="79"/>
        <v>2.250255710876236E-2</v>
      </c>
      <c r="K476" s="140">
        <v>784</v>
      </c>
      <c r="L476" s="140">
        <v>22</v>
      </c>
      <c r="M476" s="119">
        <f t="shared" si="80"/>
        <v>2.8061224489795918E-2</v>
      </c>
      <c r="N476" s="118">
        <v>57</v>
      </c>
      <c r="O476" s="145">
        <f t="shared" si="81"/>
        <v>1.943402659393113E-2</v>
      </c>
      <c r="P476" s="140">
        <v>11</v>
      </c>
      <c r="Q476" s="119">
        <f t="shared" si="82"/>
        <v>1.4030612244897959E-2</v>
      </c>
      <c r="R476" s="118">
        <v>29</v>
      </c>
      <c r="S476" s="145">
        <f t="shared" si="83"/>
        <v>9.8874872144561875E-3</v>
      </c>
      <c r="T476" s="140">
        <v>85</v>
      </c>
      <c r="U476" s="119">
        <f t="shared" si="84"/>
        <v>0.10841836734693877</v>
      </c>
      <c r="V476" s="118">
        <v>303</v>
      </c>
      <c r="W476" s="145">
        <f t="shared" si="85"/>
        <v>0.10330719399931811</v>
      </c>
      <c r="X476" s="140">
        <v>92</v>
      </c>
      <c r="Y476" s="119">
        <f t="shared" si="86"/>
        <v>0.11734693877551021</v>
      </c>
      <c r="Z476" s="118">
        <v>323</v>
      </c>
      <c r="AA476" s="145">
        <f t="shared" si="87"/>
        <v>0.11012615069894306</v>
      </c>
    </row>
    <row r="477" spans="1:27" ht="24" x14ac:dyDescent="0.25">
      <c r="A477" s="131" t="s">
        <v>620</v>
      </c>
      <c r="B477" s="222" t="s">
        <v>121</v>
      </c>
      <c r="C477" s="120" t="s">
        <v>122</v>
      </c>
      <c r="D477" s="121" t="s">
        <v>7</v>
      </c>
      <c r="E477" s="137" t="s">
        <v>548</v>
      </c>
      <c r="F477" s="141">
        <v>2442</v>
      </c>
      <c r="G477" s="122">
        <v>2339</v>
      </c>
      <c r="H477" s="123">
        <f t="shared" si="77"/>
        <v>0.95782145782145778</v>
      </c>
      <c r="I477" s="122">
        <f t="shared" si="78"/>
        <v>103</v>
      </c>
      <c r="J477" s="146">
        <f t="shared" si="79"/>
        <v>4.217854217854218E-2</v>
      </c>
      <c r="K477" s="141">
        <v>711</v>
      </c>
      <c r="L477" s="141">
        <v>14</v>
      </c>
      <c r="M477" s="123">
        <f t="shared" si="80"/>
        <v>1.969057665260197E-2</v>
      </c>
      <c r="N477" s="122">
        <v>40</v>
      </c>
      <c r="O477" s="146">
        <f t="shared" si="81"/>
        <v>1.638001638001638E-2</v>
      </c>
      <c r="P477" s="141">
        <v>9</v>
      </c>
      <c r="Q477" s="123">
        <f t="shared" si="82"/>
        <v>1.2658227848101266E-2</v>
      </c>
      <c r="R477" s="122">
        <v>20</v>
      </c>
      <c r="S477" s="146">
        <f t="shared" si="83"/>
        <v>8.1900081900081901E-3</v>
      </c>
      <c r="T477" s="141">
        <v>77</v>
      </c>
      <c r="U477" s="123">
        <f t="shared" si="84"/>
        <v>0.10829817158931083</v>
      </c>
      <c r="V477" s="122">
        <v>219</v>
      </c>
      <c r="W477" s="146">
        <f t="shared" si="85"/>
        <v>8.9680589680589687E-2</v>
      </c>
      <c r="X477" s="141">
        <v>81</v>
      </c>
      <c r="Y477" s="123">
        <f t="shared" si="86"/>
        <v>0.11392405063291139</v>
      </c>
      <c r="Z477" s="122">
        <v>227</v>
      </c>
      <c r="AA477" s="146">
        <f t="shared" si="87"/>
        <v>9.2956592956592962E-2</v>
      </c>
    </row>
    <row r="478" spans="1:27" ht="24" x14ac:dyDescent="0.25">
      <c r="A478" s="130" t="s">
        <v>620</v>
      </c>
      <c r="B478" s="221" t="s">
        <v>133</v>
      </c>
      <c r="C478" s="116" t="s">
        <v>134</v>
      </c>
      <c r="D478" s="117" t="s">
        <v>8</v>
      </c>
      <c r="E478" s="136" t="s">
        <v>547</v>
      </c>
      <c r="F478" s="140">
        <v>3216</v>
      </c>
      <c r="G478" s="118">
        <v>3136</v>
      </c>
      <c r="H478" s="119">
        <f t="shared" si="77"/>
        <v>0.97512437810945274</v>
      </c>
      <c r="I478" s="118">
        <f t="shared" si="78"/>
        <v>80</v>
      </c>
      <c r="J478" s="145">
        <f t="shared" si="79"/>
        <v>2.4875621890547265E-2</v>
      </c>
      <c r="K478" s="140">
        <v>973</v>
      </c>
      <c r="L478" s="140">
        <v>21</v>
      </c>
      <c r="M478" s="119">
        <f t="shared" si="80"/>
        <v>2.1582733812949641E-2</v>
      </c>
      <c r="N478" s="118">
        <v>65</v>
      </c>
      <c r="O478" s="145">
        <f t="shared" si="81"/>
        <v>2.0211442786069653E-2</v>
      </c>
      <c r="P478" s="140">
        <v>14</v>
      </c>
      <c r="Q478" s="119">
        <f t="shared" si="82"/>
        <v>1.4388489208633094E-2</v>
      </c>
      <c r="R478" s="118">
        <v>43</v>
      </c>
      <c r="S478" s="145">
        <f t="shared" si="83"/>
        <v>1.3370646766169154E-2</v>
      </c>
      <c r="T478" s="140">
        <v>118</v>
      </c>
      <c r="U478" s="119">
        <f t="shared" si="84"/>
        <v>0.12127440904419322</v>
      </c>
      <c r="V478" s="118">
        <v>387</v>
      </c>
      <c r="W478" s="145">
        <f t="shared" si="85"/>
        <v>0.12033582089552239</v>
      </c>
      <c r="X478" s="140">
        <v>128</v>
      </c>
      <c r="Y478" s="119">
        <f t="shared" si="86"/>
        <v>0.131551901336074</v>
      </c>
      <c r="Z478" s="118">
        <v>416</v>
      </c>
      <c r="AA478" s="145">
        <f t="shared" si="87"/>
        <v>0.12935323383084577</v>
      </c>
    </row>
    <row r="479" spans="1:27" ht="24" x14ac:dyDescent="0.25">
      <c r="A479" s="131" t="s">
        <v>620</v>
      </c>
      <c r="B479" s="222" t="s">
        <v>123</v>
      </c>
      <c r="C479" s="120" t="s">
        <v>124</v>
      </c>
      <c r="D479" s="121" t="s">
        <v>7</v>
      </c>
      <c r="E479" s="137" t="s">
        <v>548</v>
      </c>
      <c r="F479" s="141">
        <v>1714</v>
      </c>
      <c r="G479" s="122">
        <v>1663</v>
      </c>
      <c r="H479" s="123">
        <f t="shared" si="77"/>
        <v>0.97024504084014007</v>
      </c>
      <c r="I479" s="122">
        <f t="shared" si="78"/>
        <v>51</v>
      </c>
      <c r="J479" s="146">
        <f t="shared" si="79"/>
        <v>2.9754959159859977E-2</v>
      </c>
      <c r="K479" s="141">
        <v>487</v>
      </c>
      <c r="L479" s="141">
        <v>5</v>
      </c>
      <c r="M479" s="123">
        <f t="shared" si="80"/>
        <v>1.0266940451745379E-2</v>
      </c>
      <c r="N479" s="122">
        <v>17</v>
      </c>
      <c r="O479" s="146">
        <f t="shared" si="81"/>
        <v>9.9183197199533262E-3</v>
      </c>
      <c r="P479" s="141">
        <v>3</v>
      </c>
      <c r="Q479" s="123">
        <f t="shared" si="82"/>
        <v>6.1601642710472282E-3</v>
      </c>
      <c r="R479" s="122">
        <v>6</v>
      </c>
      <c r="S479" s="146">
        <f t="shared" si="83"/>
        <v>3.5005834305717621E-3</v>
      </c>
      <c r="T479" s="141">
        <v>56</v>
      </c>
      <c r="U479" s="123">
        <f t="shared" si="84"/>
        <v>0.11498973305954825</v>
      </c>
      <c r="V479" s="122">
        <v>264</v>
      </c>
      <c r="W479" s="146">
        <f t="shared" si="85"/>
        <v>0.15402567094515754</v>
      </c>
      <c r="X479" s="141">
        <v>58</v>
      </c>
      <c r="Y479" s="123">
        <f t="shared" si="86"/>
        <v>0.11909650924024641</v>
      </c>
      <c r="Z479" s="122">
        <v>269</v>
      </c>
      <c r="AA479" s="146">
        <f t="shared" si="87"/>
        <v>0.15694282380396732</v>
      </c>
    </row>
    <row r="480" spans="1:27" ht="24" x14ac:dyDescent="0.25">
      <c r="A480" s="130" t="s">
        <v>620</v>
      </c>
      <c r="B480" s="221" t="s">
        <v>135</v>
      </c>
      <c r="C480" s="116" t="s">
        <v>136</v>
      </c>
      <c r="D480" s="117" t="s">
        <v>8</v>
      </c>
      <c r="E480" s="136" t="s">
        <v>547</v>
      </c>
      <c r="F480" s="140">
        <v>5296</v>
      </c>
      <c r="G480" s="118">
        <v>5126</v>
      </c>
      <c r="H480" s="119">
        <f t="shared" si="77"/>
        <v>0.9679003021148036</v>
      </c>
      <c r="I480" s="118">
        <f t="shared" si="78"/>
        <v>170</v>
      </c>
      <c r="J480" s="145">
        <f t="shared" si="79"/>
        <v>3.2099697885196378E-2</v>
      </c>
      <c r="K480" s="140">
        <v>1391</v>
      </c>
      <c r="L480" s="140">
        <v>33</v>
      </c>
      <c r="M480" s="119">
        <f t="shared" si="80"/>
        <v>2.372393961179008E-2</v>
      </c>
      <c r="N480" s="118">
        <v>88</v>
      </c>
      <c r="O480" s="145">
        <f t="shared" si="81"/>
        <v>1.6616314199395771E-2</v>
      </c>
      <c r="P480" s="140">
        <v>20</v>
      </c>
      <c r="Q480" s="119">
        <f t="shared" si="82"/>
        <v>1.4378145219266714E-2</v>
      </c>
      <c r="R480" s="118">
        <v>49</v>
      </c>
      <c r="S480" s="145">
        <f t="shared" si="83"/>
        <v>9.2522658610271896E-3</v>
      </c>
      <c r="T480" s="140">
        <v>167</v>
      </c>
      <c r="U480" s="119">
        <f t="shared" si="84"/>
        <v>0.12005751258087707</v>
      </c>
      <c r="V480" s="118">
        <v>580</v>
      </c>
      <c r="W480" s="145">
        <f t="shared" si="85"/>
        <v>0.1095166163141994</v>
      </c>
      <c r="X480" s="140">
        <v>185</v>
      </c>
      <c r="Y480" s="119">
        <f t="shared" si="86"/>
        <v>0.13299784327821712</v>
      </c>
      <c r="Z480" s="118">
        <v>621</v>
      </c>
      <c r="AA480" s="145">
        <f t="shared" si="87"/>
        <v>0.1172583081570997</v>
      </c>
    </row>
    <row r="481" spans="1:27" ht="24" x14ac:dyDescent="0.25">
      <c r="A481" s="131" t="s">
        <v>620</v>
      </c>
      <c r="B481" s="222" t="s">
        <v>125</v>
      </c>
      <c r="C481" s="120" t="s">
        <v>126</v>
      </c>
      <c r="D481" s="121" t="s">
        <v>7</v>
      </c>
      <c r="E481" s="137" t="s">
        <v>548</v>
      </c>
      <c r="F481" s="141">
        <v>3040</v>
      </c>
      <c r="G481" s="122">
        <v>2944</v>
      </c>
      <c r="H481" s="123">
        <f t="shared" si="77"/>
        <v>0.96842105263157896</v>
      </c>
      <c r="I481" s="122">
        <f t="shared" si="78"/>
        <v>96</v>
      </c>
      <c r="J481" s="146">
        <f t="shared" si="79"/>
        <v>3.1578947368421054E-2</v>
      </c>
      <c r="K481" s="141">
        <v>1029</v>
      </c>
      <c r="L481" s="141">
        <v>31</v>
      </c>
      <c r="M481" s="123">
        <f t="shared" si="80"/>
        <v>3.0126336248785229E-2</v>
      </c>
      <c r="N481" s="122">
        <v>92</v>
      </c>
      <c r="O481" s="146">
        <f t="shared" si="81"/>
        <v>3.0263157894736843E-2</v>
      </c>
      <c r="P481" s="141">
        <v>8</v>
      </c>
      <c r="Q481" s="123">
        <f t="shared" si="82"/>
        <v>7.7745383867832843E-3</v>
      </c>
      <c r="R481" s="122">
        <v>17</v>
      </c>
      <c r="S481" s="146">
        <f t="shared" si="83"/>
        <v>5.5921052631578948E-3</v>
      </c>
      <c r="T481" s="141">
        <v>93</v>
      </c>
      <c r="U481" s="123">
        <f t="shared" si="84"/>
        <v>9.0379008746355682E-2</v>
      </c>
      <c r="V481" s="122">
        <v>234</v>
      </c>
      <c r="W481" s="146">
        <f t="shared" si="85"/>
        <v>7.6973684210526319E-2</v>
      </c>
      <c r="X481" s="141">
        <v>99</v>
      </c>
      <c r="Y481" s="123">
        <f t="shared" si="86"/>
        <v>9.6209912536443148E-2</v>
      </c>
      <c r="Z481" s="122">
        <v>248</v>
      </c>
      <c r="AA481" s="146">
        <f t="shared" si="87"/>
        <v>8.1578947368421056E-2</v>
      </c>
    </row>
    <row r="482" spans="1:27" x14ac:dyDescent="0.25">
      <c r="A482" s="130" t="s">
        <v>620</v>
      </c>
      <c r="B482" s="221" t="s">
        <v>155</v>
      </c>
      <c r="C482" s="116" t="s">
        <v>156</v>
      </c>
      <c r="D482" s="117" t="s">
        <v>9</v>
      </c>
      <c r="E482" s="136" t="s">
        <v>546</v>
      </c>
      <c r="F482" s="140">
        <v>4558</v>
      </c>
      <c r="G482" s="118">
        <v>4374</v>
      </c>
      <c r="H482" s="119">
        <f t="shared" si="77"/>
        <v>0.95963141728828438</v>
      </c>
      <c r="I482" s="118">
        <f t="shared" si="78"/>
        <v>184</v>
      </c>
      <c r="J482" s="145">
        <f t="shared" si="79"/>
        <v>4.0368582711715666E-2</v>
      </c>
      <c r="K482" s="140">
        <v>1426</v>
      </c>
      <c r="L482" s="140">
        <v>26</v>
      </c>
      <c r="M482" s="119">
        <f t="shared" si="80"/>
        <v>1.82328190743338E-2</v>
      </c>
      <c r="N482" s="118">
        <v>63</v>
      </c>
      <c r="O482" s="145">
        <f t="shared" si="81"/>
        <v>1.3821851689337429E-2</v>
      </c>
      <c r="P482" s="140">
        <v>9</v>
      </c>
      <c r="Q482" s="119">
        <f t="shared" si="82"/>
        <v>6.311360448807854E-3</v>
      </c>
      <c r="R482" s="118">
        <v>28</v>
      </c>
      <c r="S482" s="145">
        <f t="shared" si="83"/>
        <v>6.1430451952610796E-3</v>
      </c>
      <c r="T482" s="140">
        <v>148</v>
      </c>
      <c r="U482" s="119">
        <f t="shared" si="84"/>
        <v>0.10378681626928471</v>
      </c>
      <c r="V482" s="118">
        <v>433</v>
      </c>
      <c r="W482" s="145">
        <f t="shared" si="85"/>
        <v>9.4997806055287404E-2</v>
      </c>
      <c r="X482" s="140">
        <v>155</v>
      </c>
      <c r="Y482" s="119">
        <f t="shared" si="86"/>
        <v>0.10869565217391304</v>
      </c>
      <c r="Z482" s="118">
        <v>453</v>
      </c>
      <c r="AA482" s="145">
        <f t="shared" si="87"/>
        <v>9.9385695480473893E-2</v>
      </c>
    </row>
    <row r="483" spans="1:27" ht="24" x14ac:dyDescent="0.25">
      <c r="A483" s="131" t="s">
        <v>620</v>
      </c>
      <c r="B483" s="222" t="s">
        <v>247</v>
      </c>
      <c r="C483" s="120" t="s">
        <v>248</v>
      </c>
      <c r="D483" s="121" t="s">
        <v>16</v>
      </c>
      <c r="E483" s="137" t="s">
        <v>549</v>
      </c>
      <c r="F483" s="141">
        <v>4041</v>
      </c>
      <c r="G483" s="122">
        <v>3835</v>
      </c>
      <c r="H483" s="123">
        <f t="shared" si="77"/>
        <v>0.94902251917842118</v>
      </c>
      <c r="I483" s="122">
        <f t="shared" si="78"/>
        <v>206</v>
      </c>
      <c r="J483" s="146">
        <f t="shared" si="79"/>
        <v>5.0977480821578817E-2</v>
      </c>
      <c r="K483" s="141">
        <v>1144</v>
      </c>
      <c r="L483" s="141">
        <v>23</v>
      </c>
      <c r="M483" s="123">
        <f t="shared" si="80"/>
        <v>2.0104895104895104E-2</v>
      </c>
      <c r="N483" s="122">
        <v>65</v>
      </c>
      <c r="O483" s="146">
        <f t="shared" si="81"/>
        <v>1.6085127443702055E-2</v>
      </c>
      <c r="P483" s="141">
        <v>11</v>
      </c>
      <c r="Q483" s="123">
        <f t="shared" si="82"/>
        <v>9.6153846153846159E-3</v>
      </c>
      <c r="R483" s="122">
        <v>32</v>
      </c>
      <c r="S483" s="146">
        <f t="shared" si="83"/>
        <v>7.9188319722840878E-3</v>
      </c>
      <c r="T483" s="141">
        <v>107</v>
      </c>
      <c r="U483" s="123">
        <f t="shared" si="84"/>
        <v>9.3531468531468528E-2</v>
      </c>
      <c r="V483" s="122">
        <v>362</v>
      </c>
      <c r="W483" s="146">
        <f t="shared" si="85"/>
        <v>8.9581786686463744E-2</v>
      </c>
      <c r="X483" s="141">
        <v>114</v>
      </c>
      <c r="Y483" s="123">
        <f t="shared" si="86"/>
        <v>9.9650349650349648E-2</v>
      </c>
      <c r="Z483" s="122">
        <v>382</v>
      </c>
      <c r="AA483" s="146">
        <f t="shared" si="87"/>
        <v>9.45310566691413E-2</v>
      </c>
    </row>
    <row r="484" spans="1:27" ht="24" x14ac:dyDescent="0.25">
      <c r="A484" s="130" t="s">
        <v>620</v>
      </c>
      <c r="B484" s="221" t="s">
        <v>233</v>
      </c>
      <c r="C484" s="116" t="s">
        <v>234</v>
      </c>
      <c r="D484" s="117" t="s">
        <v>15</v>
      </c>
      <c r="E484" s="136" t="s">
        <v>550</v>
      </c>
      <c r="F484" s="140">
        <v>944</v>
      </c>
      <c r="G484" s="118">
        <v>930</v>
      </c>
      <c r="H484" s="119">
        <f t="shared" si="77"/>
        <v>0.98516949152542377</v>
      </c>
      <c r="I484" s="118">
        <f t="shared" si="78"/>
        <v>14</v>
      </c>
      <c r="J484" s="145">
        <f t="shared" si="79"/>
        <v>1.4830508474576272E-2</v>
      </c>
      <c r="K484" s="140">
        <v>304</v>
      </c>
      <c r="L484" s="140">
        <v>7</v>
      </c>
      <c r="M484" s="119">
        <f t="shared" si="80"/>
        <v>2.3026315789473683E-2</v>
      </c>
      <c r="N484" s="118">
        <v>25</v>
      </c>
      <c r="O484" s="145">
        <f t="shared" si="81"/>
        <v>2.6483050847457626E-2</v>
      </c>
      <c r="P484" s="140">
        <v>5</v>
      </c>
      <c r="Q484" s="119">
        <f t="shared" si="82"/>
        <v>1.6447368421052631E-2</v>
      </c>
      <c r="R484" s="118">
        <v>12</v>
      </c>
      <c r="S484" s="145">
        <f t="shared" si="83"/>
        <v>1.2711864406779662E-2</v>
      </c>
      <c r="T484" s="140">
        <v>38</v>
      </c>
      <c r="U484" s="119">
        <f t="shared" si="84"/>
        <v>0.125</v>
      </c>
      <c r="V484" s="118">
        <v>132</v>
      </c>
      <c r="W484" s="145">
        <f t="shared" si="85"/>
        <v>0.13983050847457626</v>
      </c>
      <c r="X484" s="140">
        <v>40</v>
      </c>
      <c r="Y484" s="119">
        <f t="shared" si="86"/>
        <v>0.13157894736842105</v>
      </c>
      <c r="Z484" s="118">
        <v>136</v>
      </c>
      <c r="AA484" s="145">
        <f t="shared" si="87"/>
        <v>0.1440677966101695</v>
      </c>
    </row>
    <row r="485" spans="1:27" ht="24" x14ac:dyDescent="0.25">
      <c r="A485" s="131" t="s">
        <v>620</v>
      </c>
      <c r="B485" s="222" t="s">
        <v>249</v>
      </c>
      <c r="C485" s="120" t="s">
        <v>250</v>
      </c>
      <c r="D485" s="121" t="s">
        <v>16</v>
      </c>
      <c r="E485" s="137" t="s">
        <v>549</v>
      </c>
      <c r="F485" s="141">
        <v>3171</v>
      </c>
      <c r="G485" s="122">
        <v>3043</v>
      </c>
      <c r="H485" s="123">
        <f t="shared" si="77"/>
        <v>0.95963418479974771</v>
      </c>
      <c r="I485" s="122">
        <f t="shared" si="78"/>
        <v>128</v>
      </c>
      <c r="J485" s="146">
        <f t="shared" si="79"/>
        <v>4.0365815200252286E-2</v>
      </c>
      <c r="K485" s="141">
        <v>1009</v>
      </c>
      <c r="L485" s="141">
        <v>20</v>
      </c>
      <c r="M485" s="123">
        <f t="shared" si="80"/>
        <v>1.9821605550049554E-2</v>
      </c>
      <c r="N485" s="122">
        <v>48</v>
      </c>
      <c r="O485" s="146">
        <f t="shared" si="81"/>
        <v>1.5137180700094607E-2</v>
      </c>
      <c r="P485" s="141">
        <v>7</v>
      </c>
      <c r="Q485" s="123">
        <f t="shared" si="82"/>
        <v>6.9375619425173438E-3</v>
      </c>
      <c r="R485" s="122">
        <v>17</v>
      </c>
      <c r="S485" s="146">
        <f t="shared" si="83"/>
        <v>5.3610848312835068E-3</v>
      </c>
      <c r="T485" s="141">
        <v>81</v>
      </c>
      <c r="U485" s="123">
        <f t="shared" si="84"/>
        <v>8.0277502477700699E-2</v>
      </c>
      <c r="V485" s="122">
        <v>267</v>
      </c>
      <c r="W485" s="146">
        <f t="shared" si="85"/>
        <v>8.4200567644276247E-2</v>
      </c>
      <c r="X485" s="141">
        <v>84</v>
      </c>
      <c r="Y485" s="123">
        <f t="shared" si="86"/>
        <v>8.3250743310208125E-2</v>
      </c>
      <c r="Z485" s="122">
        <v>276</v>
      </c>
      <c r="AA485" s="146">
        <f t="shared" si="87"/>
        <v>8.7038789025543989E-2</v>
      </c>
    </row>
    <row r="486" spans="1:27" ht="24" x14ac:dyDescent="0.25">
      <c r="A486" s="130" t="s">
        <v>620</v>
      </c>
      <c r="B486" s="221" t="s">
        <v>185</v>
      </c>
      <c r="C486" s="116" t="s">
        <v>186</v>
      </c>
      <c r="D486" s="117" t="s">
        <v>12</v>
      </c>
      <c r="E486" s="136" t="s">
        <v>551</v>
      </c>
      <c r="F486" s="140">
        <v>913</v>
      </c>
      <c r="G486" s="118">
        <v>899</v>
      </c>
      <c r="H486" s="119">
        <f t="shared" si="77"/>
        <v>0.98466593647316536</v>
      </c>
      <c r="I486" s="118">
        <f t="shared" si="78"/>
        <v>14</v>
      </c>
      <c r="J486" s="145">
        <f t="shared" si="79"/>
        <v>1.5334063526834611E-2</v>
      </c>
      <c r="K486" s="140">
        <v>342</v>
      </c>
      <c r="L486" s="140">
        <v>8</v>
      </c>
      <c r="M486" s="119">
        <f t="shared" si="80"/>
        <v>2.3391812865497075E-2</v>
      </c>
      <c r="N486" s="118">
        <v>22</v>
      </c>
      <c r="O486" s="145">
        <f t="shared" si="81"/>
        <v>2.4096385542168676E-2</v>
      </c>
      <c r="P486" s="140">
        <v>2</v>
      </c>
      <c r="Q486" s="119">
        <f t="shared" si="82"/>
        <v>5.8479532163742687E-3</v>
      </c>
      <c r="R486" s="118">
        <v>4</v>
      </c>
      <c r="S486" s="145">
        <f t="shared" si="83"/>
        <v>4.3811610076670317E-3</v>
      </c>
      <c r="T486" s="140">
        <v>44</v>
      </c>
      <c r="U486" s="119">
        <f t="shared" si="84"/>
        <v>0.12865497076023391</v>
      </c>
      <c r="V486" s="118">
        <v>126</v>
      </c>
      <c r="W486" s="145">
        <f t="shared" si="85"/>
        <v>0.13800657174151151</v>
      </c>
      <c r="X486" s="140">
        <v>44</v>
      </c>
      <c r="Y486" s="119">
        <f t="shared" si="86"/>
        <v>0.12865497076023391</v>
      </c>
      <c r="Z486" s="118">
        <v>126</v>
      </c>
      <c r="AA486" s="145">
        <f t="shared" si="87"/>
        <v>0.13800657174151151</v>
      </c>
    </row>
    <row r="487" spans="1:27" ht="24" x14ac:dyDescent="0.25">
      <c r="A487" s="131" t="s">
        <v>620</v>
      </c>
      <c r="B487" s="222" t="s">
        <v>187</v>
      </c>
      <c r="C487" s="120" t="s">
        <v>188</v>
      </c>
      <c r="D487" s="121" t="s">
        <v>12</v>
      </c>
      <c r="E487" s="137" t="s">
        <v>551</v>
      </c>
      <c r="F487" s="141">
        <v>1537</v>
      </c>
      <c r="G487" s="122">
        <v>1436</v>
      </c>
      <c r="H487" s="123">
        <f t="shared" si="77"/>
        <v>0.93428757319453482</v>
      </c>
      <c r="I487" s="122">
        <f t="shared" si="78"/>
        <v>101</v>
      </c>
      <c r="J487" s="146">
        <f t="shared" si="79"/>
        <v>6.5712426805465185E-2</v>
      </c>
      <c r="K487" s="141">
        <v>398</v>
      </c>
      <c r="L487" s="141">
        <v>7</v>
      </c>
      <c r="M487" s="123">
        <f t="shared" si="80"/>
        <v>1.7587939698492462E-2</v>
      </c>
      <c r="N487" s="122">
        <v>17</v>
      </c>
      <c r="O487" s="146">
        <f t="shared" si="81"/>
        <v>1.1060507482108002E-2</v>
      </c>
      <c r="P487" s="141">
        <v>2</v>
      </c>
      <c r="Q487" s="123">
        <f t="shared" si="82"/>
        <v>5.0251256281407036E-3</v>
      </c>
      <c r="R487" s="122">
        <v>2</v>
      </c>
      <c r="S487" s="146">
        <f t="shared" si="83"/>
        <v>1.3012361743656475E-3</v>
      </c>
      <c r="T487" s="141">
        <v>54</v>
      </c>
      <c r="U487" s="123">
        <f t="shared" si="84"/>
        <v>0.135678391959799</v>
      </c>
      <c r="V487" s="122">
        <v>191</v>
      </c>
      <c r="W487" s="146">
        <f t="shared" si="85"/>
        <v>0.12426805465191933</v>
      </c>
      <c r="X487" s="141">
        <v>54</v>
      </c>
      <c r="Y487" s="123">
        <f t="shared" si="86"/>
        <v>0.135678391959799</v>
      </c>
      <c r="Z487" s="122">
        <v>191</v>
      </c>
      <c r="AA487" s="146">
        <f t="shared" si="87"/>
        <v>0.12426805465191933</v>
      </c>
    </row>
    <row r="488" spans="1:27" ht="24" x14ac:dyDescent="0.25">
      <c r="A488" s="130" t="s">
        <v>620</v>
      </c>
      <c r="B488" s="221" t="s">
        <v>251</v>
      </c>
      <c r="C488" s="116" t="s">
        <v>252</v>
      </c>
      <c r="D488" s="117" t="s">
        <v>16</v>
      </c>
      <c r="E488" s="136" t="s">
        <v>549</v>
      </c>
      <c r="F488" s="140">
        <v>4699</v>
      </c>
      <c r="G488" s="118">
        <v>4439</v>
      </c>
      <c r="H488" s="119">
        <f t="shared" si="77"/>
        <v>0.94466907852734627</v>
      </c>
      <c r="I488" s="118">
        <f t="shared" si="78"/>
        <v>260</v>
      </c>
      <c r="J488" s="145">
        <f t="shared" si="79"/>
        <v>5.5330921472653755E-2</v>
      </c>
      <c r="K488" s="140">
        <v>1393</v>
      </c>
      <c r="L488" s="140">
        <v>42</v>
      </c>
      <c r="M488" s="119">
        <f t="shared" si="80"/>
        <v>3.015075376884422E-2</v>
      </c>
      <c r="N488" s="118">
        <v>102</v>
      </c>
      <c r="O488" s="145">
        <f t="shared" si="81"/>
        <v>2.1706746116194935E-2</v>
      </c>
      <c r="P488" s="140">
        <v>19</v>
      </c>
      <c r="Q488" s="119">
        <f t="shared" si="82"/>
        <v>1.3639626704953339E-2</v>
      </c>
      <c r="R488" s="118">
        <v>58</v>
      </c>
      <c r="S488" s="145">
        <f t="shared" si="83"/>
        <v>1.2343051713130453E-2</v>
      </c>
      <c r="T488" s="140">
        <v>144</v>
      </c>
      <c r="U488" s="119">
        <f t="shared" si="84"/>
        <v>0.10337401292175162</v>
      </c>
      <c r="V488" s="118">
        <v>436</v>
      </c>
      <c r="W488" s="145">
        <f t="shared" si="85"/>
        <v>9.2785699084911688E-2</v>
      </c>
      <c r="X488" s="140">
        <v>155</v>
      </c>
      <c r="Y488" s="119">
        <f t="shared" si="86"/>
        <v>0.11127063890882986</v>
      </c>
      <c r="Z488" s="118">
        <v>474</v>
      </c>
      <c r="AA488" s="145">
        <f t="shared" si="87"/>
        <v>0.10087252606937647</v>
      </c>
    </row>
    <row r="489" spans="1:27" ht="24" x14ac:dyDescent="0.25">
      <c r="A489" s="131" t="s">
        <v>620</v>
      </c>
      <c r="B489" s="222" t="s">
        <v>253</v>
      </c>
      <c r="C489" s="120" t="s">
        <v>254</v>
      </c>
      <c r="D489" s="121" t="s">
        <v>16</v>
      </c>
      <c r="E489" s="137" t="s">
        <v>549</v>
      </c>
      <c r="F489" s="141">
        <v>3335</v>
      </c>
      <c r="G489" s="122">
        <v>3267</v>
      </c>
      <c r="H489" s="123">
        <f t="shared" si="77"/>
        <v>0.97961019490254875</v>
      </c>
      <c r="I489" s="122">
        <f t="shared" si="78"/>
        <v>68</v>
      </c>
      <c r="J489" s="146">
        <f t="shared" si="79"/>
        <v>2.0389805097451273E-2</v>
      </c>
      <c r="K489" s="141">
        <v>871</v>
      </c>
      <c r="L489" s="141">
        <v>23</v>
      </c>
      <c r="M489" s="123">
        <f t="shared" si="80"/>
        <v>2.6406429391504019E-2</v>
      </c>
      <c r="N489" s="122">
        <v>71</v>
      </c>
      <c r="O489" s="146">
        <f t="shared" si="81"/>
        <v>2.1289355322338832E-2</v>
      </c>
      <c r="P489" s="141">
        <v>11</v>
      </c>
      <c r="Q489" s="123">
        <f t="shared" si="82"/>
        <v>1.2629161882893225E-2</v>
      </c>
      <c r="R489" s="122">
        <v>25</v>
      </c>
      <c r="S489" s="146">
        <f t="shared" si="83"/>
        <v>7.4962518740629685E-3</v>
      </c>
      <c r="T489" s="141">
        <v>96</v>
      </c>
      <c r="U489" s="123">
        <f t="shared" si="84"/>
        <v>0.11021814006888633</v>
      </c>
      <c r="V489" s="122">
        <v>345</v>
      </c>
      <c r="W489" s="146">
        <f t="shared" si="85"/>
        <v>0.10344827586206896</v>
      </c>
      <c r="X489" s="141">
        <v>104</v>
      </c>
      <c r="Y489" s="123">
        <f t="shared" si="86"/>
        <v>0.11940298507462686</v>
      </c>
      <c r="Z489" s="122">
        <v>365</v>
      </c>
      <c r="AA489" s="146">
        <f t="shared" si="87"/>
        <v>0.10944527736131934</v>
      </c>
    </row>
    <row r="490" spans="1:27" ht="24" x14ac:dyDescent="0.25">
      <c r="A490" s="130" t="s">
        <v>620</v>
      </c>
      <c r="B490" s="221" t="s">
        <v>440</v>
      </c>
      <c r="C490" s="116" t="s">
        <v>189</v>
      </c>
      <c r="D490" s="117" t="s">
        <v>12</v>
      </c>
      <c r="E490" s="136" t="s">
        <v>551</v>
      </c>
      <c r="F490" s="140">
        <v>2981</v>
      </c>
      <c r="G490" s="118">
        <v>2844</v>
      </c>
      <c r="H490" s="119">
        <f t="shared" si="77"/>
        <v>0.95404226769540423</v>
      </c>
      <c r="I490" s="118">
        <f t="shared" si="78"/>
        <v>137</v>
      </c>
      <c r="J490" s="145">
        <f t="shared" si="79"/>
        <v>4.5957732304595773E-2</v>
      </c>
      <c r="K490" s="140">
        <v>888</v>
      </c>
      <c r="L490" s="140">
        <v>12</v>
      </c>
      <c r="M490" s="119">
        <f t="shared" si="80"/>
        <v>1.3513513513513514E-2</v>
      </c>
      <c r="N490" s="118">
        <v>40</v>
      </c>
      <c r="O490" s="145">
        <f t="shared" si="81"/>
        <v>1.3418316001341831E-2</v>
      </c>
      <c r="P490" s="140">
        <v>4</v>
      </c>
      <c r="Q490" s="119">
        <f t="shared" si="82"/>
        <v>4.5045045045045045E-3</v>
      </c>
      <c r="R490" s="118">
        <v>9</v>
      </c>
      <c r="S490" s="145">
        <f t="shared" si="83"/>
        <v>3.0191211003019122E-3</v>
      </c>
      <c r="T490" s="140">
        <v>114</v>
      </c>
      <c r="U490" s="119">
        <f t="shared" si="84"/>
        <v>0.12837837837837837</v>
      </c>
      <c r="V490" s="118">
        <v>309</v>
      </c>
      <c r="W490" s="145">
        <f t="shared" si="85"/>
        <v>0.10365649111036565</v>
      </c>
      <c r="X490" s="140">
        <v>116</v>
      </c>
      <c r="Y490" s="119">
        <f t="shared" si="86"/>
        <v>0.13063063063063063</v>
      </c>
      <c r="Z490" s="118">
        <v>317</v>
      </c>
      <c r="AA490" s="145">
        <f t="shared" si="87"/>
        <v>0.10634015431063401</v>
      </c>
    </row>
    <row r="491" spans="1:27" ht="24" x14ac:dyDescent="0.25">
      <c r="A491" s="131" t="s">
        <v>620</v>
      </c>
      <c r="B491" s="222" t="s">
        <v>235</v>
      </c>
      <c r="C491" s="120" t="s">
        <v>236</v>
      </c>
      <c r="D491" s="121" t="s">
        <v>15</v>
      </c>
      <c r="E491" s="137" t="s">
        <v>550</v>
      </c>
      <c r="F491" s="141">
        <v>1766</v>
      </c>
      <c r="G491" s="122">
        <v>1742</v>
      </c>
      <c r="H491" s="123">
        <f t="shared" si="77"/>
        <v>0.98640996602491504</v>
      </c>
      <c r="I491" s="122">
        <f t="shared" si="78"/>
        <v>24</v>
      </c>
      <c r="J491" s="146">
        <f t="shared" si="79"/>
        <v>1.3590033975084938E-2</v>
      </c>
      <c r="K491" s="141">
        <v>670</v>
      </c>
      <c r="L491" s="141">
        <v>21</v>
      </c>
      <c r="M491" s="123">
        <f t="shared" si="80"/>
        <v>3.134328358208955E-2</v>
      </c>
      <c r="N491" s="122">
        <v>53</v>
      </c>
      <c r="O491" s="146">
        <f t="shared" si="81"/>
        <v>3.0011325028312569E-2</v>
      </c>
      <c r="P491" s="141">
        <v>10</v>
      </c>
      <c r="Q491" s="123">
        <f t="shared" si="82"/>
        <v>1.4925373134328358E-2</v>
      </c>
      <c r="R491" s="122">
        <v>25</v>
      </c>
      <c r="S491" s="146">
        <f t="shared" si="83"/>
        <v>1.4156285390713477E-2</v>
      </c>
      <c r="T491" s="141">
        <v>76</v>
      </c>
      <c r="U491" s="123">
        <f t="shared" si="84"/>
        <v>0.11343283582089553</v>
      </c>
      <c r="V491" s="122">
        <v>150</v>
      </c>
      <c r="W491" s="146">
        <f t="shared" si="85"/>
        <v>8.4937712344280866E-2</v>
      </c>
      <c r="X491" s="141">
        <v>83</v>
      </c>
      <c r="Y491" s="123">
        <f t="shared" si="86"/>
        <v>0.12388059701492538</v>
      </c>
      <c r="Z491" s="122">
        <v>168</v>
      </c>
      <c r="AA491" s="146">
        <f t="shared" si="87"/>
        <v>9.5130237825594557E-2</v>
      </c>
    </row>
    <row r="492" spans="1:27" ht="24" x14ac:dyDescent="0.25">
      <c r="A492" s="130" t="s">
        <v>620</v>
      </c>
      <c r="B492" s="221" t="s">
        <v>237</v>
      </c>
      <c r="C492" s="116" t="s">
        <v>238</v>
      </c>
      <c r="D492" s="117" t="s">
        <v>15</v>
      </c>
      <c r="E492" s="136" t="s">
        <v>550</v>
      </c>
      <c r="F492" s="140">
        <v>9845</v>
      </c>
      <c r="G492" s="118">
        <v>9632</v>
      </c>
      <c r="H492" s="119">
        <f t="shared" si="77"/>
        <v>0.97836465210766888</v>
      </c>
      <c r="I492" s="118">
        <f t="shared" si="78"/>
        <v>213</v>
      </c>
      <c r="J492" s="145">
        <f t="shared" si="79"/>
        <v>2.1635347892331132E-2</v>
      </c>
      <c r="K492" s="140">
        <v>2747</v>
      </c>
      <c r="L492" s="140">
        <v>40</v>
      </c>
      <c r="M492" s="119">
        <f t="shared" si="80"/>
        <v>1.4561339643247179E-2</v>
      </c>
      <c r="N492" s="118">
        <v>101</v>
      </c>
      <c r="O492" s="145">
        <f t="shared" si="81"/>
        <v>1.0259014728288472E-2</v>
      </c>
      <c r="P492" s="140">
        <v>26</v>
      </c>
      <c r="Q492" s="119">
        <f t="shared" si="82"/>
        <v>9.4648707681106656E-3</v>
      </c>
      <c r="R492" s="118">
        <v>66</v>
      </c>
      <c r="S492" s="145">
        <f t="shared" si="83"/>
        <v>6.7039106145251395E-3</v>
      </c>
      <c r="T492" s="140">
        <v>272</v>
      </c>
      <c r="U492" s="119">
        <f t="shared" si="84"/>
        <v>9.9017109574080817E-2</v>
      </c>
      <c r="V492" s="118">
        <v>868</v>
      </c>
      <c r="W492" s="145">
        <f t="shared" si="85"/>
        <v>8.8166582021330625E-2</v>
      </c>
      <c r="X492" s="140">
        <v>286</v>
      </c>
      <c r="Y492" s="119">
        <f t="shared" si="86"/>
        <v>0.10411357844921733</v>
      </c>
      <c r="Z492" s="118">
        <v>906</v>
      </c>
      <c r="AA492" s="145">
        <f t="shared" si="87"/>
        <v>9.20264093448451E-2</v>
      </c>
    </row>
    <row r="493" spans="1:27" ht="24" x14ac:dyDescent="0.25">
      <c r="A493" s="131" t="s">
        <v>620</v>
      </c>
      <c r="B493" s="222" t="s">
        <v>190</v>
      </c>
      <c r="C493" s="120" t="s">
        <v>191</v>
      </c>
      <c r="D493" s="121" t="s">
        <v>12</v>
      </c>
      <c r="E493" s="137" t="s">
        <v>551</v>
      </c>
      <c r="F493" s="141">
        <v>1771</v>
      </c>
      <c r="G493" s="122">
        <v>1739</v>
      </c>
      <c r="H493" s="123">
        <f t="shared" si="77"/>
        <v>0.98193111236589492</v>
      </c>
      <c r="I493" s="122">
        <f t="shared" si="78"/>
        <v>32</v>
      </c>
      <c r="J493" s="146">
        <f t="shared" si="79"/>
        <v>1.8068887634105024E-2</v>
      </c>
      <c r="K493" s="141">
        <v>602</v>
      </c>
      <c r="L493" s="141">
        <v>11</v>
      </c>
      <c r="M493" s="123">
        <f t="shared" si="80"/>
        <v>1.8272425249169437E-2</v>
      </c>
      <c r="N493" s="122">
        <v>31</v>
      </c>
      <c r="O493" s="146">
        <f t="shared" si="81"/>
        <v>1.7504234895539244E-2</v>
      </c>
      <c r="P493" s="141">
        <v>11</v>
      </c>
      <c r="Q493" s="123">
        <f t="shared" si="82"/>
        <v>1.8272425249169437E-2</v>
      </c>
      <c r="R493" s="122">
        <v>26</v>
      </c>
      <c r="S493" s="146">
        <f t="shared" si="83"/>
        <v>1.4680971202710334E-2</v>
      </c>
      <c r="T493" s="141">
        <v>60</v>
      </c>
      <c r="U493" s="123">
        <f t="shared" si="84"/>
        <v>9.9667774086378738E-2</v>
      </c>
      <c r="V493" s="122">
        <v>172</v>
      </c>
      <c r="W493" s="146">
        <f t="shared" si="85"/>
        <v>9.7120271033314512E-2</v>
      </c>
      <c r="X493" s="141">
        <v>65</v>
      </c>
      <c r="Y493" s="123">
        <f t="shared" si="86"/>
        <v>0.1079734219269103</v>
      </c>
      <c r="Z493" s="122">
        <v>181</v>
      </c>
      <c r="AA493" s="146">
        <f t="shared" si="87"/>
        <v>0.10220214568040654</v>
      </c>
    </row>
    <row r="494" spans="1:27" ht="24" x14ac:dyDescent="0.25">
      <c r="A494" s="130" t="s">
        <v>620</v>
      </c>
      <c r="B494" s="221" t="s">
        <v>192</v>
      </c>
      <c r="C494" s="116" t="s">
        <v>193</v>
      </c>
      <c r="D494" s="117" t="s">
        <v>12</v>
      </c>
      <c r="E494" s="136" t="s">
        <v>551</v>
      </c>
      <c r="F494" s="140">
        <v>3435</v>
      </c>
      <c r="G494" s="118">
        <v>3344</v>
      </c>
      <c r="H494" s="119">
        <f t="shared" si="77"/>
        <v>0.97350800582241626</v>
      </c>
      <c r="I494" s="118">
        <f t="shared" si="78"/>
        <v>91</v>
      </c>
      <c r="J494" s="145">
        <f t="shared" si="79"/>
        <v>2.6491994177583696E-2</v>
      </c>
      <c r="K494" s="140">
        <v>1024</v>
      </c>
      <c r="L494" s="140">
        <v>15</v>
      </c>
      <c r="M494" s="119">
        <f t="shared" si="80"/>
        <v>1.46484375E-2</v>
      </c>
      <c r="N494" s="118">
        <v>43</v>
      </c>
      <c r="O494" s="145">
        <f t="shared" si="81"/>
        <v>1.2518195050946142E-2</v>
      </c>
      <c r="P494" s="140">
        <v>9</v>
      </c>
      <c r="Q494" s="119">
        <f t="shared" si="82"/>
        <v>8.7890625E-3</v>
      </c>
      <c r="R494" s="118">
        <v>25</v>
      </c>
      <c r="S494" s="145">
        <f t="shared" si="83"/>
        <v>7.2780203784570596E-3</v>
      </c>
      <c r="T494" s="140">
        <v>118</v>
      </c>
      <c r="U494" s="119">
        <f t="shared" si="84"/>
        <v>0.115234375</v>
      </c>
      <c r="V494" s="118">
        <v>354</v>
      </c>
      <c r="W494" s="145">
        <f t="shared" si="85"/>
        <v>0.10305676855895196</v>
      </c>
      <c r="X494" s="140">
        <v>121</v>
      </c>
      <c r="Y494" s="119">
        <f t="shared" si="86"/>
        <v>0.1181640625</v>
      </c>
      <c r="Z494" s="118">
        <v>359</v>
      </c>
      <c r="AA494" s="145">
        <f t="shared" si="87"/>
        <v>0.10451237263464337</v>
      </c>
    </row>
    <row r="495" spans="1:27" ht="24" x14ac:dyDescent="0.25">
      <c r="A495" s="131" t="s">
        <v>620</v>
      </c>
      <c r="B495" s="222" t="s">
        <v>194</v>
      </c>
      <c r="C495" s="120" t="s">
        <v>195</v>
      </c>
      <c r="D495" s="121" t="s">
        <v>12</v>
      </c>
      <c r="E495" s="137" t="s">
        <v>551</v>
      </c>
      <c r="F495" s="141">
        <v>3345</v>
      </c>
      <c r="G495" s="122">
        <v>3225</v>
      </c>
      <c r="H495" s="123">
        <f t="shared" si="77"/>
        <v>0.9641255605381166</v>
      </c>
      <c r="I495" s="122">
        <f t="shared" si="78"/>
        <v>120</v>
      </c>
      <c r="J495" s="146">
        <f t="shared" si="79"/>
        <v>3.5874439461883408E-2</v>
      </c>
      <c r="K495" s="141">
        <v>1156</v>
      </c>
      <c r="L495" s="141">
        <v>25</v>
      </c>
      <c r="M495" s="123">
        <f t="shared" si="80"/>
        <v>2.162629757785467E-2</v>
      </c>
      <c r="N495" s="122">
        <v>57</v>
      </c>
      <c r="O495" s="146">
        <f t="shared" si="81"/>
        <v>1.7040358744394617E-2</v>
      </c>
      <c r="P495" s="141">
        <v>16</v>
      </c>
      <c r="Q495" s="123">
        <f t="shared" si="82"/>
        <v>1.384083044982699E-2</v>
      </c>
      <c r="R495" s="122">
        <v>42</v>
      </c>
      <c r="S495" s="146">
        <f t="shared" si="83"/>
        <v>1.2556053811659192E-2</v>
      </c>
      <c r="T495" s="141">
        <v>127</v>
      </c>
      <c r="U495" s="123">
        <f t="shared" si="84"/>
        <v>0.10986159169550173</v>
      </c>
      <c r="V495" s="122">
        <v>321</v>
      </c>
      <c r="W495" s="146">
        <f t="shared" si="85"/>
        <v>9.5964125560538113E-2</v>
      </c>
      <c r="X495" s="141">
        <v>140</v>
      </c>
      <c r="Y495" s="123">
        <f t="shared" si="86"/>
        <v>0.12110726643598616</v>
      </c>
      <c r="Z495" s="122">
        <v>358</v>
      </c>
      <c r="AA495" s="146">
        <f t="shared" si="87"/>
        <v>0.10702541106128551</v>
      </c>
    </row>
    <row r="496" spans="1:27" ht="24" x14ac:dyDescent="0.25">
      <c r="A496" s="130" t="s">
        <v>620</v>
      </c>
      <c r="B496" s="221" t="s">
        <v>196</v>
      </c>
      <c r="C496" s="116" t="s">
        <v>197</v>
      </c>
      <c r="D496" s="117" t="s">
        <v>12</v>
      </c>
      <c r="E496" s="136" t="s">
        <v>551</v>
      </c>
      <c r="F496" s="140">
        <v>1383</v>
      </c>
      <c r="G496" s="118">
        <v>1321</v>
      </c>
      <c r="H496" s="119">
        <f t="shared" si="77"/>
        <v>0.95516992046276206</v>
      </c>
      <c r="I496" s="118">
        <f t="shared" si="78"/>
        <v>62</v>
      </c>
      <c r="J496" s="145">
        <f t="shared" si="79"/>
        <v>4.4830079537237888E-2</v>
      </c>
      <c r="K496" s="140">
        <v>496</v>
      </c>
      <c r="L496" s="140">
        <v>7</v>
      </c>
      <c r="M496" s="119">
        <f t="shared" si="80"/>
        <v>1.4112903225806451E-2</v>
      </c>
      <c r="N496" s="118">
        <v>19</v>
      </c>
      <c r="O496" s="145">
        <f t="shared" si="81"/>
        <v>1.3738250180766449E-2</v>
      </c>
      <c r="P496" s="140">
        <v>5</v>
      </c>
      <c r="Q496" s="119">
        <f t="shared" si="82"/>
        <v>1.0080645161290322E-2</v>
      </c>
      <c r="R496" s="118">
        <v>11</v>
      </c>
      <c r="S496" s="145">
        <f t="shared" si="83"/>
        <v>7.9537237888647871E-3</v>
      </c>
      <c r="T496" s="140">
        <v>59</v>
      </c>
      <c r="U496" s="119">
        <f t="shared" si="84"/>
        <v>0.11895161290322581</v>
      </c>
      <c r="V496" s="118">
        <v>138</v>
      </c>
      <c r="W496" s="145">
        <f t="shared" si="85"/>
        <v>9.9783080260303691E-2</v>
      </c>
      <c r="X496" s="140">
        <v>61</v>
      </c>
      <c r="Y496" s="119">
        <f t="shared" si="86"/>
        <v>0.12298387096774194</v>
      </c>
      <c r="Z496" s="118">
        <v>142</v>
      </c>
      <c r="AA496" s="145">
        <f t="shared" si="87"/>
        <v>0.10267534345625452</v>
      </c>
    </row>
    <row r="497" spans="1:27" ht="24" x14ac:dyDescent="0.25">
      <c r="A497" s="131" t="s">
        <v>620</v>
      </c>
      <c r="B497" s="222" t="s">
        <v>198</v>
      </c>
      <c r="C497" s="120" t="s">
        <v>199</v>
      </c>
      <c r="D497" s="121" t="s">
        <v>12</v>
      </c>
      <c r="E497" s="137" t="s">
        <v>551</v>
      </c>
      <c r="F497" s="141">
        <v>989</v>
      </c>
      <c r="G497" s="122">
        <v>929</v>
      </c>
      <c r="H497" s="123">
        <f t="shared" si="77"/>
        <v>0.93933265925176945</v>
      </c>
      <c r="I497" s="122">
        <f t="shared" si="78"/>
        <v>60</v>
      </c>
      <c r="J497" s="146">
        <f t="shared" si="79"/>
        <v>6.0667340748230533E-2</v>
      </c>
      <c r="K497" s="141">
        <v>315</v>
      </c>
      <c r="L497" s="141">
        <v>6</v>
      </c>
      <c r="M497" s="123">
        <f t="shared" si="80"/>
        <v>1.9047619047619049E-2</v>
      </c>
      <c r="N497" s="122">
        <v>18</v>
      </c>
      <c r="O497" s="146">
        <f t="shared" si="81"/>
        <v>1.8200202224469161E-2</v>
      </c>
      <c r="P497" s="141">
        <v>5</v>
      </c>
      <c r="Q497" s="123">
        <f t="shared" si="82"/>
        <v>1.5873015873015872E-2</v>
      </c>
      <c r="R497" s="122">
        <v>11</v>
      </c>
      <c r="S497" s="146">
        <f t="shared" si="83"/>
        <v>1.1122345803842264E-2</v>
      </c>
      <c r="T497" s="141">
        <v>29</v>
      </c>
      <c r="U497" s="123">
        <f t="shared" si="84"/>
        <v>9.2063492063492069E-2</v>
      </c>
      <c r="V497" s="122">
        <v>78</v>
      </c>
      <c r="W497" s="146">
        <f t="shared" si="85"/>
        <v>7.8867542972699697E-2</v>
      </c>
      <c r="X497" s="141">
        <v>33</v>
      </c>
      <c r="Y497" s="123">
        <f t="shared" si="86"/>
        <v>0.10476190476190476</v>
      </c>
      <c r="Z497" s="122">
        <v>88</v>
      </c>
      <c r="AA497" s="146">
        <f t="shared" si="87"/>
        <v>8.8978766430738113E-2</v>
      </c>
    </row>
    <row r="498" spans="1:27" ht="24" x14ac:dyDescent="0.25">
      <c r="A498" s="130" t="s">
        <v>620</v>
      </c>
      <c r="B498" s="221" t="s">
        <v>200</v>
      </c>
      <c r="C498" s="116" t="s">
        <v>201</v>
      </c>
      <c r="D498" s="117" t="s">
        <v>12</v>
      </c>
      <c r="E498" s="136" t="s">
        <v>551</v>
      </c>
      <c r="F498" s="140">
        <v>891</v>
      </c>
      <c r="G498" s="118">
        <v>817</v>
      </c>
      <c r="H498" s="119">
        <f t="shared" si="77"/>
        <v>0.91694725028058366</v>
      </c>
      <c r="I498" s="118">
        <f t="shared" si="78"/>
        <v>74</v>
      </c>
      <c r="J498" s="145">
        <f t="shared" si="79"/>
        <v>8.3052749719416383E-2</v>
      </c>
      <c r="K498" s="140">
        <v>297</v>
      </c>
      <c r="L498" s="140">
        <v>4</v>
      </c>
      <c r="M498" s="119">
        <f t="shared" si="80"/>
        <v>1.3468013468013467E-2</v>
      </c>
      <c r="N498" s="118">
        <v>7</v>
      </c>
      <c r="O498" s="145">
        <f t="shared" si="81"/>
        <v>7.8563411896745237E-3</v>
      </c>
      <c r="P498" s="140">
        <v>4</v>
      </c>
      <c r="Q498" s="119">
        <f t="shared" si="82"/>
        <v>1.3468013468013467E-2</v>
      </c>
      <c r="R498" s="118">
        <v>11</v>
      </c>
      <c r="S498" s="145">
        <f t="shared" si="83"/>
        <v>1.2345679012345678E-2</v>
      </c>
      <c r="T498" s="140">
        <v>30</v>
      </c>
      <c r="U498" s="119">
        <f t="shared" si="84"/>
        <v>0.10101010101010101</v>
      </c>
      <c r="V498" s="118">
        <v>121</v>
      </c>
      <c r="W498" s="145">
        <f t="shared" si="85"/>
        <v>0.13580246913580246</v>
      </c>
      <c r="X498" s="140">
        <v>33</v>
      </c>
      <c r="Y498" s="119">
        <f t="shared" si="86"/>
        <v>0.1111111111111111</v>
      </c>
      <c r="Z498" s="118">
        <v>128</v>
      </c>
      <c r="AA498" s="145">
        <f t="shared" si="87"/>
        <v>0.143658810325477</v>
      </c>
    </row>
    <row r="499" spans="1:27" ht="24" x14ac:dyDescent="0.25">
      <c r="A499" s="131" t="s">
        <v>620</v>
      </c>
      <c r="B499" s="222" t="s">
        <v>255</v>
      </c>
      <c r="C499" s="120" t="s">
        <v>256</v>
      </c>
      <c r="D499" s="121" t="s">
        <v>16</v>
      </c>
      <c r="E499" s="137" t="s">
        <v>549</v>
      </c>
      <c r="F499" s="141">
        <v>1636</v>
      </c>
      <c r="G499" s="122">
        <v>1572</v>
      </c>
      <c r="H499" s="123">
        <f t="shared" si="77"/>
        <v>0.96088019559902205</v>
      </c>
      <c r="I499" s="122">
        <f t="shared" si="78"/>
        <v>64</v>
      </c>
      <c r="J499" s="146">
        <f t="shared" si="79"/>
        <v>3.9119804400977995E-2</v>
      </c>
      <c r="K499" s="141">
        <v>495</v>
      </c>
      <c r="L499" s="141">
        <v>12</v>
      </c>
      <c r="M499" s="123">
        <f t="shared" si="80"/>
        <v>2.4242424242424242E-2</v>
      </c>
      <c r="N499" s="122">
        <v>38</v>
      </c>
      <c r="O499" s="146">
        <f t="shared" si="81"/>
        <v>2.3227383863080684E-2</v>
      </c>
      <c r="P499" s="141">
        <v>3</v>
      </c>
      <c r="Q499" s="123">
        <f t="shared" si="82"/>
        <v>6.0606060606060606E-3</v>
      </c>
      <c r="R499" s="122">
        <v>12</v>
      </c>
      <c r="S499" s="146">
        <f t="shared" si="83"/>
        <v>7.3349633251833741E-3</v>
      </c>
      <c r="T499" s="141">
        <v>65</v>
      </c>
      <c r="U499" s="123">
        <f t="shared" si="84"/>
        <v>0.13131313131313133</v>
      </c>
      <c r="V499" s="122">
        <v>206</v>
      </c>
      <c r="W499" s="146">
        <f t="shared" si="85"/>
        <v>0.12591687041564792</v>
      </c>
      <c r="X499" s="141">
        <v>68</v>
      </c>
      <c r="Y499" s="123">
        <f t="shared" si="86"/>
        <v>0.13737373737373737</v>
      </c>
      <c r="Z499" s="122">
        <v>218</v>
      </c>
      <c r="AA499" s="146">
        <f t="shared" si="87"/>
        <v>0.1332518337408313</v>
      </c>
    </row>
    <row r="500" spans="1:27" ht="24" x14ac:dyDescent="0.25">
      <c r="A500" s="130" t="s">
        <v>620</v>
      </c>
      <c r="B500" s="221" t="s">
        <v>202</v>
      </c>
      <c r="C500" s="116" t="s">
        <v>203</v>
      </c>
      <c r="D500" s="117" t="s">
        <v>12</v>
      </c>
      <c r="E500" s="136" t="s">
        <v>551</v>
      </c>
      <c r="F500" s="140">
        <v>4887</v>
      </c>
      <c r="G500" s="118">
        <v>4749</v>
      </c>
      <c r="H500" s="119">
        <f t="shared" si="77"/>
        <v>0.97176181706568443</v>
      </c>
      <c r="I500" s="118">
        <f t="shared" si="78"/>
        <v>138</v>
      </c>
      <c r="J500" s="145">
        <f t="shared" si="79"/>
        <v>2.8238182934315532E-2</v>
      </c>
      <c r="K500" s="140">
        <v>1701</v>
      </c>
      <c r="L500" s="140">
        <v>52</v>
      </c>
      <c r="M500" s="119">
        <f t="shared" si="80"/>
        <v>3.0570252792475015E-2</v>
      </c>
      <c r="N500" s="118">
        <v>143</v>
      </c>
      <c r="O500" s="145">
        <f t="shared" si="81"/>
        <v>2.9261305504399426E-2</v>
      </c>
      <c r="P500" s="140">
        <v>20</v>
      </c>
      <c r="Q500" s="119">
        <f t="shared" si="82"/>
        <v>1.1757789535567314E-2</v>
      </c>
      <c r="R500" s="118">
        <v>46</v>
      </c>
      <c r="S500" s="145">
        <f t="shared" si="83"/>
        <v>9.4127276447718445E-3</v>
      </c>
      <c r="T500" s="140">
        <v>204</v>
      </c>
      <c r="U500" s="119">
        <f t="shared" si="84"/>
        <v>0.11992945326278659</v>
      </c>
      <c r="V500" s="118">
        <v>630</v>
      </c>
      <c r="W500" s="145">
        <f t="shared" si="85"/>
        <v>0.12891344383057091</v>
      </c>
      <c r="X500" s="140">
        <v>217</v>
      </c>
      <c r="Y500" s="119">
        <f t="shared" si="86"/>
        <v>0.12757201646090535</v>
      </c>
      <c r="Z500" s="118">
        <v>661</v>
      </c>
      <c r="AA500" s="145">
        <f t="shared" si="87"/>
        <v>0.13525680376509105</v>
      </c>
    </row>
    <row r="501" spans="1:27" ht="24" x14ac:dyDescent="0.25">
      <c r="A501" s="131" t="s">
        <v>620</v>
      </c>
      <c r="B501" s="222" t="s">
        <v>257</v>
      </c>
      <c r="C501" s="120" t="s">
        <v>258</v>
      </c>
      <c r="D501" s="121" t="s">
        <v>16</v>
      </c>
      <c r="E501" s="137" t="s">
        <v>549</v>
      </c>
      <c r="F501" s="141">
        <v>4209</v>
      </c>
      <c r="G501" s="122">
        <v>4007</v>
      </c>
      <c r="H501" s="123">
        <f t="shared" si="77"/>
        <v>0.95200760275599905</v>
      </c>
      <c r="I501" s="122">
        <f t="shared" si="78"/>
        <v>202</v>
      </c>
      <c r="J501" s="146">
        <f t="shared" si="79"/>
        <v>4.7992397244000951E-2</v>
      </c>
      <c r="K501" s="141">
        <v>1332</v>
      </c>
      <c r="L501" s="141">
        <v>30</v>
      </c>
      <c r="M501" s="123">
        <f t="shared" si="80"/>
        <v>2.2522522522522521E-2</v>
      </c>
      <c r="N501" s="122">
        <v>78</v>
      </c>
      <c r="O501" s="146">
        <f t="shared" si="81"/>
        <v>1.8531717747683536E-2</v>
      </c>
      <c r="P501" s="141">
        <v>12</v>
      </c>
      <c r="Q501" s="123">
        <f t="shared" si="82"/>
        <v>9.0090090090090089E-3</v>
      </c>
      <c r="R501" s="122">
        <v>28</v>
      </c>
      <c r="S501" s="146">
        <f t="shared" si="83"/>
        <v>6.6524114991684483E-3</v>
      </c>
      <c r="T501" s="141">
        <v>141</v>
      </c>
      <c r="U501" s="123">
        <f t="shared" si="84"/>
        <v>0.10585585585585586</v>
      </c>
      <c r="V501" s="122">
        <v>406</v>
      </c>
      <c r="W501" s="146">
        <f t="shared" si="85"/>
        <v>9.6459966737942507E-2</v>
      </c>
      <c r="X501" s="141">
        <v>147</v>
      </c>
      <c r="Y501" s="123">
        <f t="shared" si="86"/>
        <v>0.11036036036036036</v>
      </c>
      <c r="Z501" s="122">
        <v>418</v>
      </c>
      <c r="AA501" s="146">
        <f t="shared" si="87"/>
        <v>9.9311000237586128E-2</v>
      </c>
    </row>
    <row r="502" spans="1:27" ht="24" x14ac:dyDescent="0.25">
      <c r="A502" s="130" t="s">
        <v>620</v>
      </c>
      <c r="B502" s="221" t="s">
        <v>171</v>
      </c>
      <c r="C502" s="116" t="s">
        <v>172</v>
      </c>
      <c r="D502" s="117" t="s">
        <v>11</v>
      </c>
      <c r="E502" s="136" t="s">
        <v>552</v>
      </c>
      <c r="F502" s="140">
        <v>3088</v>
      </c>
      <c r="G502" s="118">
        <v>2945</v>
      </c>
      <c r="H502" s="119">
        <f t="shared" si="77"/>
        <v>0.95369170984455953</v>
      </c>
      <c r="I502" s="118">
        <f t="shared" si="78"/>
        <v>143</v>
      </c>
      <c r="J502" s="145">
        <f t="shared" si="79"/>
        <v>4.6308290155440412E-2</v>
      </c>
      <c r="K502" s="140">
        <v>1075</v>
      </c>
      <c r="L502" s="140">
        <v>29</v>
      </c>
      <c r="M502" s="119">
        <f t="shared" si="80"/>
        <v>2.6976744186046512E-2</v>
      </c>
      <c r="N502" s="118">
        <v>81</v>
      </c>
      <c r="O502" s="145">
        <f t="shared" si="81"/>
        <v>2.6230569948186528E-2</v>
      </c>
      <c r="P502" s="140">
        <v>11</v>
      </c>
      <c r="Q502" s="119">
        <f t="shared" si="82"/>
        <v>1.0232558139534883E-2</v>
      </c>
      <c r="R502" s="118">
        <v>28</v>
      </c>
      <c r="S502" s="145">
        <f t="shared" si="83"/>
        <v>9.0673575129533671E-3</v>
      </c>
      <c r="T502" s="140">
        <v>122</v>
      </c>
      <c r="U502" s="119">
        <f t="shared" si="84"/>
        <v>0.11348837209302326</v>
      </c>
      <c r="V502" s="118">
        <v>315</v>
      </c>
      <c r="W502" s="145">
        <f t="shared" si="85"/>
        <v>0.10200777202072539</v>
      </c>
      <c r="X502" s="140">
        <v>129</v>
      </c>
      <c r="Y502" s="119">
        <f t="shared" si="86"/>
        <v>0.12</v>
      </c>
      <c r="Z502" s="118">
        <v>335</v>
      </c>
      <c r="AA502" s="145">
        <f t="shared" si="87"/>
        <v>0.10848445595854922</v>
      </c>
    </row>
    <row r="503" spans="1:27" ht="24" x14ac:dyDescent="0.25">
      <c r="A503" s="131" t="s">
        <v>620</v>
      </c>
      <c r="B503" s="222" t="s">
        <v>261</v>
      </c>
      <c r="C503" s="120" t="s">
        <v>262</v>
      </c>
      <c r="D503" s="121" t="s">
        <v>17</v>
      </c>
      <c r="E503" s="137" t="s">
        <v>553</v>
      </c>
      <c r="F503" s="141">
        <v>1498</v>
      </c>
      <c r="G503" s="122">
        <v>1462</v>
      </c>
      <c r="H503" s="123">
        <f t="shared" si="77"/>
        <v>0.97596795727636854</v>
      </c>
      <c r="I503" s="122">
        <f t="shared" si="78"/>
        <v>36</v>
      </c>
      <c r="J503" s="146">
        <f t="shared" si="79"/>
        <v>2.4032042723631509E-2</v>
      </c>
      <c r="K503" s="141">
        <v>523</v>
      </c>
      <c r="L503" s="141">
        <v>9</v>
      </c>
      <c r="M503" s="123">
        <f t="shared" si="80"/>
        <v>1.7208413001912046E-2</v>
      </c>
      <c r="N503" s="122">
        <v>23</v>
      </c>
      <c r="O503" s="146">
        <f t="shared" si="81"/>
        <v>1.5353805073431242E-2</v>
      </c>
      <c r="P503" s="141">
        <v>8</v>
      </c>
      <c r="Q503" s="123">
        <f t="shared" si="82"/>
        <v>1.5296367112810707E-2</v>
      </c>
      <c r="R503" s="122">
        <v>25</v>
      </c>
      <c r="S503" s="146">
        <f t="shared" si="83"/>
        <v>1.6688918558077435E-2</v>
      </c>
      <c r="T503" s="141">
        <v>54</v>
      </c>
      <c r="U503" s="123">
        <f t="shared" si="84"/>
        <v>0.10325047801147227</v>
      </c>
      <c r="V503" s="122">
        <v>136</v>
      </c>
      <c r="W503" s="146">
        <f t="shared" si="85"/>
        <v>9.0787716955941261E-2</v>
      </c>
      <c r="X503" s="141">
        <v>59</v>
      </c>
      <c r="Y503" s="123">
        <f t="shared" si="86"/>
        <v>0.11281070745697896</v>
      </c>
      <c r="Z503" s="122">
        <v>153</v>
      </c>
      <c r="AA503" s="146">
        <f t="shared" si="87"/>
        <v>0.10213618157543392</v>
      </c>
    </row>
    <row r="504" spans="1:27" ht="24" x14ac:dyDescent="0.25">
      <c r="A504" s="130" t="s">
        <v>620</v>
      </c>
      <c r="B504" s="221" t="s">
        <v>157</v>
      </c>
      <c r="C504" s="116" t="s">
        <v>158</v>
      </c>
      <c r="D504" s="117" t="s">
        <v>10</v>
      </c>
      <c r="E504" s="136" t="s">
        <v>554</v>
      </c>
      <c r="F504" s="140">
        <v>5390</v>
      </c>
      <c r="G504" s="118">
        <v>5312</v>
      </c>
      <c r="H504" s="119">
        <f t="shared" si="77"/>
        <v>0.98552875695732833</v>
      </c>
      <c r="I504" s="118">
        <f t="shared" si="78"/>
        <v>78</v>
      </c>
      <c r="J504" s="145">
        <f t="shared" si="79"/>
        <v>1.4471243042671614E-2</v>
      </c>
      <c r="K504" s="140">
        <v>1660</v>
      </c>
      <c r="L504" s="140">
        <v>37</v>
      </c>
      <c r="M504" s="119">
        <f t="shared" si="80"/>
        <v>2.2289156626506025E-2</v>
      </c>
      <c r="N504" s="118">
        <v>100</v>
      </c>
      <c r="O504" s="145">
        <f t="shared" si="81"/>
        <v>1.8552875695732839E-2</v>
      </c>
      <c r="P504" s="140">
        <v>15</v>
      </c>
      <c r="Q504" s="119">
        <f t="shared" si="82"/>
        <v>9.0361445783132526E-3</v>
      </c>
      <c r="R504" s="118">
        <v>41</v>
      </c>
      <c r="S504" s="145">
        <f t="shared" si="83"/>
        <v>7.6066790352504639E-3</v>
      </c>
      <c r="T504" s="140">
        <v>169</v>
      </c>
      <c r="U504" s="119">
        <f t="shared" si="84"/>
        <v>0.10180722891566266</v>
      </c>
      <c r="V504" s="118">
        <v>499</v>
      </c>
      <c r="W504" s="145">
        <f t="shared" si="85"/>
        <v>9.2578849721706866E-2</v>
      </c>
      <c r="X504" s="140">
        <v>178</v>
      </c>
      <c r="Y504" s="119">
        <f t="shared" si="86"/>
        <v>0.10722891566265061</v>
      </c>
      <c r="Z504" s="118">
        <v>526</v>
      </c>
      <c r="AA504" s="145">
        <f t="shared" si="87"/>
        <v>9.7588126159554728E-2</v>
      </c>
    </row>
    <row r="505" spans="1:27" ht="24" x14ac:dyDescent="0.25">
      <c r="A505" s="131" t="s">
        <v>620</v>
      </c>
      <c r="B505" s="222" t="s">
        <v>173</v>
      </c>
      <c r="C505" s="120" t="s">
        <v>174</v>
      </c>
      <c r="D505" s="121" t="s">
        <v>11</v>
      </c>
      <c r="E505" s="137" t="s">
        <v>552</v>
      </c>
      <c r="F505" s="141">
        <v>3895</v>
      </c>
      <c r="G505" s="122">
        <v>3804</v>
      </c>
      <c r="H505" s="123">
        <f t="shared" si="77"/>
        <v>0.97663671373555838</v>
      </c>
      <c r="I505" s="122">
        <f t="shared" si="78"/>
        <v>91</v>
      </c>
      <c r="J505" s="146">
        <f t="shared" si="79"/>
        <v>2.3363286264441591E-2</v>
      </c>
      <c r="K505" s="141">
        <v>1329</v>
      </c>
      <c r="L505" s="141">
        <v>26</v>
      </c>
      <c r="M505" s="123">
        <f t="shared" si="80"/>
        <v>1.9563581640331076E-2</v>
      </c>
      <c r="N505" s="122">
        <v>76</v>
      </c>
      <c r="O505" s="146">
        <f t="shared" si="81"/>
        <v>1.9512195121951219E-2</v>
      </c>
      <c r="P505" s="141">
        <v>15</v>
      </c>
      <c r="Q505" s="123">
        <f t="shared" si="82"/>
        <v>1.1286681715575621E-2</v>
      </c>
      <c r="R505" s="122">
        <v>37</v>
      </c>
      <c r="S505" s="146">
        <f t="shared" si="83"/>
        <v>9.4993581514762511E-3</v>
      </c>
      <c r="T505" s="141">
        <v>137</v>
      </c>
      <c r="U505" s="123">
        <f t="shared" si="84"/>
        <v>0.10308502633559068</v>
      </c>
      <c r="V505" s="122">
        <v>369</v>
      </c>
      <c r="W505" s="146">
        <f t="shared" si="85"/>
        <v>9.4736842105263161E-2</v>
      </c>
      <c r="X505" s="141">
        <v>147</v>
      </c>
      <c r="Y505" s="123">
        <f t="shared" si="86"/>
        <v>0.11060948081264109</v>
      </c>
      <c r="Z505" s="122">
        <v>396</v>
      </c>
      <c r="AA505" s="146">
        <f t="shared" si="87"/>
        <v>0.10166880616174583</v>
      </c>
    </row>
    <row r="506" spans="1:27" ht="24" x14ac:dyDescent="0.25">
      <c r="A506" s="130" t="s">
        <v>620</v>
      </c>
      <c r="B506" s="221" t="s">
        <v>263</v>
      </c>
      <c r="C506" s="116" t="s">
        <v>264</v>
      </c>
      <c r="D506" s="117" t="s">
        <v>17</v>
      </c>
      <c r="E506" s="136" t="s">
        <v>553</v>
      </c>
      <c r="F506" s="140">
        <v>1343</v>
      </c>
      <c r="G506" s="118">
        <v>1202</v>
      </c>
      <c r="H506" s="119">
        <f t="shared" si="77"/>
        <v>0.8950111690245719</v>
      </c>
      <c r="I506" s="118">
        <f t="shared" si="78"/>
        <v>141</v>
      </c>
      <c r="J506" s="145">
        <f t="shared" si="79"/>
        <v>0.10498883097542815</v>
      </c>
      <c r="K506" s="140">
        <v>400</v>
      </c>
      <c r="L506" s="140">
        <v>8</v>
      </c>
      <c r="M506" s="119">
        <f t="shared" si="80"/>
        <v>0.02</v>
      </c>
      <c r="N506" s="118">
        <v>19</v>
      </c>
      <c r="O506" s="145">
        <f t="shared" si="81"/>
        <v>1.4147431124348473E-2</v>
      </c>
      <c r="P506" s="140">
        <v>2</v>
      </c>
      <c r="Q506" s="119">
        <f t="shared" si="82"/>
        <v>5.0000000000000001E-3</v>
      </c>
      <c r="R506" s="118">
        <v>4</v>
      </c>
      <c r="S506" s="145">
        <f t="shared" si="83"/>
        <v>2.9784065524944155E-3</v>
      </c>
      <c r="T506" s="140">
        <v>48</v>
      </c>
      <c r="U506" s="119">
        <f t="shared" si="84"/>
        <v>0.12</v>
      </c>
      <c r="V506" s="118">
        <v>128</v>
      </c>
      <c r="W506" s="145">
        <f t="shared" si="85"/>
        <v>9.5309009679821297E-2</v>
      </c>
      <c r="X506" s="140">
        <v>50</v>
      </c>
      <c r="Y506" s="119">
        <f t="shared" si="86"/>
        <v>0.125</v>
      </c>
      <c r="Z506" s="118">
        <v>132</v>
      </c>
      <c r="AA506" s="145">
        <f t="shared" si="87"/>
        <v>9.8287416232315711E-2</v>
      </c>
    </row>
    <row r="507" spans="1:27" ht="24" x14ac:dyDescent="0.25">
      <c r="A507" s="131" t="s">
        <v>620</v>
      </c>
      <c r="B507" s="222" t="s">
        <v>159</v>
      </c>
      <c r="C507" s="120" t="s">
        <v>160</v>
      </c>
      <c r="D507" s="121" t="s">
        <v>10</v>
      </c>
      <c r="E507" s="137" t="s">
        <v>554</v>
      </c>
      <c r="F507" s="141">
        <v>2619</v>
      </c>
      <c r="G507" s="122">
        <v>2447</v>
      </c>
      <c r="H507" s="123">
        <f t="shared" si="77"/>
        <v>0.93432607865597561</v>
      </c>
      <c r="I507" s="122">
        <f t="shared" si="78"/>
        <v>172</v>
      </c>
      <c r="J507" s="146">
        <f t="shared" si="79"/>
        <v>6.567392134402443E-2</v>
      </c>
      <c r="K507" s="141">
        <v>742</v>
      </c>
      <c r="L507" s="141">
        <v>9</v>
      </c>
      <c r="M507" s="123">
        <f t="shared" si="80"/>
        <v>1.2129380053908356E-2</v>
      </c>
      <c r="N507" s="122">
        <v>28</v>
      </c>
      <c r="O507" s="146">
        <f t="shared" si="81"/>
        <v>1.0691103474608629E-2</v>
      </c>
      <c r="P507" s="141">
        <v>5</v>
      </c>
      <c r="Q507" s="123">
        <f t="shared" si="82"/>
        <v>6.7385444743935314E-3</v>
      </c>
      <c r="R507" s="122">
        <v>16</v>
      </c>
      <c r="S507" s="146">
        <f t="shared" si="83"/>
        <v>6.1092019854906456E-3</v>
      </c>
      <c r="T507" s="141">
        <v>65</v>
      </c>
      <c r="U507" s="123">
        <f t="shared" si="84"/>
        <v>8.7601078167115903E-2</v>
      </c>
      <c r="V507" s="122">
        <v>198</v>
      </c>
      <c r="W507" s="146">
        <f t="shared" si="85"/>
        <v>7.560137457044673E-2</v>
      </c>
      <c r="X507" s="141">
        <v>67</v>
      </c>
      <c r="Y507" s="123">
        <f t="shared" si="86"/>
        <v>9.0296495956873321E-2</v>
      </c>
      <c r="Z507" s="122">
        <v>201</v>
      </c>
      <c r="AA507" s="146">
        <f t="shared" si="87"/>
        <v>7.6746849942726236E-2</v>
      </c>
    </row>
    <row r="508" spans="1:27" ht="24" x14ac:dyDescent="0.25">
      <c r="A508" s="130" t="s">
        <v>620</v>
      </c>
      <c r="B508" s="221" t="s">
        <v>265</v>
      </c>
      <c r="C508" s="116" t="s">
        <v>266</v>
      </c>
      <c r="D508" s="117" t="s">
        <v>17</v>
      </c>
      <c r="E508" s="136" t="s">
        <v>553</v>
      </c>
      <c r="F508" s="140">
        <v>2357</v>
      </c>
      <c r="G508" s="118">
        <v>2312</v>
      </c>
      <c r="H508" s="119">
        <f t="shared" si="77"/>
        <v>0.98090793381417052</v>
      </c>
      <c r="I508" s="118">
        <f t="shared" si="78"/>
        <v>45</v>
      </c>
      <c r="J508" s="145">
        <f t="shared" si="79"/>
        <v>1.9092066185829443E-2</v>
      </c>
      <c r="K508" s="140">
        <v>808</v>
      </c>
      <c r="L508" s="140">
        <v>11</v>
      </c>
      <c r="M508" s="119">
        <f t="shared" si="80"/>
        <v>1.3613861386138614E-2</v>
      </c>
      <c r="N508" s="118">
        <v>30</v>
      </c>
      <c r="O508" s="145">
        <f t="shared" si="81"/>
        <v>1.2728044123886296E-2</v>
      </c>
      <c r="P508" s="140">
        <v>5</v>
      </c>
      <c r="Q508" s="119">
        <f t="shared" si="82"/>
        <v>6.1881188118811884E-3</v>
      </c>
      <c r="R508" s="118">
        <v>15</v>
      </c>
      <c r="S508" s="145">
        <f t="shared" si="83"/>
        <v>6.3640220619431481E-3</v>
      </c>
      <c r="T508" s="140">
        <v>62</v>
      </c>
      <c r="U508" s="119">
        <f t="shared" si="84"/>
        <v>7.6732673267326731E-2</v>
      </c>
      <c r="V508" s="118">
        <v>170</v>
      </c>
      <c r="W508" s="145">
        <f t="shared" si="85"/>
        <v>7.2125583368689017E-2</v>
      </c>
      <c r="X508" s="140">
        <v>66</v>
      </c>
      <c r="Y508" s="119">
        <f t="shared" si="86"/>
        <v>8.1683168316831686E-2</v>
      </c>
      <c r="Z508" s="118">
        <v>180</v>
      </c>
      <c r="AA508" s="145">
        <f t="shared" si="87"/>
        <v>7.6368264743317774E-2</v>
      </c>
    </row>
    <row r="509" spans="1:27" ht="24" x14ac:dyDescent="0.25">
      <c r="A509" s="131" t="s">
        <v>620</v>
      </c>
      <c r="B509" s="222" t="s">
        <v>161</v>
      </c>
      <c r="C509" s="120" t="s">
        <v>162</v>
      </c>
      <c r="D509" s="121" t="s">
        <v>10</v>
      </c>
      <c r="E509" s="137" t="s">
        <v>554</v>
      </c>
      <c r="F509" s="141">
        <v>2544</v>
      </c>
      <c r="G509" s="122">
        <v>2458</v>
      </c>
      <c r="H509" s="123">
        <f t="shared" si="77"/>
        <v>0.9661949685534591</v>
      </c>
      <c r="I509" s="122">
        <f t="shared" si="78"/>
        <v>86</v>
      </c>
      <c r="J509" s="146">
        <f t="shared" si="79"/>
        <v>3.380503144654088E-2</v>
      </c>
      <c r="K509" s="141">
        <v>786</v>
      </c>
      <c r="L509" s="141">
        <v>12</v>
      </c>
      <c r="M509" s="123">
        <f t="shared" si="80"/>
        <v>1.5267175572519083E-2</v>
      </c>
      <c r="N509" s="122">
        <v>29</v>
      </c>
      <c r="O509" s="146">
        <f t="shared" si="81"/>
        <v>1.1399371069182389E-2</v>
      </c>
      <c r="P509" s="141">
        <v>13</v>
      </c>
      <c r="Q509" s="123">
        <f t="shared" si="82"/>
        <v>1.653944020356234E-2</v>
      </c>
      <c r="R509" s="122">
        <v>32</v>
      </c>
      <c r="S509" s="146">
        <f t="shared" si="83"/>
        <v>1.2578616352201259E-2</v>
      </c>
      <c r="T509" s="141">
        <v>87</v>
      </c>
      <c r="U509" s="123">
        <f t="shared" si="84"/>
        <v>0.11068702290076336</v>
      </c>
      <c r="V509" s="122">
        <v>297</v>
      </c>
      <c r="W509" s="146">
        <f t="shared" si="85"/>
        <v>0.11674528301886793</v>
      </c>
      <c r="X509" s="141">
        <v>94</v>
      </c>
      <c r="Y509" s="123">
        <f t="shared" si="86"/>
        <v>0.11959287531806616</v>
      </c>
      <c r="Z509" s="122">
        <v>313</v>
      </c>
      <c r="AA509" s="146">
        <f t="shared" si="87"/>
        <v>0.12303459119496855</v>
      </c>
    </row>
    <row r="510" spans="1:27" ht="24" x14ac:dyDescent="0.25">
      <c r="A510" s="130" t="s">
        <v>620</v>
      </c>
      <c r="B510" s="221" t="s">
        <v>163</v>
      </c>
      <c r="C510" s="116" t="s">
        <v>164</v>
      </c>
      <c r="D510" s="117" t="s">
        <v>10</v>
      </c>
      <c r="E510" s="136" t="s">
        <v>554</v>
      </c>
      <c r="F510" s="140">
        <v>1689</v>
      </c>
      <c r="G510" s="118">
        <v>1618</v>
      </c>
      <c r="H510" s="119">
        <f t="shared" si="77"/>
        <v>0.95796329188869156</v>
      </c>
      <c r="I510" s="118">
        <f t="shared" si="78"/>
        <v>71</v>
      </c>
      <c r="J510" s="145">
        <f t="shared" si="79"/>
        <v>4.2036708111308468E-2</v>
      </c>
      <c r="K510" s="140">
        <v>605</v>
      </c>
      <c r="L510" s="140">
        <v>10</v>
      </c>
      <c r="M510" s="119">
        <f t="shared" si="80"/>
        <v>1.6528925619834711E-2</v>
      </c>
      <c r="N510" s="118">
        <v>23</v>
      </c>
      <c r="O510" s="145">
        <f t="shared" si="81"/>
        <v>1.3617525162818236E-2</v>
      </c>
      <c r="P510" s="140">
        <v>2</v>
      </c>
      <c r="Q510" s="119">
        <f t="shared" si="82"/>
        <v>3.3057851239669421E-3</v>
      </c>
      <c r="R510" s="118">
        <v>4</v>
      </c>
      <c r="S510" s="145">
        <f t="shared" si="83"/>
        <v>2.368265245707519E-3</v>
      </c>
      <c r="T510" s="140">
        <v>58</v>
      </c>
      <c r="U510" s="119">
        <f t="shared" si="84"/>
        <v>9.5867768595041328E-2</v>
      </c>
      <c r="V510" s="118">
        <v>158</v>
      </c>
      <c r="W510" s="145">
        <f t="shared" si="85"/>
        <v>9.354647720544701E-2</v>
      </c>
      <c r="X510" s="140">
        <v>59</v>
      </c>
      <c r="Y510" s="119">
        <f t="shared" si="86"/>
        <v>9.7520661157024791E-2</v>
      </c>
      <c r="Z510" s="118">
        <v>159</v>
      </c>
      <c r="AA510" s="145">
        <f t="shared" si="87"/>
        <v>9.4138543516873896E-2</v>
      </c>
    </row>
    <row r="511" spans="1:27" ht="24" x14ac:dyDescent="0.25">
      <c r="A511" s="131" t="s">
        <v>620</v>
      </c>
      <c r="B511" s="222" t="s">
        <v>175</v>
      </c>
      <c r="C511" s="120" t="s">
        <v>176</v>
      </c>
      <c r="D511" s="121" t="s">
        <v>11</v>
      </c>
      <c r="E511" s="137" t="s">
        <v>552</v>
      </c>
      <c r="F511" s="141">
        <v>6858</v>
      </c>
      <c r="G511" s="122">
        <v>6540</v>
      </c>
      <c r="H511" s="123">
        <f t="shared" si="77"/>
        <v>0.95363079615048119</v>
      </c>
      <c r="I511" s="122">
        <f t="shared" si="78"/>
        <v>318</v>
      </c>
      <c r="J511" s="146">
        <f t="shared" si="79"/>
        <v>4.6369203849518807E-2</v>
      </c>
      <c r="K511" s="141">
        <v>2153</v>
      </c>
      <c r="L511" s="141">
        <v>44</v>
      </c>
      <c r="M511" s="123">
        <f t="shared" si="80"/>
        <v>2.0436600092893636E-2</v>
      </c>
      <c r="N511" s="122">
        <v>99</v>
      </c>
      <c r="O511" s="146">
        <f t="shared" si="81"/>
        <v>1.4435695538057743E-2</v>
      </c>
      <c r="P511" s="141">
        <v>20</v>
      </c>
      <c r="Q511" s="123">
        <f t="shared" si="82"/>
        <v>9.2893636785880175E-3</v>
      </c>
      <c r="R511" s="122">
        <v>47</v>
      </c>
      <c r="S511" s="146">
        <f t="shared" si="83"/>
        <v>6.8533100029163022E-3</v>
      </c>
      <c r="T511" s="141">
        <v>248</v>
      </c>
      <c r="U511" s="123">
        <f t="shared" si="84"/>
        <v>0.11518810961449141</v>
      </c>
      <c r="V511" s="122">
        <v>693</v>
      </c>
      <c r="W511" s="146">
        <f t="shared" si="85"/>
        <v>0.10104986876640421</v>
      </c>
      <c r="X511" s="141">
        <v>260</v>
      </c>
      <c r="Y511" s="123">
        <f t="shared" si="86"/>
        <v>0.12076172782164422</v>
      </c>
      <c r="Z511" s="122">
        <v>719</v>
      </c>
      <c r="AA511" s="146">
        <f t="shared" si="87"/>
        <v>0.10484106153397492</v>
      </c>
    </row>
    <row r="512" spans="1:27" ht="24" x14ac:dyDescent="0.25">
      <c r="A512" s="130" t="s">
        <v>620</v>
      </c>
      <c r="B512" s="221" t="s">
        <v>267</v>
      </c>
      <c r="C512" s="116" t="s">
        <v>268</v>
      </c>
      <c r="D512" s="117" t="s">
        <v>17</v>
      </c>
      <c r="E512" s="136" t="s">
        <v>553</v>
      </c>
      <c r="F512" s="140">
        <v>3439</v>
      </c>
      <c r="G512" s="118">
        <v>3364</v>
      </c>
      <c r="H512" s="119">
        <f t="shared" si="77"/>
        <v>0.97819133469031694</v>
      </c>
      <c r="I512" s="118">
        <f t="shared" si="78"/>
        <v>75</v>
      </c>
      <c r="J512" s="145">
        <f t="shared" si="79"/>
        <v>2.1808665309683048E-2</v>
      </c>
      <c r="K512" s="140">
        <v>1042</v>
      </c>
      <c r="L512" s="140">
        <v>20</v>
      </c>
      <c r="M512" s="119">
        <f t="shared" si="80"/>
        <v>1.9193857965451054E-2</v>
      </c>
      <c r="N512" s="118">
        <v>59</v>
      </c>
      <c r="O512" s="145">
        <f t="shared" si="81"/>
        <v>1.715615004361733E-2</v>
      </c>
      <c r="P512" s="140">
        <v>10</v>
      </c>
      <c r="Q512" s="119">
        <f t="shared" si="82"/>
        <v>9.5969289827255271E-3</v>
      </c>
      <c r="R512" s="118">
        <v>25</v>
      </c>
      <c r="S512" s="145">
        <f t="shared" si="83"/>
        <v>7.2695551032276821E-3</v>
      </c>
      <c r="T512" s="140">
        <v>86</v>
      </c>
      <c r="U512" s="119">
        <f t="shared" si="84"/>
        <v>8.253358925143954E-2</v>
      </c>
      <c r="V512" s="118">
        <v>254</v>
      </c>
      <c r="W512" s="145">
        <f t="shared" si="85"/>
        <v>7.3858679848793254E-2</v>
      </c>
      <c r="X512" s="140">
        <v>90</v>
      </c>
      <c r="Y512" s="119">
        <f t="shared" si="86"/>
        <v>8.6372360844529747E-2</v>
      </c>
      <c r="Z512" s="118">
        <v>262</v>
      </c>
      <c r="AA512" s="145">
        <f t="shared" si="87"/>
        <v>7.6184937481826115E-2</v>
      </c>
    </row>
    <row r="513" spans="1:27" ht="24" x14ac:dyDescent="0.25">
      <c r="A513" s="131" t="s">
        <v>620</v>
      </c>
      <c r="B513" s="222" t="s">
        <v>177</v>
      </c>
      <c r="C513" s="120" t="s">
        <v>178</v>
      </c>
      <c r="D513" s="121" t="s">
        <v>11</v>
      </c>
      <c r="E513" s="137" t="s">
        <v>552</v>
      </c>
      <c r="F513" s="141">
        <v>2892</v>
      </c>
      <c r="G513" s="122">
        <v>2758</v>
      </c>
      <c r="H513" s="123">
        <f t="shared" si="77"/>
        <v>0.95366528354080227</v>
      </c>
      <c r="I513" s="122">
        <f t="shared" si="78"/>
        <v>134</v>
      </c>
      <c r="J513" s="146">
        <f t="shared" si="79"/>
        <v>4.6334716459197789E-2</v>
      </c>
      <c r="K513" s="141">
        <v>1004</v>
      </c>
      <c r="L513" s="141">
        <v>15</v>
      </c>
      <c r="M513" s="123">
        <f t="shared" si="80"/>
        <v>1.4940239043824702E-2</v>
      </c>
      <c r="N513" s="122">
        <v>29</v>
      </c>
      <c r="O513" s="146">
        <f t="shared" si="81"/>
        <v>1.0027662517289074E-2</v>
      </c>
      <c r="P513" s="141">
        <v>8</v>
      </c>
      <c r="Q513" s="123">
        <f t="shared" si="82"/>
        <v>7.9681274900398405E-3</v>
      </c>
      <c r="R513" s="122">
        <v>22</v>
      </c>
      <c r="S513" s="146">
        <f t="shared" si="83"/>
        <v>7.6071922544951589E-3</v>
      </c>
      <c r="T513" s="141">
        <v>107</v>
      </c>
      <c r="U513" s="123">
        <f t="shared" si="84"/>
        <v>0.10657370517928287</v>
      </c>
      <c r="V513" s="122">
        <v>276</v>
      </c>
      <c r="W513" s="146">
        <f t="shared" si="85"/>
        <v>9.5435684647302899E-2</v>
      </c>
      <c r="X513" s="141">
        <v>113</v>
      </c>
      <c r="Y513" s="123">
        <f t="shared" si="86"/>
        <v>0.11254980079681275</v>
      </c>
      <c r="Z513" s="122">
        <v>292</v>
      </c>
      <c r="AA513" s="146">
        <f t="shared" si="87"/>
        <v>0.10096818810511757</v>
      </c>
    </row>
    <row r="514" spans="1:27" ht="24" x14ac:dyDescent="0.25">
      <c r="A514" s="130" t="s">
        <v>620</v>
      </c>
      <c r="B514" s="221" t="s">
        <v>269</v>
      </c>
      <c r="C514" s="116" t="s">
        <v>270</v>
      </c>
      <c r="D514" s="117" t="s">
        <v>17</v>
      </c>
      <c r="E514" s="136" t="s">
        <v>553</v>
      </c>
      <c r="F514" s="140">
        <v>3098</v>
      </c>
      <c r="G514" s="118">
        <v>3034</v>
      </c>
      <c r="H514" s="119">
        <f t="shared" si="77"/>
        <v>0.97934151065203356</v>
      </c>
      <c r="I514" s="118">
        <f t="shared" si="78"/>
        <v>64</v>
      </c>
      <c r="J514" s="145">
        <f t="shared" si="79"/>
        <v>2.0658489347966429E-2</v>
      </c>
      <c r="K514" s="140">
        <v>857</v>
      </c>
      <c r="L514" s="140">
        <v>17</v>
      </c>
      <c r="M514" s="119">
        <f t="shared" si="80"/>
        <v>1.9836639439906652E-2</v>
      </c>
      <c r="N514" s="118">
        <v>53</v>
      </c>
      <c r="O514" s="145">
        <f t="shared" si="81"/>
        <v>1.7107811491284701E-2</v>
      </c>
      <c r="P514" s="140">
        <v>12</v>
      </c>
      <c r="Q514" s="119">
        <f t="shared" si="82"/>
        <v>1.4002333722287048E-2</v>
      </c>
      <c r="R514" s="118">
        <v>29</v>
      </c>
      <c r="S514" s="145">
        <f t="shared" si="83"/>
        <v>9.3608779857972894E-3</v>
      </c>
      <c r="T514" s="140">
        <v>95</v>
      </c>
      <c r="U514" s="119">
        <f t="shared" si="84"/>
        <v>0.11085180863477247</v>
      </c>
      <c r="V514" s="118">
        <v>340</v>
      </c>
      <c r="W514" s="145">
        <f t="shared" si="85"/>
        <v>0.10974822466107166</v>
      </c>
      <c r="X514" s="140">
        <v>102</v>
      </c>
      <c r="Y514" s="119">
        <f t="shared" si="86"/>
        <v>0.11901983663943991</v>
      </c>
      <c r="Z514" s="118">
        <v>357</v>
      </c>
      <c r="AA514" s="145">
        <f t="shared" si="87"/>
        <v>0.11523563589412525</v>
      </c>
    </row>
    <row r="515" spans="1:27" ht="24" x14ac:dyDescent="0.25">
      <c r="A515" s="131" t="s">
        <v>620</v>
      </c>
      <c r="B515" s="222" t="s">
        <v>165</v>
      </c>
      <c r="C515" s="120" t="s">
        <v>166</v>
      </c>
      <c r="D515" s="121" t="s">
        <v>10</v>
      </c>
      <c r="E515" s="137" t="s">
        <v>554</v>
      </c>
      <c r="F515" s="141">
        <v>3070</v>
      </c>
      <c r="G515" s="122">
        <v>3006</v>
      </c>
      <c r="H515" s="123">
        <f t="shared" ref="H515:H578" si="88">G515/F515</f>
        <v>0.97915309446254073</v>
      </c>
      <c r="I515" s="122">
        <f t="shared" ref="I515:I578" si="89">F515-G515</f>
        <v>64</v>
      </c>
      <c r="J515" s="146">
        <f t="shared" ref="J515:J578" si="90">I515/F515</f>
        <v>2.0846905537459284E-2</v>
      </c>
      <c r="K515" s="141">
        <v>924</v>
      </c>
      <c r="L515" s="141">
        <v>14</v>
      </c>
      <c r="M515" s="123">
        <f t="shared" si="80"/>
        <v>1.5151515151515152E-2</v>
      </c>
      <c r="N515" s="122">
        <v>39</v>
      </c>
      <c r="O515" s="146">
        <f t="shared" si="81"/>
        <v>1.2703583061889252E-2</v>
      </c>
      <c r="P515" s="141">
        <v>5</v>
      </c>
      <c r="Q515" s="123">
        <f t="shared" si="82"/>
        <v>5.411255411255411E-3</v>
      </c>
      <c r="R515" s="122">
        <v>13</v>
      </c>
      <c r="S515" s="146">
        <f t="shared" si="83"/>
        <v>4.2345276872964169E-3</v>
      </c>
      <c r="T515" s="141">
        <v>78</v>
      </c>
      <c r="U515" s="123">
        <f t="shared" si="84"/>
        <v>8.4415584415584416E-2</v>
      </c>
      <c r="V515" s="122">
        <v>320</v>
      </c>
      <c r="W515" s="146">
        <f t="shared" si="85"/>
        <v>0.10423452768729642</v>
      </c>
      <c r="X515" s="141">
        <v>81</v>
      </c>
      <c r="Y515" s="123">
        <f t="shared" si="86"/>
        <v>8.7662337662337664E-2</v>
      </c>
      <c r="Z515" s="122">
        <v>330</v>
      </c>
      <c r="AA515" s="146">
        <f t="shared" si="87"/>
        <v>0.10749185667752444</v>
      </c>
    </row>
    <row r="516" spans="1:27" ht="24" x14ac:dyDescent="0.25">
      <c r="A516" s="130" t="s">
        <v>620</v>
      </c>
      <c r="B516" s="221" t="s">
        <v>167</v>
      </c>
      <c r="C516" s="116" t="s">
        <v>168</v>
      </c>
      <c r="D516" s="117" t="s">
        <v>10</v>
      </c>
      <c r="E516" s="136" t="s">
        <v>554</v>
      </c>
      <c r="F516" s="140">
        <v>4495</v>
      </c>
      <c r="G516" s="118">
        <v>4278</v>
      </c>
      <c r="H516" s="119">
        <f t="shared" si="88"/>
        <v>0.9517241379310345</v>
      </c>
      <c r="I516" s="118">
        <f t="shared" si="89"/>
        <v>217</v>
      </c>
      <c r="J516" s="145">
        <f t="shared" si="90"/>
        <v>4.8275862068965517E-2</v>
      </c>
      <c r="K516" s="140">
        <v>1149</v>
      </c>
      <c r="L516" s="140">
        <v>19</v>
      </c>
      <c r="M516" s="119">
        <f t="shared" ref="M516:M579" si="91">L516/K516</f>
        <v>1.6536118363794605E-2</v>
      </c>
      <c r="N516" s="118">
        <v>41</v>
      </c>
      <c r="O516" s="145">
        <f t="shared" ref="O516:O579" si="92">N516/F516</f>
        <v>9.1212458286985543E-3</v>
      </c>
      <c r="P516" s="140">
        <v>8</v>
      </c>
      <c r="Q516" s="119">
        <f t="shared" ref="Q516:Q579" si="93">P516/K516</f>
        <v>6.9625761531766752E-3</v>
      </c>
      <c r="R516" s="118">
        <v>17</v>
      </c>
      <c r="S516" s="145">
        <f t="shared" ref="S516:S579" si="94">R516/F516</f>
        <v>3.7819799777530591E-3</v>
      </c>
      <c r="T516" s="140">
        <v>117</v>
      </c>
      <c r="U516" s="119">
        <f t="shared" ref="U516:U579" si="95">T516/K516</f>
        <v>0.10182767624020887</v>
      </c>
      <c r="V516" s="118">
        <v>393</v>
      </c>
      <c r="W516" s="145">
        <f t="shared" ref="W516:W579" si="96">V516/F516</f>
        <v>8.7430478309232479E-2</v>
      </c>
      <c r="X516" s="140">
        <v>122</v>
      </c>
      <c r="Y516" s="119">
        <f t="shared" ref="Y516:Y579" si="97">X516/K516</f>
        <v>0.1061792863359443</v>
      </c>
      <c r="Z516" s="118">
        <v>408</v>
      </c>
      <c r="AA516" s="145">
        <f t="shared" ref="AA516:AA579" si="98">Z516/F516</f>
        <v>9.0767519466073421E-2</v>
      </c>
    </row>
    <row r="517" spans="1:27" ht="24" x14ac:dyDescent="0.25">
      <c r="A517" s="131" t="s">
        <v>620</v>
      </c>
      <c r="B517" s="222" t="s">
        <v>271</v>
      </c>
      <c r="C517" s="120" t="s">
        <v>272</v>
      </c>
      <c r="D517" s="121" t="s">
        <v>17</v>
      </c>
      <c r="E517" s="137" t="s">
        <v>553</v>
      </c>
      <c r="F517" s="141">
        <v>1544</v>
      </c>
      <c r="G517" s="122">
        <v>1517</v>
      </c>
      <c r="H517" s="123">
        <f t="shared" si="88"/>
        <v>0.9825129533678757</v>
      </c>
      <c r="I517" s="122">
        <f t="shared" si="89"/>
        <v>27</v>
      </c>
      <c r="J517" s="146">
        <f t="shared" si="90"/>
        <v>1.7487046632124352E-2</v>
      </c>
      <c r="K517" s="141">
        <v>508</v>
      </c>
      <c r="L517" s="141">
        <v>13</v>
      </c>
      <c r="M517" s="123">
        <f t="shared" si="91"/>
        <v>2.5590551181102362E-2</v>
      </c>
      <c r="N517" s="122">
        <v>36</v>
      </c>
      <c r="O517" s="146">
        <f t="shared" si="92"/>
        <v>2.3316062176165803E-2</v>
      </c>
      <c r="P517" s="141">
        <v>7</v>
      </c>
      <c r="Q517" s="123">
        <f t="shared" si="93"/>
        <v>1.3779527559055118E-2</v>
      </c>
      <c r="R517" s="122">
        <v>18</v>
      </c>
      <c r="S517" s="146">
        <f t="shared" si="94"/>
        <v>1.1658031088082901E-2</v>
      </c>
      <c r="T517" s="141">
        <v>57</v>
      </c>
      <c r="U517" s="123">
        <f t="shared" si="95"/>
        <v>0.11220472440944881</v>
      </c>
      <c r="V517" s="122">
        <v>181</v>
      </c>
      <c r="W517" s="146">
        <f t="shared" si="96"/>
        <v>0.1172279792746114</v>
      </c>
      <c r="X517" s="141">
        <v>63</v>
      </c>
      <c r="Y517" s="123">
        <f t="shared" si="97"/>
        <v>0.12401574803149606</v>
      </c>
      <c r="Z517" s="122">
        <v>195</v>
      </c>
      <c r="AA517" s="146">
        <f t="shared" si="98"/>
        <v>0.12629533678756477</v>
      </c>
    </row>
    <row r="518" spans="1:27" ht="24" x14ac:dyDescent="0.25">
      <c r="A518" s="130" t="s">
        <v>620</v>
      </c>
      <c r="B518" s="221" t="s">
        <v>273</v>
      </c>
      <c r="C518" s="116" t="s">
        <v>274</v>
      </c>
      <c r="D518" s="117" t="s">
        <v>17</v>
      </c>
      <c r="E518" s="136" t="s">
        <v>553</v>
      </c>
      <c r="F518" s="140">
        <v>3679</v>
      </c>
      <c r="G518" s="118">
        <v>3549</v>
      </c>
      <c r="H518" s="119">
        <f t="shared" si="88"/>
        <v>0.96466431095406358</v>
      </c>
      <c r="I518" s="118">
        <f t="shared" si="89"/>
        <v>130</v>
      </c>
      <c r="J518" s="145">
        <f t="shared" si="90"/>
        <v>3.5335689045936397E-2</v>
      </c>
      <c r="K518" s="140">
        <v>1085</v>
      </c>
      <c r="L518" s="140">
        <v>22</v>
      </c>
      <c r="M518" s="119">
        <f t="shared" si="91"/>
        <v>2.0276497695852536E-2</v>
      </c>
      <c r="N518" s="118">
        <v>55</v>
      </c>
      <c r="O518" s="145">
        <f t="shared" si="92"/>
        <v>1.4949714596357706E-2</v>
      </c>
      <c r="P518" s="140">
        <v>6</v>
      </c>
      <c r="Q518" s="119">
        <f t="shared" si="93"/>
        <v>5.5299539170506912E-3</v>
      </c>
      <c r="R518" s="118">
        <v>17</v>
      </c>
      <c r="S518" s="145">
        <f t="shared" si="94"/>
        <v>4.6208208752378365E-3</v>
      </c>
      <c r="T518" s="140">
        <v>114</v>
      </c>
      <c r="U518" s="119">
        <f t="shared" si="95"/>
        <v>0.10506912442396313</v>
      </c>
      <c r="V518" s="118">
        <v>362</v>
      </c>
      <c r="W518" s="145">
        <f t="shared" si="96"/>
        <v>9.839630334329981E-2</v>
      </c>
      <c r="X518" s="140">
        <v>118</v>
      </c>
      <c r="Y518" s="119">
        <f t="shared" si="97"/>
        <v>0.10875576036866359</v>
      </c>
      <c r="Z518" s="118">
        <v>373</v>
      </c>
      <c r="AA518" s="145">
        <f t="shared" si="98"/>
        <v>0.10138624626257135</v>
      </c>
    </row>
    <row r="519" spans="1:27" ht="24" x14ac:dyDescent="0.25">
      <c r="A519" s="131" t="s">
        <v>620</v>
      </c>
      <c r="B519" s="222" t="s">
        <v>275</v>
      </c>
      <c r="C519" s="120" t="s">
        <v>276</v>
      </c>
      <c r="D519" s="121" t="s">
        <v>17</v>
      </c>
      <c r="E519" s="137" t="s">
        <v>553</v>
      </c>
      <c r="F519" s="141">
        <v>1804</v>
      </c>
      <c r="G519" s="122">
        <v>1777</v>
      </c>
      <c r="H519" s="123">
        <f t="shared" si="88"/>
        <v>0.98503325942350328</v>
      </c>
      <c r="I519" s="122">
        <f t="shared" si="89"/>
        <v>27</v>
      </c>
      <c r="J519" s="146">
        <f t="shared" si="90"/>
        <v>1.4966740576496674E-2</v>
      </c>
      <c r="K519" s="141">
        <v>609</v>
      </c>
      <c r="L519" s="141">
        <v>13</v>
      </c>
      <c r="M519" s="123">
        <f t="shared" si="91"/>
        <v>2.1346469622331693E-2</v>
      </c>
      <c r="N519" s="122">
        <v>30</v>
      </c>
      <c r="O519" s="146">
        <f t="shared" si="92"/>
        <v>1.662971175166297E-2</v>
      </c>
      <c r="P519" s="141">
        <v>11</v>
      </c>
      <c r="Q519" s="123">
        <f t="shared" si="93"/>
        <v>1.8062397372742199E-2</v>
      </c>
      <c r="R519" s="122">
        <v>24</v>
      </c>
      <c r="S519" s="146">
        <f t="shared" si="94"/>
        <v>1.3303769401330377E-2</v>
      </c>
      <c r="T519" s="141">
        <v>69</v>
      </c>
      <c r="U519" s="123">
        <f t="shared" si="95"/>
        <v>0.11330049261083744</v>
      </c>
      <c r="V519" s="122">
        <v>198</v>
      </c>
      <c r="W519" s="146">
        <f t="shared" si="96"/>
        <v>0.10975609756097561</v>
      </c>
      <c r="X519" s="141">
        <v>75</v>
      </c>
      <c r="Y519" s="123">
        <f t="shared" si="97"/>
        <v>0.12315270935960591</v>
      </c>
      <c r="Z519" s="122">
        <v>209</v>
      </c>
      <c r="AA519" s="146">
        <f t="shared" si="98"/>
        <v>0.11585365853658537</v>
      </c>
    </row>
    <row r="520" spans="1:27" ht="24" x14ac:dyDescent="0.25">
      <c r="A520" s="130" t="s">
        <v>620</v>
      </c>
      <c r="B520" s="221" t="s">
        <v>179</v>
      </c>
      <c r="C520" s="116" t="s">
        <v>180</v>
      </c>
      <c r="D520" s="117" t="s">
        <v>11</v>
      </c>
      <c r="E520" s="136" t="s">
        <v>552</v>
      </c>
      <c r="F520" s="140">
        <v>4348</v>
      </c>
      <c r="G520" s="118">
        <v>4245</v>
      </c>
      <c r="H520" s="119">
        <f t="shared" si="88"/>
        <v>0.97631094756209746</v>
      </c>
      <c r="I520" s="118">
        <f t="shared" si="89"/>
        <v>103</v>
      </c>
      <c r="J520" s="145">
        <f t="shared" si="90"/>
        <v>2.3689052437902484E-2</v>
      </c>
      <c r="K520" s="140">
        <v>1435</v>
      </c>
      <c r="L520" s="140">
        <v>23</v>
      </c>
      <c r="M520" s="119">
        <f t="shared" si="91"/>
        <v>1.6027874564459931E-2</v>
      </c>
      <c r="N520" s="118">
        <v>66</v>
      </c>
      <c r="O520" s="145">
        <f t="shared" si="92"/>
        <v>1.5179392824287029E-2</v>
      </c>
      <c r="P520" s="140">
        <v>16</v>
      </c>
      <c r="Q520" s="119">
        <f t="shared" si="93"/>
        <v>1.1149825783972125E-2</v>
      </c>
      <c r="R520" s="118">
        <v>35</v>
      </c>
      <c r="S520" s="145">
        <f t="shared" si="94"/>
        <v>8.049678012879485E-3</v>
      </c>
      <c r="T520" s="140">
        <v>164</v>
      </c>
      <c r="U520" s="119">
        <f t="shared" si="95"/>
        <v>0.11428571428571428</v>
      </c>
      <c r="V520" s="118">
        <v>466</v>
      </c>
      <c r="W520" s="145">
        <f t="shared" si="96"/>
        <v>0.10717571297148114</v>
      </c>
      <c r="X520" s="140">
        <v>174</v>
      </c>
      <c r="Y520" s="119">
        <f t="shared" si="97"/>
        <v>0.12125435540069686</v>
      </c>
      <c r="Z520" s="118">
        <v>491</v>
      </c>
      <c r="AA520" s="145">
        <f t="shared" si="98"/>
        <v>0.11292548298068077</v>
      </c>
    </row>
    <row r="521" spans="1:27" ht="24" x14ac:dyDescent="0.25">
      <c r="A521" s="131" t="s">
        <v>620</v>
      </c>
      <c r="B521" s="222" t="s">
        <v>181</v>
      </c>
      <c r="C521" s="120" t="s">
        <v>182</v>
      </c>
      <c r="D521" s="121" t="s">
        <v>11</v>
      </c>
      <c r="E521" s="137" t="s">
        <v>552</v>
      </c>
      <c r="F521" s="141">
        <v>5190</v>
      </c>
      <c r="G521" s="122">
        <v>5080</v>
      </c>
      <c r="H521" s="123">
        <f t="shared" si="88"/>
        <v>0.97880539499036612</v>
      </c>
      <c r="I521" s="122">
        <f t="shared" si="89"/>
        <v>110</v>
      </c>
      <c r="J521" s="146">
        <f t="shared" si="90"/>
        <v>2.119460500963391E-2</v>
      </c>
      <c r="K521" s="141">
        <v>1277</v>
      </c>
      <c r="L521" s="141">
        <v>34</v>
      </c>
      <c r="M521" s="123">
        <f t="shared" si="91"/>
        <v>2.6624902114330461E-2</v>
      </c>
      <c r="N521" s="122">
        <v>78</v>
      </c>
      <c r="O521" s="146">
        <f t="shared" si="92"/>
        <v>1.5028901734104046E-2</v>
      </c>
      <c r="P521" s="141">
        <v>10</v>
      </c>
      <c r="Q521" s="123">
        <f t="shared" si="93"/>
        <v>7.8308535630383716E-3</v>
      </c>
      <c r="R521" s="122">
        <v>25</v>
      </c>
      <c r="S521" s="146">
        <f t="shared" si="94"/>
        <v>4.8169556840077067E-3</v>
      </c>
      <c r="T521" s="141">
        <v>127</v>
      </c>
      <c r="U521" s="123">
        <f t="shared" si="95"/>
        <v>9.9451840250587314E-2</v>
      </c>
      <c r="V521" s="122">
        <v>459</v>
      </c>
      <c r="W521" s="146">
        <f t="shared" si="96"/>
        <v>8.84393063583815E-2</v>
      </c>
      <c r="X521" s="141">
        <v>134</v>
      </c>
      <c r="Y521" s="123">
        <f t="shared" si="97"/>
        <v>0.10493343774471417</v>
      </c>
      <c r="Z521" s="122">
        <v>479</v>
      </c>
      <c r="AA521" s="146">
        <f t="shared" si="98"/>
        <v>9.2292870905587673E-2</v>
      </c>
    </row>
    <row r="522" spans="1:27" ht="24" x14ac:dyDescent="0.25">
      <c r="A522" s="130" t="s">
        <v>620</v>
      </c>
      <c r="B522" s="221" t="s">
        <v>169</v>
      </c>
      <c r="C522" s="116" t="s">
        <v>170</v>
      </c>
      <c r="D522" s="117" t="s">
        <v>10</v>
      </c>
      <c r="E522" s="136" t="s">
        <v>554</v>
      </c>
      <c r="F522" s="140">
        <v>1427</v>
      </c>
      <c r="G522" s="118">
        <v>1413</v>
      </c>
      <c r="H522" s="119">
        <f t="shared" si="88"/>
        <v>0.99018920812894184</v>
      </c>
      <c r="I522" s="118">
        <f t="shared" si="89"/>
        <v>14</v>
      </c>
      <c r="J522" s="145">
        <f t="shared" si="90"/>
        <v>9.8107918710581641E-3</v>
      </c>
      <c r="K522" s="140">
        <v>497</v>
      </c>
      <c r="L522" s="140">
        <v>8</v>
      </c>
      <c r="M522" s="119">
        <f t="shared" si="91"/>
        <v>1.6096579476861168E-2</v>
      </c>
      <c r="N522" s="118">
        <v>19</v>
      </c>
      <c r="O522" s="145">
        <f t="shared" si="92"/>
        <v>1.3314646110721794E-2</v>
      </c>
      <c r="P522" s="140">
        <v>5</v>
      </c>
      <c r="Q522" s="119">
        <f t="shared" si="93"/>
        <v>1.0060362173038229E-2</v>
      </c>
      <c r="R522" s="118">
        <v>9</v>
      </c>
      <c r="S522" s="145">
        <f t="shared" si="94"/>
        <v>6.3069376313945342E-3</v>
      </c>
      <c r="T522" s="140">
        <v>51</v>
      </c>
      <c r="U522" s="119">
        <f t="shared" si="95"/>
        <v>0.10261569416498995</v>
      </c>
      <c r="V522" s="118">
        <v>182</v>
      </c>
      <c r="W522" s="145">
        <f t="shared" si="96"/>
        <v>0.12754029432375613</v>
      </c>
      <c r="X522" s="140">
        <v>53</v>
      </c>
      <c r="Y522" s="119">
        <f t="shared" si="97"/>
        <v>0.10663983903420524</v>
      </c>
      <c r="Z522" s="118">
        <v>185</v>
      </c>
      <c r="AA522" s="145">
        <f t="shared" si="98"/>
        <v>0.1296426068675543</v>
      </c>
    </row>
    <row r="523" spans="1:27" ht="24" x14ac:dyDescent="0.25">
      <c r="A523" s="131" t="s">
        <v>620</v>
      </c>
      <c r="B523" s="222" t="s">
        <v>239</v>
      </c>
      <c r="C523" s="120" t="s">
        <v>240</v>
      </c>
      <c r="D523" s="121" t="s">
        <v>15</v>
      </c>
      <c r="E523" s="137" t="s">
        <v>550</v>
      </c>
      <c r="F523" s="141">
        <v>5044</v>
      </c>
      <c r="G523" s="122">
        <v>4934</v>
      </c>
      <c r="H523" s="123">
        <f t="shared" si="88"/>
        <v>0.97819191118160187</v>
      </c>
      <c r="I523" s="122">
        <f t="shared" si="89"/>
        <v>110</v>
      </c>
      <c r="J523" s="146">
        <f t="shared" si="90"/>
        <v>2.1808088818398096E-2</v>
      </c>
      <c r="K523" s="141">
        <v>1673</v>
      </c>
      <c r="L523" s="141">
        <v>39</v>
      </c>
      <c r="M523" s="123">
        <f t="shared" si="91"/>
        <v>2.3311416616855946E-2</v>
      </c>
      <c r="N523" s="122">
        <v>107</v>
      </c>
      <c r="O523" s="146">
        <f t="shared" si="92"/>
        <v>2.1213322759714513E-2</v>
      </c>
      <c r="P523" s="141">
        <v>15</v>
      </c>
      <c r="Q523" s="123">
        <f t="shared" si="93"/>
        <v>8.9659294680215183E-3</v>
      </c>
      <c r="R523" s="122">
        <v>38</v>
      </c>
      <c r="S523" s="146">
        <f t="shared" si="94"/>
        <v>7.5337034099920699E-3</v>
      </c>
      <c r="T523" s="141">
        <v>218</v>
      </c>
      <c r="U523" s="123">
        <f t="shared" si="95"/>
        <v>0.13030484160191272</v>
      </c>
      <c r="V523" s="122">
        <v>659</v>
      </c>
      <c r="W523" s="146">
        <f t="shared" si="96"/>
        <v>0.13065027755749406</v>
      </c>
      <c r="X523" s="141">
        <v>227</v>
      </c>
      <c r="Y523" s="123">
        <f t="shared" si="97"/>
        <v>0.13568439928272563</v>
      </c>
      <c r="Z523" s="122">
        <v>682</v>
      </c>
      <c r="AA523" s="146">
        <f t="shared" si="98"/>
        <v>0.13521015067406819</v>
      </c>
    </row>
    <row r="524" spans="1:27" ht="24" x14ac:dyDescent="0.25">
      <c r="A524" s="130" t="s">
        <v>620</v>
      </c>
      <c r="B524" s="221" t="s">
        <v>204</v>
      </c>
      <c r="C524" s="116" t="s">
        <v>205</v>
      </c>
      <c r="D524" s="117" t="s">
        <v>13</v>
      </c>
      <c r="E524" s="136" t="s">
        <v>555</v>
      </c>
      <c r="F524" s="140">
        <v>9235</v>
      </c>
      <c r="G524" s="118">
        <v>8736</v>
      </c>
      <c r="H524" s="119">
        <f t="shared" si="88"/>
        <v>0.94596643205197617</v>
      </c>
      <c r="I524" s="118">
        <f t="shared" si="89"/>
        <v>499</v>
      </c>
      <c r="J524" s="145">
        <f t="shared" si="90"/>
        <v>5.4033567948023824E-2</v>
      </c>
      <c r="K524" s="140">
        <v>2666</v>
      </c>
      <c r="L524" s="140">
        <v>52</v>
      </c>
      <c r="M524" s="119">
        <f t="shared" si="91"/>
        <v>1.9504876219054765E-2</v>
      </c>
      <c r="N524" s="118">
        <v>139</v>
      </c>
      <c r="O524" s="145">
        <f t="shared" si="92"/>
        <v>1.505143475906876E-2</v>
      </c>
      <c r="P524" s="140">
        <v>23</v>
      </c>
      <c r="Q524" s="119">
        <f t="shared" si="93"/>
        <v>8.6271567891972999E-3</v>
      </c>
      <c r="R524" s="118">
        <v>69</v>
      </c>
      <c r="S524" s="145">
        <f t="shared" si="94"/>
        <v>7.4715755278830535E-3</v>
      </c>
      <c r="T524" s="140">
        <v>334</v>
      </c>
      <c r="U524" s="119">
        <f t="shared" si="95"/>
        <v>0.12528132033008252</v>
      </c>
      <c r="V524" s="118">
        <v>1067</v>
      </c>
      <c r="W524" s="145">
        <f t="shared" si="96"/>
        <v>0.1155387114239307</v>
      </c>
      <c r="X524" s="140">
        <v>348</v>
      </c>
      <c r="Y524" s="119">
        <f t="shared" si="97"/>
        <v>0.13053263315828958</v>
      </c>
      <c r="Z524" s="118">
        <v>1110</v>
      </c>
      <c r="AA524" s="145">
        <f t="shared" si="98"/>
        <v>0.12019491066594477</v>
      </c>
    </row>
    <row r="525" spans="1:27" ht="24" x14ac:dyDescent="0.25">
      <c r="A525" s="131" t="s">
        <v>620</v>
      </c>
      <c r="B525" s="222" t="s">
        <v>241</v>
      </c>
      <c r="C525" s="120" t="s">
        <v>242</v>
      </c>
      <c r="D525" s="121" t="s">
        <v>15</v>
      </c>
      <c r="E525" s="137" t="s">
        <v>550</v>
      </c>
      <c r="F525" s="141">
        <v>7433</v>
      </c>
      <c r="G525" s="122">
        <v>7200</v>
      </c>
      <c r="H525" s="123">
        <f t="shared" si="88"/>
        <v>0.96865330283869233</v>
      </c>
      <c r="I525" s="122">
        <f t="shared" si="89"/>
        <v>233</v>
      </c>
      <c r="J525" s="146">
        <f t="shared" si="90"/>
        <v>3.1346697161307682E-2</v>
      </c>
      <c r="K525" s="141">
        <v>2027</v>
      </c>
      <c r="L525" s="141">
        <v>39</v>
      </c>
      <c r="M525" s="123">
        <f t="shared" si="91"/>
        <v>1.9240256536753823E-2</v>
      </c>
      <c r="N525" s="122">
        <v>97</v>
      </c>
      <c r="O525" s="146">
        <f t="shared" si="92"/>
        <v>1.3049912552132382E-2</v>
      </c>
      <c r="P525" s="141">
        <v>25</v>
      </c>
      <c r="Q525" s="123">
        <f t="shared" si="93"/>
        <v>1.23334977799704E-2</v>
      </c>
      <c r="R525" s="122">
        <v>58</v>
      </c>
      <c r="S525" s="146">
        <f t="shared" si="94"/>
        <v>7.8030404950894658E-3</v>
      </c>
      <c r="T525" s="141">
        <v>264</v>
      </c>
      <c r="U525" s="123">
        <f t="shared" si="95"/>
        <v>0.13024173655648741</v>
      </c>
      <c r="V525" s="122">
        <v>786</v>
      </c>
      <c r="W525" s="146">
        <f t="shared" si="96"/>
        <v>0.10574465222655724</v>
      </c>
      <c r="X525" s="141">
        <v>285</v>
      </c>
      <c r="Y525" s="123">
        <f t="shared" si="97"/>
        <v>0.14060187469166255</v>
      </c>
      <c r="Z525" s="122">
        <v>839</v>
      </c>
      <c r="AA525" s="146">
        <f t="shared" si="98"/>
        <v>0.11287501681689761</v>
      </c>
    </row>
    <row r="526" spans="1:27" ht="24" x14ac:dyDescent="0.25">
      <c r="A526" s="130" t="s">
        <v>620</v>
      </c>
      <c r="B526" s="221" t="s">
        <v>206</v>
      </c>
      <c r="C526" s="116" t="s">
        <v>207</v>
      </c>
      <c r="D526" s="117" t="s">
        <v>13</v>
      </c>
      <c r="E526" s="136" t="s">
        <v>555</v>
      </c>
      <c r="F526" s="140">
        <v>4771</v>
      </c>
      <c r="G526" s="118">
        <v>4529</v>
      </c>
      <c r="H526" s="119">
        <f t="shared" si="88"/>
        <v>0.94927688115699016</v>
      </c>
      <c r="I526" s="118">
        <f t="shared" si="89"/>
        <v>242</v>
      </c>
      <c r="J526" s="145">
        <f t="shared" si="90"/>
        <v>5.0723118843009854E-2</v>
      </c>
      <c r="K526" s="140">
        <v>1523</v>
      </c>
      <c r="L526" s="140">
        <v>27</v>
      </c>
      <c r="M526" s="119">
        <f t="shared" si="91"/>
        <v>1.772816808929744E-2</v>
      </c>
      <c r="N526" s="118">
        <v>61</v>
      </c>
      <c r="O526" s="145">
        <f t="shared" si="92"/>
        <v>1.2785579543072731E-2</v>
      </c>
      <c r="P526" s="140">
        <v>15</v>
      </c>
      <c r="Q526" s="119">
        <f t="shared" si="93"/>
        <v>9.8489822718319103E-3</v>
      </c>
      <c r="R526" s="118">
        <v>37</v>
      </c>
      <c r="S526" s="145">
        <f t="shared" si="94"/>
        <v>7.7551875916998534E-3</v>
      </c>
      <c r="T526" s="140">
        <v>184</v>
      </c>
      <c r="U526" s="119">
        <f t="shared" si="95"/>
        <v>0.12081418253447143</v>
      </c>
      <c r="V526" s="118">
        <v>529</v>
      </c>
      <c r="W526" s="145">
        <f t="shared" si="96"/>
        <v>0.11087822259484385</v>
      </c>
      <c r="X526" s="140">
        <v>194</v>
      </c>
      <c r="Y526" s="119">
        <f t="shared" si="97"/>
        <v>0.12738017071569271</v>
      </c>
      <c r="Z526" s="118">
        <v>553</v>
      </c>
      <c r="AA526" s="145">
        <f t="shared" si="98"/>
        <v>0.11590861454621673</v>
      </c>
    </row>
    <row r="527" spans="1:27" ht="24" x14ac:dyDescent="0.25">
      <c r="A527" s="131" t="s">
        <v>620</v>
      </c>
      <c r="B527" s="222" t="s">
        <v>208</v>
      </c>
      <c r="C527" s="120" t="s">
        <v>209</v>
      </c>
      <c r="D527" s="121" t="s">
        <v>13</v>
      </c>
      <c r="E527" s="137" t="s">
        <v>555</v>
      </c>
      <c r="F527" s="141">
        <v>3486</v>
      </c>
      <c r="G527" s="122">
        <v>3419</v>
      </c>
      <c r="H527" s="123">
        <f t="shared" si="88"/>
        <v>0.98078026391279405</v>
      </c>
      <c r="I527" s="122">
        <f t="shared" si="89"/>
        <v>67</v>
      </c>
      <c r="J527" s="146">
        <f t="shared" si="90"/>
        <v>1.9219736087205966E-2</v>
      </c>
      <c r="K527" s="141">
        <v>1130</v>
      </c>
      <c r="L527" s="141">
        <v>11</v>
      </c>
      <c r="M527" s="123">
        <f t="shared" si="91"/>
        <v>9.7345132743362831E-3</v>
      </c>
      <c r="N527" s="122">
        <v>22</v>
      </c>
      <c r="O527" s="146">
        <f t="shared" si="92"/>
        <v>6.3109581181870341E-3</v>
      </c>
      <c r="P527" s="141">
        <v>11</v>
      </c>
      <c r="Q527" s="123">
        <f t="shared" si="93"/>
        <v>9.7345132743362831E-3</v>
      </c>
      <c r="R527" s="122">
        <v>24</v>
      </c>
      <c r="S527" s="146">
        <f t="shared" si="94"/>
        <v>6.8846815834767644E-3</v>
      </c>
      <c r="T527" s="141">
        <v>151</v>
      </c>
      <c r="U527" s="123">
        <f t="shared" si="95"/>
        <v>0.13362831858407079</v>
      </c>
      <c r="V527" s="122">
        <v>425</v>
      </c>
      <c r="W527" s="146">
        <f t="shared" si="96"/>
        <v>0.1219162363740677</v>
      </c>
      <c r="X527" s="141">
        <v>158</v>
      </c>
      <c r="Y527" s="123">
        <f t="shared" si="97"/>
        <v>0.13982300884955753</v>
      </c>
      <c r="Z527" s="122">
        <v>442</v>
      </c>
      <c r="AA527" s="146">
        <f t="shared" si="98"/>
        <v>0.12679288582903039</v>
      </c>
    </row>
    <row r="528" spans="1:27" ht="24" x14ac:dyDescent="0.25">
      <c r="A528" s="130" t="s">
        <v>620</v>
      </c>
      <c r="B528" s="221" t="s">
        <v>243</v>
      </c>
      <c r="C528" s="116" t="s">
        <v>244</v>
      </c>
      <c r="D528" s="117" t="s">
        <v>15</v>
      </c>
      <c r="E528" s="136" t="s">
        <v>550</v>
      </c>
      <c r="F528" s="140">
        <v>5837</v>
      </c>
      <c r="G528" s="118">
        <v>5659</v>
      </c>
      <c r="H528" s="119">
        <f t="shared" si="88"/>
        <v>0.96950488264519441</v>
      </c>
      <c r="I528" s="118">
        <f t="shared" si="89"/>
        <v>178</v>
      </c>
      <c r="J528" s="145">
        <f t="shared" si="90"/>
        <v>3.0495117354805552E-2</v>
      </c>
      <c r="K528" s="140">
        <v>1734</v>
      </c>
      <c r="L528" s="140">
        <v>31</v>
      </c>
      <c r="M528" s="119">
        <f t="shared" si="91"/>
        <v>1.7877739331026529E-2</v>
      </c>
      <c r="N528" s="118">
        <v>81</v>
      </c>
      <c r="O528" s="145">
        <f t="shared" si="92"/>
        <v>1.3876991605276683E-2</v>
      </c>
      <c r="P528" s="140">
        <v>18</v>
      </c>
      <c r="Q528" s="119">
        <f t="shared" si="93"/>
        <v>1.0380622837370242E-2</v>
      </c>
      <c r="R528" s="118">
        <v>37</v>
      </c>
      <c r="S528" s="145">
        <f t="shared" si="94"/>
        <v>6.3388727085831762E-3</v>
      </c>
      <c r="T528" s="140">
        <v>189</v>
      </c>
      <c r="U528" s="119">
        <f t="shared" si="95"/>
        <v>0.10899653979238755</v>
      </c>
      <c r="V528" s="118">
        <v>584</v>
      </c>
      <c r="W528" s="145">
        <f t="shared" si="96"/>
        <v>0.10005139626520473</v>
      </c>
      <c r="X528" s="140">
        <v>199</v>
      </c>
      <c r="Y528" s="119">
        <f t="shared" si="97"/>
        <v>0.11476355247981546</v>
      </c>
      <c r="Z528" s="118">
        <v>604</v>
      </c>
      <c r="AA528" s="145">
        <f t="shared" si="98"/>
        <v>0.10347781394551996</v>
      </c>
    </row>
    <row r="529" spans="1:27" ht="24" x14ac:dyDescent="0.25">
      <c r="A529" s="131" t="s">
        <v>620</v>
      </c>
      <c r="B529" s="222" t="s">
        <v>245</v>
      </c>
      <c r="C529" s="120" t="s">
        <v>246</v>
      </c>
      <c r="D529" s="121" t="s">
        <v>15</v>
      </c>
      <c r="E529" s="137" t="s">
        <v>550</v>
      </c>
      <c r="F529" s="141">
        <v>2129</v>
      </c>
      <c r="G529" s="122">
        <v>2079</v>
      </c>
      <c r="H529" s="123">
        <f t="shared" si="88"/>
        <v>0.97651479567872246</v>
      </c>
      <c r="I529" s="122">
        <f t="shared" si="89"/>
        <v>50</v>
      </c>
      <c r="J529" s="146">
        <f t="shared" si="90"/>
        <v>2.3485204321277594E-2</v>
      </c>
      <c r="K529" s="141">
        <v>756</v>
      </c>
      <c r="L529" s="141">
        <v>19</v>
      </c>
      <c r="M529" s="123">
        <f t="shared" si="91"/>
        <v>2.5132275132275131E-2</v>
      </c>
      <c r="N529" s="122">
        <v>45</v>
      </c>
      <c r="O529" s="146">
        <f t="shared" si="92"/>
        <v>2.1136683889149837E-2</v>
      </c>
      <c r="P529" s="141">
        <v>14</v>
      </c>
      <c r="Q529" s="123">
        <f t="shared" si="93"/>
        <v>1.8518518518518517E-2</v>
      </c>
      <c r="R529" s="122">
        <v>37</v>
      </c>
      <c r="S529" s="146">
        <f t="shared" si="94"/>
        <v>1.737905119774542E-2</v>
      </c>
      <c r="T529" s="141">
        <v>98</v>
      </c>
      <c r="U529" s="123">
        <f t="shared" si="95"/>
        <v>0.12962962962962962</v>
      </c>
      <c r="V529" s="122">
        <v>224</v>
      </c>
      <c r="W529" s="146">
        <f t="shared" si="96"/>
        <v>0.10521371535932363</v>
      </c>
      <c r="X529" s="141">
        <v>108</v>
      </c>
      <c r="Y529" s="123">
        <f t="shared" si="97"/>
        <v>0.14285714285714285</v>
      </c>
      <c r="Z529" s="122">
        <v>249</v>
      </c>
      <c r="AA529" s="146">
        <f t="shared" si="98"/>
        <v>0.11695631751996242</v>
      </c>
    </row>
    <row r="530" spans="1:27" x14ac:dyDescent="0.25">
      <c r="A530" s="130" t="s">
        <v>620</v>
      </c>
      <c r="B530" s="221" t="s">
        <v>220</v>
      </c>
      <c r="C530" s="116" t="s">
        <v>221</v>
      </c>
      <c r="D530" s="117" t="s">
        <v>14</v>
      </c>
      <c r="E530" s="136" t="s">
        <v>556</v>
      </c>
      <c r="F530" s="140">
        <v>4401</v>
      </c>
      <c r="G530" s="118">
        <v>4312</v>
      </c>
      <c r="H530" s="119">
        <f t="shared" si="88"/>
        <v>0.97977732333560552</v>
      </c>
      <c r="I530" s="118">
        <f t="shared" si="89"/>
        <v>89</v>
      </c>
      <c r="J530" s="145">
        <f t="shared" si="90"/>
        <v>2.0222676664394455E-2</v>
      </c>
      <c r="K530" s="140">
        <v>1292</v>
      </c>
      <c r="L530" s="140">
        <v>34</v>
      </c>
      <c r="M530" s="119">
        <f t="shared" si="91"/>
        <v>2.6315789473684209E-2</v>
      </c>
      <c r="N530" s="118">
        <v>83</v>
      </c>
      <c r="O530" s="145">
        <f t="shared" si="92"/>
        <v>1.8859350147693705E-2</v>
      </c>
      <c r="P530" s="140">
        <v>10</v>
      </c>
      <c r="Q530" s="119">
        <f t="shared" si="93"/>
        <v>7.7399380804953561E-3</v>
      </c>
      <c r="R530" s="118">
        <v>20</v>
      </c>
      <c r="S530" s="145">
        <f t="shared" si="94"/>
        <v>4.5444217223358325E-3</v>
      </c>
      <c r="T530" s="140">
        <v>151</v>
      </c>
      <c r="U530" s="119">
        <f t="shared" si="95"/>
        <v>0.11687306501547988</v>
      </c>
      <c r="V530" s="118">
        <v>504</v>
      </c>
      <c r="W530" s="145">
        <f t="shared" si="96"/>
        <v>0.11451942740286299</v>
      </c>
      <c r="X530" s="140">
        <v>158</v>
      </c>
      <c r="Y530" s="119">
        <f t="shared" si="97"/>
        <v>0.12229102167182662</v>
      </c>
      <c r="Z530" s="118">
        <v>519</v>
      </c>
      <c r="AA530" s="145">
        <f t="shared" si="98"/>
        <v>0.11792774369461487</v>
      </c>
    </row>
    <row r="531" spans="1:27" x14ac:dyDescent="0.25">
      <c r="A531" s="131" t="s">
        <v>620</v>
      </c>
      <c r="B531" s="222" t="s">
        <v>222</v>
      </c>
      <c r="C531" s="120" t="s">
        <v>223</v>
      </c>
      <c r="D531" s="121" t="s">
        <v>14</v>
      </c>
      <c r="E531" s="137" t="s">
        <v>556</v>
      </c>
      <c r="F531" s="141">
        <v>5785</v>
      </c>
      <c r="G531" s="122">
        <v>5488</v>
      </c>
      <c r="H531" s="123">
        <f t="shared" si="88"/>
        <v>0.94866032843560932</v>
      </c>
      <c r="I531" s="122">
        <f t="shared" si="89"/>
        <v>297</v>
      </c>
      <c r="J531" s="146">
        <f t="shared" si="90"/>
        <v>5.1339671564390663E-2</v>
      </c>
      <c r="K531" s="141">
        <v>1651</v>
      </c>
      <c r="L531" s="141">
        <v>39</v>
      </c>
      <c r="M531" s="123">
        <f t="shared" si="91"/>
        <v>2.3622047244094488E-2</v>
      </c>
      <c r="N531" s="122">
        <v>110</v>
      </c>
      <c r="O531" s="146">
        <f t="shared" si="92"/>
        <v>1.9014693171996541E-2</v>
      </c>
      <c r="P531" s="141">
        <v>12</v>
      </c>
      <c r="Q531" s="123">
        <f t="shared" si="93"/>
        <v>7.2683222289521504E-3</v>
      </c>
      <c r="R531" s="122">
        <v>25</v>
      </c>
      <c r="S531" s="146">
        <f t="shared" si="94"/>
        <v>4.3215211754537601E-3</v>
      </c>
      <c r="T531" s="141">
        <v>188</v>
      </c>
      <c r="U531" s="123">
        <f t="shared" si="95"/>
        <v>0.11387038158691702</v>
      </c>
      <c r="V531" s="122">
        <v>677</v>
      </c>
      <c r="W531" s="146">
        <f t="shared" si="96"/>
        <v>0.11702679343128781</v>
      </c>
      <c r="X531" s="141">
        <v>196</v>
      </c>
      <c r="Y531" s="123">
        <f t="shared" si="97"/>
        <v>0.11871592973955179</v>
      </c>
      <c r="Z531" s="122">
        <v>693</v>
      </c>
      <c r="AA531" s="146">
        <f t="shared" si="98"/>
        <v>0.11979256698357822</v>
      </c>
    </row>
    <row r="532" spans="1:27" x14ac:dyDescent="0.25">
      <c r="A532" s="130" t="s">
        <v>620</v>
      </c>
      <c r="B532" s="221" t="s">
        <v>210</v>
      </c>
      <c r="C532" s="116" t="s">
        <v>211</v>
      </c>
      <c r="D532" s="117" t="s">
        <v>13</v>
      </c>
      <c r="E532" s="136" t="s">
        <v>555</v>
      </c>
      <c r="F532" s="140">
        <v>3038</v>
      </c>
      <c r="G532" s="118">
        <v>2890</v>
      </c>
      <c r="H532" s="119">
        <f t="shared" si="88"/>
        <v>0.95128373930217247</v>
      </c>
      <c r="I532" s="118">
        <f t="shared" si="89"/>
        <v>148</v>
      </c>
      <c r="J532" s="145">
        <f t="shared" si="90"/>
        <v>4.8716260697827515E-2</v>
      </c>
      <c r="K532" s="140">
        <v>810</v>
      </c>
      <c r="L532" s="140">
        <v>15</v>
      </c>
      <c r="M532" s="119">
        <f t="shared" si="91"/>
        <v>1.8518518518518517E-2</v>
      </c>
      <c r="N532" s="118">
        <v>40</v>
      </c>
      <c r="O532" s="145">
        <f t="shared" si="92"/>
        <v>1.3166556945358789E-2</v>
      </c>
      <c r="P532" s="140">
        <v>7</v>
      </c>
      <c r="Q532" s="119">
        <f t="shared" si="93"/>
        <v>8.6419753086419745E-3</v>
      </c>
      <c r="R532" s="118">
        <v>18</v>
      </c>
      <c r="S532" s="145">
        <f t="shared" si="94"/>
        <v>5.9249506254114553E-3</v>
      </c>
      <c r="T532" s="140">
        <v>76</v>
      </c>
      <c r="U532" s="119">
        <f t="shared" si="95"/>
        <v>9.3827160493827166E-2</v>
      </c>
      <c r="V532" s="118">
        <v>247</v>
      </c>
      <c r="W532" s="145">
        <f t="shared" si="96"/>
        <v>8.1303489137590515E-2</v>
      </c>
      <c r="X532" s="140">
        <v>81</v>
      </c>
      <c r="Y532" s="119">
        <f t="shared" si="97"/>
        <v>0.1</v>
      </c>
      <c r="Z532" s="118">
        <v>263</v>
      </c>
      <c r="AA532" s="145">
        <f t="shared" si="98"/>
        <v>8.6570111915734035E-2</v>
      </c>
    </row>
    <row r="533" spans="1:27" x14ac:dyDescent="0.25">
      <c r="A533" s="131" t="s">
        <v>620</v>
      </c>
      <c r="B533" s="222" t="s">
        <v>212</v>
      </c>
      <c r="C533" s="120" t="s">
        <v>213</v>
      </c>
      <c r="D533" s="121" t="s">
        <v>13</v>
      </c>
      <c r="E533" s="137" t="s">
        <v>555</v>
      </c>
      <c r="F533" s="141">
        <v>3367</v>
      </c>
      <c r="G533" s="122">
        <v>3323</v>
      </c>
      <c r="H533" s="123">
        <f t="shared" si="88"/>
        <v>0.98693198693198692</v>
      </c>
      <c r="I533" s="122">
        <f t="shared" si="89"/>
        <v>44</v>
      </c>
      <c r="J533" s="146">
        <f t="shared" si="90"/>
        <v>1.3068013068013067E-2</v>
      </c>
      <c r="K533" s="141">
        <v>925</v>
      </c>
      <c r="L533" s="141">
        <v>18</v>
      </c>
      <c r="M533" s="123">
        <f t="shared" si="91"/>
        <v>1.9459459459459458E-2</v>
      </c>
      <c r="N533" s="122">
        <v>41</v>
      </c>
      <c r="O533" s="146">
        <f t="shared" si="92"/>
        <v>1.2177012177012177E-2</v>
      </c>
      <c r="P533" s="141">
        <v>7</v>
      </c>
      <c r="Q533" s="123">
        <f t="shared" si="93"/>
        <v>7.5675675675675675E-3</v>
      </c>
      <c r="R533" s="122">
        <v>22</v>
      </c>
      <c r="S533" s="146">
        <f t="shared" si="94"/>
        <v>6.5340065340065336E-3</v>
      </c>
      <c r="T533" s="141">
        <v>110</v>
      </c>
      <c r="U533" s="123">
        <f t="shared" si="95"/>
        <v>0.11891891891891893</v>
      </c>
      <c r="V533" s="122">
        <v>396</v>
      </c>
      <c r="W533" s="146">
        <f t="shared" si="96"/>
        <v>0.11761211761211761</v>
      </c>
      <c r="X533" s="141">
        <v>115</v>
      </c>
      <c r="Y533" s="123">
        <f t="shared" si="97"/>
        <v>0.12432432432432433</v>
      </c>
      <c r="Z533" s="122">
        <v>412</v>
      </c>
      <c r="AA533" s="146">
        <f t="shared" si="98"/>
        <v>0.12236412236412236</v>
      </c>
    </row>
    <row r="534" spans="1:27" x14ac:dyDescent="0.25">
      <c r="A534" s="130" t="s">
        <v>620</v>
      </c>
      <c r="B534" s="221" t="s">
        <v>214</v>
      </c>
      <c r="C534" s="116" t="s">
        <v>215</v>
      </c>
      <c r="D534" s="117" t="s">
        <v>13</v>
      </c>
      <c r="E534" s="136" t="s">
        <v>555</v>
      </c>
      <c r="F534" s="140">
        <v>3054</v>
      </c>
      <c r="G534" s="118">
        <v>2937</v>
      </c>
      <c r="H534" s="119">
        <f t="shared" si="88"/>
        <v>0.96168958742632615</v>
      </c>
      <c r="I534" s="118">
        <f t="shared" si="89"/>
        <v>117</v>
      </c>
      <c r="J534" s="145">
        <f t="shared" si="90"/>
        <v>3.8310412573673867E-2</v>
      </c>
      <c r="K534" s="140">
        <v>922</v>
      </c>
      <c r="L534" s="140">
        <v>19</v>
      </c>
      <c r="M534" s="119">
        <f t="shared" si="91"/>
        <v>2.0607375271149676E-2</v>
      </c>
      <c r="N534" s="118">
        <v>48</v>
      </c>
      <c r="O534" s="145">
        <f t="shared" si="92"/>
        <v>1.5717092337917484E-2</v>
      </c>
      <c r="P534" s="140">
        <v>9</v>
      </c>
      <c r="Q534" s="119">
        <f t="shared" si="93"/>
        <v>9.7613882863340565E-3</v>
      </c>
      <c r="R534" s="118">
        <v>20</v>
      </c>
      <c r="S534" s="145">
        <f t="shared" si="94"/>
        <v>6.5487884741322853E-3</v>
      </c>
      <c r="T534" s="140">
        <v>102</v>
      </c>
      <c r="U534" s="119">
        <f t="shared" si="95"/>
        <v>0.11062906724511931</v>
      </c>
      <c r="V534" s="118">
        <v>260</v>
      </c>
      <c r="W534" s="145">
        <f t="shared" si="96"/>
        <v>8.5134250163719713E-2</v>
      </c>
      <c r="X534" s="140">
        <v>108</v>
      </c>
      <c r="Y534" s="119">
        <f t="shared" si="97"/>
        <v>0.11713665943600868</v>
      </c>
      <c r="Z534" s="118">
        <v>273</v>
      </c>
      <c r="AA534" s="145">
        <f t="shared" si="98"/>
        <v>8.9390962671905702E-2</v>
      </c>
    </row>
    <row r="535" spans="1:27" x14ac:dyDescent="0.25">
      <c r="A535" s="131" t="s">
        <v>620</v>
      </c>
      <c r="B535" s="222" t="s">
        <v>224</v>
      </c>
      <c r="C535" s="120" t="s">
        <v>225</v>
      </c>
      <c r="D535" s="121" t="s">
        <v>14</v>
      </c>
      <c r="E535" s="137" t="s">
        <v>556</v>
      </c>
      <c r="F535" s="141">
        <v>2125</v>
      </c>
      <c r="G535" s="122">
        <v>2017</v>
      </c>
      <c r="H535" s="123">
        <f t="shared" si="88"/>
        <v>0.94917647058823529</v>
      </c>
      <c r="I535" s="122">
        <f t="shared" si="89"/>
        <v>108</v>
      </c>
      <c r="J535" s="146">
        <f t="shared" si="90"/>
        <v>5.0823529411764705E-2</v>
      </c>
      <c r="K535" s="141">
        <v>572</v>
      </c>
      <c r="L535" s="141">
        <v>13</v>
      </c>
      <c r="M535" s="123">
        <f t="shared" si="91"/>
        <v>2.2727272727272728E-2</v>
      </c>
      <c r="N535" s="122">
        <v>37</v>
      </c>
      <c r="O535" s="146">
        <f t="shared" si="92"/>
        <v>1.7411764705882352E-2</v>
      </c>
      <c r="P535" s="141">
        <v>6</v>
      </c>
      <c r="Q535" s="123">
        <f t="shared" si="93"/>
        <v>1.048951048951049E-2</v>
      </c>
      <c r="R535" s="122">
        <v>17</v>
      </c>
      <c r="S535" s="146">
        <f t="shared" si="94"/>
        <v>8.0000000000000002E-3</v>
      </c>
      <c r="T535" s="141">
        <v>85</v>
      </c>
      <c r="U535" s="123">
        <f t="shared" si="95"/>
        <v>0.14860139860139859</v>
      </c>
      <c r="V535" s="122">
        <v>277</v>
      </c>
      <c r="W535" s="146">
        <f t="shared" si="96"/>
        <v>0.13035294117647059</v>
      </c>
      <c r="X535" s="141">
        <v>89</v>
      </c>
      <c r="Y535" s="123">
        <f t="shared" si="97"/>
        <v>0.1555944055944056</v>
      </c>
      <c r="Z535" s="122">
        <v>289</v>
      </c>
      <c r="AA535" s="146">
        <f t="shared" si="98"/>
        <v>0.13600000000000001</v>
      </c>
    </row>
    <row r="536" spans="1:27" x14ac:dyDescent="0.25">
      <c r="A536" s="130" t="s">
        <v>620</v>
      </c>
      <c r="B536" s="221" t="s">
        <v>226</v>
      </c>
      <c r="C536" s="116" t="s">
        <v>227</v>
      </c>
      <c r="D536" s="117" t="s">
        <v>14</v>
      </c>
      <c r="E536" s="136" t="s">
        <v>556</v>
      </c>
      <c r="F536" s="140">
        <v>3035</v>
      </c>
      <c r="G536" s="118">
        <v>2967</v>
      </c>
      <c r="H536" s="119">
        <f t="shared" si="88"/>
        <v>0.97759472817133442</v>
      </c>
      <c r="I536" s="118">
        <f t="shared" si="89"/>
        <v>68</v>
      </c>
      <c r="J536" s="145">
        <f t="shared" si="90"/>
        <v>2.2405271828665568E-2</v>
      </c>
      <c r="K536" s="140">
        <v>930</v>
      </c>
      <c r="L536" s="140">
        <v>18</v>
      </c>
      <c r="M536" s="119">
        <f t="shared" si="91"/>
        <v>1.935483870967742E-2</v>
      </c>
      <c r="N536" s="118">
        <v>48</v>
      </c>
      <c r="O536" s="145">
        <f t="shared" si="92"/>
        <v>1.5815485996705108E-2</v>
      </c>
      <c r="P536" s="140">
        <v>7</v>
      </c>
      <c r="Q536" s="119">
        <f t="shared" si="93"/>
        <v>7.526881720430108E-3</v>
      </c>
      <c r="R536" s="118">
        <v>15</v>
      </c>
      <c r="S536" s="145">
        <f t="shared" si="94"/>
        <v>4.9423393739703456E-3</v>
      </c>
      <c r="T536" s="140">
        <v>94</v>
      </c>
      <c r="U536" s="119">
        <f t="shared" si="95"/>
        <v>0.1010752688172043</v>
      </c>
      <c r="V536" s="118">
        <v>266</v>
      </c>
      <c r="W536" s="145">
        <f t="shared" si="96"/>
        <v>8.764415156507413E-2</v>
      </c>
      <c r="X536" s="140">
        <v>97</v>
      </c>
      <c r="Y536" s="119">
        <f t="shared" si="97"/>
        <v>0.1043010752688172</v>
      </c>
      <c r="Z536" s="118">
        <v>274</v>
      </c>
      <c r="AA536" s="145">
        <f t="shared" si="98"/>
        <v>9.0280065897858322E-2</v>
      </c>
    </row>
    <row r="537" spans="1:27" x14ac:dyDescent="0.25">
      <c r="A537" s="131" t="s">
        <v>620</v>
      </c>
      <c r="B537" s="222" t="s">
        <v>216</v>
      </c>
      <c r="C537" s="120" t="s">
        <v>217</v>
      </c>
      <c r="D537" s="121" t="s">
        <v>13</v>
      </c>
      <c r="E537" s="137" t="s">
        <v>555</v>
      </c>
      <c r="F537" s="141">
        <v>1963</v>
      </c>
      <c r="G537" s="122">
        <v>1841</v>
      </c>
      <c r="H537" s="123">
        <f t="shared" si="88"/>
        <v>0.93785022924095773</v>
      </c>
      <c r="I537" s="122">
        <f t="shared" si="89"/>
        <v>122</v>
      </c>
      <c r="J537" s="146">
        <f t="shared" si="90"/>
        <v>6.214977075904228E-2</v>
      </c>
      <c r="K537" s="141">
        <v>548</v>
      </c>
      <c r="L537" s="141">
        <v>4</v>
      </c>
      <c r="M537" s="123">
        <f t="shared" si="91"/>
        <v>7.2992700729927005E-3</v>
      </c>
      <c r="N537" s="122">
        <v>12</v>
      </c>
      <c r="O537" s="146">
        <f t="shared" si="92"/>
        <v>6.1130922058074376E-3</v>
      </c>
      <c r="P537" s="141">
        <v>4</v>
      </c>
      <c r="Q537" s="123">
        <f t="shared" si="93"/>
        <v>7.2992700729927005E-3</v>
      </c>
      <c r="R537" s="122">
        <v>9</v>
      </c>
      <c r="S537" s="146">
        <f t="shared" si="94"/>
        <v>4.5848191543555782E-3</v>
      </c>
      <c r="T537" s="141">
        <v>71</v>
      </c>
      <c r="U537" s="123">
        <f t="shared" si="95"/>
        <v>0.12956204379562045</v>
      </c>
      <c r="V537" s="122">
        <v>217</v>
      </c>
      <c r="W537" s="146">
        <f t="shared" si="96"/>
        <v>0.11054508405501783</v>
      </c>
      <c r="X537" s="141">
        <v>74</v>
      </c>
      <c r="Y537" s="123">
        <f t="shared" si="97"/>
        <v>0.13503649635036497</v>
      </c>
      <c r="Z537" s="122">
        <v>224</v>
      </c>
      <c r="AA537" s="146">
        <f t="shared" si="98"/>
        <v>0.1141110545084055</v>
      </c>
    </row>
    <row r="538" spans="1:27" x14ac:dyDescent="0.25">
      <c r="A538" s="130" t="s">
        <v>620</v>
      </c>
      <c r="B538" s="221" t="s">
        <v>218</v>
      </c>
      <c r="C538" s="116" t="s">
        <v>219</v>
      </c>
      <c r="D538" s="117" t="s">
        <v>13</v>
      </c>
      <c r="E538" s="136" t="s">
        <v>555</v>
      </c>
      <c r="F538" s="140">
        <v>2512</v>
      </c>
      <c r="G538" s="118">
        <v>2384</v>
      </c>
      <c r="H538" s="119">
        <f t="shared" si="88"/>
        <v>0.94904458598726116</v>
      </c>
      <c r="I538" s="118">
        <f t="shared" si="89"/>
        <v>128</v>
      </c>
      <c r="J538" s="145">
        <f t="shared" si="90"/>
        <v>5.0955414012738856E-2</v>
      </c>
      <c r="K538" s="140">
        <v>749</v>
      </c>
      <c r="L538" s="140">
        <v>16</v>
      </c>
      <c r="M538" s="119">
        <f t="shared" si="91"/>
        <v>2.1361815754339118E-2</v>
      </c>
      <c r="N538" s="118">
        <v>45</v>
      </c>
      <c r="O538" s="145">
        <f t="shared" si="92"/>
        <v>1.7914012738853503E-2</v>
      </c>
      <c r="P538" s="140">
        <v>8</v>
      </c>
      <c r="Q538" s="119">
        <f t="shared" si="93"/>
        <v>1.0680907877169559E-2</v>
      </c>
      <c r="R538" s="118">
        <v>19</v>
      </c>
      <c r="S538" s="145">
        <f t="shared" si="94"/>
        <v>7.5636942675159236E-3</v>
      </c>
      <c r="T538" s="140">
        <v>67</v>
      </c>
      <c r="U538" s="119">
        <f t="shared" si="95"/>
        <v>8.9452603471295064E-2</v>
      </c>
      <c r="V538" s="118">
        <v>194</v>
      </c>
      <c r="W538" s="145">
        <f t="shared" si="96"/>
        <v>7.7229299363057322E-2</v>
      </c>
      <c r="X538" s="140">
        <v>71</v>
      </c>
      <c r="Y538" s="119">
        <f t="shared" si="97"/>
        <v>9.4793057409879838E-2</v>
      </c>
      <c r="Z538" s="118">
        <v>207</v>
      </c>
      <c r="AA538" s="145">
        <f t="shared" si="98"/>
        <v>8.240445859872611E-2</v>
      </c>
    </row>
    <row r="539" spans="1:27" x14ac:dyDescent="0.25">
      <c r="A539" s="131" t="s">
        <v>620</v>
      </c>
      <c r="B539" s="222" t="s">
        <v>277</v>
      </c>
      <c r="C539" s="120" t="s">
        <v>278</v>
      </c>
      <c r="D539" s="121" t="s">
        <v>18</v>
      </c>
      <c r="E539" s="137" t="s">
        <v>557</v>
      </c>
      <c r="F539" s="141">
        <v>2378</v>
      </c>
      <c r="G539" s="122">
        <v>2318</v>
      </c>
      <c r="H539" s="123">
        <f t="shared" si="88"/>
        <v>0.97476871320437342</v>
      </c>
      <c r="I539" s="122">
        <f t="shared" si="89"/>
        <v>60</v>
      </c>
      <c r="J539" s="146">
        <f t="shared" si="90"/>
        <v>2.5231286795626577E-2</v>
      </c>
      <c r="K539" s="141">
        <v>580</v>
      </c>
      <c r="L539" s="141">
        <v>25</v>
      </c>
      <c r="M539" s="123">
        <f t="shared" si="91"/>
        <v>4.3103448275862072E-2</v>
      </c>
      <c r="N539" s="122">
        <v>59</v>
      </c>
      <c r="O539" s="146">
        <f t="shared" si="92"/>
        <v>2.4810765349032801E-2</v>
      </c>
      <c r="P539" s="141">
        <v>11</v>
      </c>
      <c r="Q539" s="123">
        <f t="shared" si="93"/>
        <v>1.896551724137931E-2</v>
      </c>
      <c r="R539" s="122">
        <v>32</v>
      </c>
      <c r="S539" s="146">
        <f t="shared" si="94"/>
        <v>1.345668629100084E-2</v>
      </c>
      <c r="T539" s="141">
        <v>73</v>
      </c>
      <c r="U539" s="123">
        <f t="shared" si="95"/>
        <v>0.12586206896551724</v>
      </c>
      <c r="V539" s="122">
        <v>325</v>
      </c>
      <c r="W539" s="146">
        <f t="shared" si="96"/>
        <v>0.13666947014297728</v>
      </c>
      <c r="X539" s="141">
        <v>77</v>
      </c>
      <c r="Y539" s="123">
        <f t="shared" si="97"/>
        <v>0.13275862068965516</v>
      </c>
      <c r="Z539" s="122">
        <v>338</v>
      </c>
      <c r="AA539" s="146">
        <f t="shared" si="98"/>
        <v>0.14213624894869639</v>
      </c>
    </row>
    <row r="540" spans="1:27" x14ac:dyDescent="0.25">
      <c r="A540" s="130" t="s">
        <v>620</v>
      </c>
      <c r="B540" s="221" t="s">
        <v>279</v>
      </c>
      <c r="C540" s="116" t="s">
        <v>280</v>
      </c>
      <c r="D540" s="117" t="s">
        <v>18</v>
      </c>
      <c r="E540" s="136" t="s">
        <v>557</v>
      </c>
      <c r="F540" s="140">
        <v>3351</v>
      </c>
      <c r="G540" s="118">
        <v>3278</v>
      </c>
      <c r="H540" s="119">
        <f t="shared" si="88"/>
        <v>0.97821545807221721</v>
      </c>
      <c r="I540" s="118">
        <f t="shared" si="89"/>
        <v>73</v>
      </c>
      <c r="J540" s="145">
        <f t="shared" si="90"/>
        <v>2.1784541927782751E-2</v>
      </c>
      <c r="K540" s="140">
        <v>1093</v>
      </c>
      <c r="L540" s="140">
        <v>20</v>
      </c>
      <c r="M540" s="119">
        <f t="shared" si="91"/>
        <v>1.8298261665141813E-2</v>
      </c>
      <c r="N540" s="118">
        <v>46</v>
      </c>
      <c r="O540" s="145">
        <f t="shared" si="92"/>
        <v>1.3727245598328858E-2</v>
      </c>
      <c r="P540" s="140">
        <v>9</v>
      </c>
      <c r="Q540" s="119">
        <f t="shared" si="93"/>
        <v>8.2342177493138144E-3</v>
      </c>
      <c r="R540" s="118">
        <v>25</v>
      </c>
      <c r="S540" s="145">
        <f t="shared" si="94"/>
        <v>7.460459564309161E-3</v>
      </c>
      <c r="T540" s="140">
        <v>134</v>
      </c>
      <c r="U540" s="119">
        <f t="shared" si="95"/>
        <v>0.12259835315645014</v>
      </c>
      <c r="V540" s="118">
        <v>376</v>
      </c>
      <c r="W540" s="145">
        <f t="shared" si="96"/>
        <v>0.11220531184720979</v>
      </c>
      <c r="X540" s="140">
        <v>140</v>
      </c>
      <c r="Y540" s="119">
        <f t="shared" si="97"/>
        <v>0.12808783165599269</v>
      </c>
      <c r="Z540" s="118">
        <v>389</v>
      </c>
      <c r="AA540" s="145">
        <f t="shared" si="98"/>
        <v>0.11608475082065055</v>
      </c>
    </row>
    <row r="541" spans="1:27" x14ac:dyDescent="0.25">
      <c r="A541" s="131" t="s">
        <v>620</v>
      </c>
      <c r="B541" s="222" t="s">
        <v>316</v>
      </c>
      <c r="C541" s="120" t="s">
        <v>317</v>
      </c>
      <c r="D541" s="121" t="s">
        <v>20</v>
      </c>
      <c r="E541" s="137" t="s">
        <v>558</v>
      </c>
      <c r="F541" s="141">
        <v>2414</v>
      </c>
      <c r="G541" s="122">
        <v>2247</v>
      </c>
      <c r="H541" s="123">
        <f t="shared" si="88"/>
        <v>0.93082021541010773</v>
      </c>
      <c r="I541" s="122">
        <f t="shared" si="89"/>
        <v>167</v>
      </c>
      <c r="J541" s="146">
        <f t="shared" si="90"/>
        <v>6.9179784589892296E-2</v>
      </c>
      <c r="K541" s="141">
        <v>679</v>
      </c>
      <c r="L541" s="141">
        <v>18</v>
      </c>
      <c r="M541" s="123">
        <f t="shared" si="91"/>
        <v>2.6509572901325478E-2</v>
      </c>
      <c r="N541" s="122">
        <v>43</v>
      </c>
      <c r="O541" s="146">
        <f t="shared" si="92"/>
        <v>1.7812758906379452E-2</v>
      </c>
      <c r="P541" s="141">
        <v>14</v>
      </c>
      <c r="Q541" s="123">
        <f t="shared" si="93"/>
        <v>2.0618556701030927E-2</v>
      </c>
      <c r="R541" s="122">
        <v>23</v>
      </c>
      <c r="S541" s="146">
        <f t="shared" si="94"/>
        <v>9.5277547638773826E-3</v>
      </c>
      <c r="T541" s="141">
        <v>71</v>
      </c>
      <c r="U541" s="123">
        <f t="shared" si="95"/>
        <v>0.10456553755522828</v>
      </c>
      <c r="V541" s="122">
        <v>188</v>
      </c>
      <c r="W541" s="146">
        <f t="shared" si="96"/>
        <v>7.7879038939519474E-2</v>
      </c>
      <c r="X541" s="141">
        <v>79</v>
      </c>
      <c r="Y541" s="123">
        <f t="shared" si="97"/>
        <v>0.11634756995581738</v>
      </c>
      <c r="Z541" s="122">
        <v>200</v>
      </c>
      <c r="AA541" s="146">
        <f t="shared" si="98"/>
        <v>8.2850041425020712E-2</v>
      </c>
    </row>
    <row r="542" spans="1:27" x14ac:dyDescent="0.25">
      <c r="A542" s="130" t="s">
        <v>620</v>
      </c>
      <c r="B542" s="221" t="s">
        <v>301</v>
      </c>
      <c r="C542" s="116" t="s">
        <v>302</v>
      </c>
      <c r="D542" s="117" t="s">
        <v>19</v>
      </c>
      <c r="E542" s="136" t="s">
        <v>559</v>
      </c>
      <c r="F542" s="140">
        <v>4367</v>
      </c>
      <c r="G542" s="118">
        <v>4247</v>
      </c>
      <c r="H542" s="119">
        <f t="shared" si="88"/>
        <v>0.97252118158919165</v>
      </c>
      <c r="I542" s="118">
        <f t="shared" si="89"/>
        <v>120</v>
      </c>
      <c r="J542" s="145">
        <f t="shared" si="90"/>
        <v>2.7478818410808334E-2</v>
      </c>
      <c r="K542" s="140">
        <v>1062</v>
      </c>
      <c r="L542" s="140">
        <v>22</v>
      </c>
      <c r="M542" s="119">
        <f t="shared" si="91"/>
        <v>2.0715630885122412E-2</v>
      </c>
      <c r="N542" s="118">
        <v>62</v>
      </c>
      <c r="O542" s="145">
        <f t="shared" si="92"/>
        <v>1.4197389512250974E-2</v>
      </c>
      <c r="P542" s="140">
        <v>9</v>
      </c>
      <c r="Q542" s="119">
        <f t="shared" si="93"/>
        <v>8.4745762711864406E-3</v>
      </c>
      <c r="R542" s="118">
        <v>21</v>
      </c>
      <c r="S542" s="145">
        <f t="shared" si="94"/>
        <v>4.8087932218914588E-3</v>
      </c>
      <c r="T542" s="140">
        <v>113</v>
      </c>
      <c r="U542" s="119">
        <f t="shared" si="95"/>
        <v>0.1064030131826742</v>
      </c>
      <c r="V542" s="118">
        <v>337</v>
      </c>
      <c r="W542" s="145">
        <f t="shared" si="96"/>
        <v>7.7169681703686738E-2</v>
      </c>
      <c r="X542" s="140">
        <v>121</v>
      </c>
      <c r="Y542" s="119">
        <f t="shared" si="97"/>
        <v>0.11393596986817325</v>
      </c>
      <c r="Z542" s="118">
        <v>356</v>
      </c>
      <c r="AA542" s="145">
        <f t="shared" si="98"/>
        <v>8.1520494618731398E-2</v>
      </c>
    </row>
    <row r="543" spans="1:27" x14ac:dyDescent="0.25">
      <c r="A543" s="131" t="s">
        <v>620</v>
      </c>
      <c r="B543" s="222" t="s">
        <v>318</v>
      </c>
      <c r="C543" s="120" t="s">
        <v>319</v>
      </c>
      <c r="D543" s="121" t="s">
        <v>20</v>
      </c>
      <c r="E543" s="137" t="s">
        <v>558</v>
      </c>
      <c r="F543" s="141">
        <v>2515</v>
      </c>
      <c r="G543" s="122">
        <v>2423</v>
      </c>
      <c r="H543" s="123">
        <f t="shared" si="88"/>
        <v>0.96341948310139169</v>
      </c>
      <c r="I543" s="122">
        <f t="shared" si="89"/>
        <v>92</v>
      </c>
      <c r="J543" s="146">
        <f t="shared" si="90"/>
        <v>3.6580516898608348E-2</v>
      </c>
      <c r="K543" s="141">
        <v>986</v>
      </c>
      <c r="L543" s="141">
        <v>18</v>
      </c>
      <c r="M543" s="123">
        <f t="shared" si="91"/>
        <v>1.8255578093306288E-2</v>
      </c>
      <c r="N543" s="122">
        <v>37</v>
      </c>
      <c r="O543" s="146">
        <f t="shared" si="92"/>
        <v>1.4711729622266401E-2</v>
      </c>
      <c r="P543" s="141">
        <v>11</v>
      </c>
      <c r="Q543" s="123">
        <f t="shared" si="93"/>
        <v>1.1156186612576065E-2</v>
      </c>
      <c r="R543" s="122">
        <v>30</v>
      </c>
      <c r="S543" s="146">
        <f t="shared" si="94"/>
        <v>1.1928429423459244E-2</v>
      </c>
      <c r="T543" s="141">
        <v>103</v>
      </c>
      <c r="U543" s="123">
        <f t="shared" si="95"/>
        <v>0.10446247464503043</v>
      </c>
      <c r="V543" s="122">
        <v>249</v>
      </c>
      <c r="W543" s="146">
        <f t="shared" si="96"/>
        <v>9.9005964214711736E-2</v>
      </c>
      <c r="X543" s="141">
        <v>108</v>
      </c>
      <c r="Y543" s="123">
        <f t="shared" si="97"/>
        <v>0.10953346855983773</v>
      </c>
      <c r="Z543" s="122">
        <v>267</v>
      </c>
      <c r="AA543" s="146">
        <f t="shared" si="98"/>
        <v>0.10616302186878727</v>
      </c>
    </row>
    <row r="544" spans="1:27" x14ac:dyDescent="0.25">
      <c r="A544" s="130" t="s">
        <v>620</v>
      </c>
      <c r="B544" s="221" t="s">
        <v>281</v>
      </c>
      <c r="C544" s="116" t="s">
        <v>282</v>
      </c>
      <c r="D544" s="117" t="s">
        <v>18</v>
      </c>
      <c r="E544" s="136" t="s">
        <v>557</v>
      </c>
      <c r="F544" s="140">
        <v>1853</v>
      </c>
      <c r="G544" s="118">
        <v>1790</v>
      </c>
      <c r="H544" s="119">
        <f t="shared" si="88"/>
        <v>0.96600107933081492</v>
      </c>
      <c r="I544" s="118">
        <f t="shared" si="89"/>
        <v>63</v>
      </c>
      <c r="J544" s="145">
        <f t="shared" si="90"/>
        <v>3.3998920669185105E-2</v>
      </c>
      <c r="K544" s="140">
        <v>637</v>
      </c>
      <c r="L544" s="140">
        <v>8</v>
      </c>
      <c r="M544" s="119">
        <f t="shared" si="91"/>
        <v>1.2558869701726845E-2</v>
      </c>
      <c r="N544" s="118">
        <v>17</v>
      </c>
      <c r="O544" s="145">
        <f t="shared" si="92"/>
        <v>9.1743119266055051E-3</v>
      </c>
      <c r="P544" s="140">
        <v>4</v>
      </c>
      <c r="Q544" s="119">
        <f t="shared" si="93"/>
        <v>6.2794348508634227E-3</v>
      </c>
      <c r="R544" s="118">
        <v>10</v>
      </c>
      <c r="S544" s="145">
        <f t="shared" si="94"/>
        <v>5.3966540744738263E-3</v>
      </c>
      <c r="T544" s="140">
        <v>85</v>
      </c>
      <c r="U544" s="119">
        <f t="shared" si="95"/>
        <v>0.13343799058084774</v>
      </c>
      <c r="V544" s="118">
        <v>179</v>
      </c>
      <c r="W544" s="145">
        <f t="shared" si="96"/>
        <v>9.6600107933081492E-2</v>
      </c>
      <c r="X544" s="140">
        <v>88</v>
      </c>
      <c r="Y544" s="119">
        <f t="shared" si="97"/>
        <v>0.13814756671899528</v>
      </c>
      <c r="Z544" s="118">
        <v>183</v>
      </c>
      <c r="AA544" s="145">
        <f t="shared" si="98"/>
        <v>9.8758769562871024E-2</v>
      </c>
    </row>
    <row r="545" spans="1:27" x14ac:dyDescent="0.25">
      <c r="A545" s="131" t="s">
        <v>620</v>
      </c>
      <c r="B545" s="222" t="s">
        <v>283</v>
      </c>
      <c r="C545" s="120" t="s">
        <v>284</v>
      </c>
      <c r="D545" s="121" t="s">
        <v>18</v>
      </c>
      <c r="E545" s="137" t="s">
        <v>557</v>
      </c>
      <c r="F545" s="141">
        <v>2082</v>
      </c>
      <c r="G545" s="122">
        <v>1995</v>
      </c>
      <c r="H545" s="123">
        <f t="shared" si="88"/>
        <v>0.9582132564841499</v>
      </c>
      <c r="I545" s="122">
        <f t="shared" si="89"/>
        <v>87</v>
      </c>
      <c r="J545" s="146">
        <f t="shared" si="90"/>
        <v>4.1786743515850142E-2</v>
      </c>
      <c r="K545" s="141">
        <v>653</v>
      </c>
      <c r="L545" s="141">
        <v>17</v>
      </c>
      <c r="M545" s="123">
        <f t="shared" si="91"/>
        <v>2.6033690658499236E-2</v>
      </c>
      <c r="N545" s="122">
        <v>38</v>
      </c>
      <c r="O545" s="146">
        <f t="shared" si="92"/>
        <v>1.8251681075888569E-2</v>
      </c>
      <c r="P545" s="141">
        <v>6</v>
      </c>
      <c r="Q545" s="123">
        <f t="shared" si="93"/>
        <v>9.1883614088820835E-3</v>
      </c>
      <c r="R545" s="122">
        <v>15</v>
      </c>
      <c r="S545" s="146">
        <f t="shared" si="94"/>
        <v>7.2046109510086453E-3</v>
      </c>
      <c r="T545" s="141">
        <v>75</v>
      </c>
      <c r="U545" s="123">
        <f t="shared" si="95"/>
        <v>0.11485451761102604</v>
      </c>
      <c r="V545" s="122">
        <v>169</v>
      </c>
      <c r="W545" s="146">
        <f t="shared" si="96"/>
        <v>8.1171950048030739E-2</v>
      </c>
      <c r="X545" s="141">
        <v>79</v>
      </c>
      <c r="Y545" s="123">
        <f t="shared" si="97"/>
        <v>0.12098009188361408</v>
      </c>
      <c r="Z545" s="122">
        <v>178</v>
      </c>
      <c r="AA545" s="146">
        <f t="shared" si="98"/>
        <v>8.5494716618635933E-2</v>
      </c>
    </row>
    <row r="546" spans="1:27" x14ac:dyDescent="0.25">
      <c r="A546" s="130" t="s">
        <v>620</v>
      </c>
      <c r="B546" s="221" t="s">
        <v>320</v>
      </c>
      <c r="C546" s="116" t="s">
        <v>321</v>
      </c>
      <c r="D546" s="117" t="s">
        <v>20</v>
      </c>
      <c r="E546" s="136" t="s">
        <v>558</v>
      </c>
      <c r="F546" s="140">
        <v>4432</v>
      </c>
      <c r="G546" s="118">
        <v>4261</v>
      </c>
      <c r="H546" s="119">
        <f t="shared" si="88"/>
        <v>0.96141696750902528</v>
      </c>
      <c r="I546" s="118">
        <f t="shared" si="89"/>
        <v>171</v>
      </c>
      <c r="J546" s="145">
        <f t="shared" si="90"/>
        <v>3.8583032490974729E-2</v>
      </c>
      <c r="K546" s="140">
        <v>1260</v>
      </c>
      <c r="L546" s="140">
        <v>34</v>
      </c>
      <c r="M546" s="119">
        <f t="shared" si="91"/>
        <v>2.6984126984126985E-2</v>
      </c>
      <c r="N546" s="118">
        <v>82</v>
      </c>
      <c r="O546" s="145">
        <f t="shared" si="92"/>
        <v>1.8501805054151624E-2</v>
      </c>
      <c r="P546" s="140">
        <v>11</v>
      </c>
      <c r="Q546" s="119">
        <f t="shared" si="93"/>
        <v>8.7301587301587304E-3</v>
      </c>
      <c r="R546" s="118">
        <v>24</v>
      </c>
      <c r="S546" s="145">
        <f t="shared" si="94"/>
        <v>5.415162454873646E-3</v>
      </c>
      <c r="T546" s="140">
        <v>137</v>
      </c>
      <c r="U546" s="119">
        <f t="shared" si="95"/>
        <v>0.10873015873015873</v>
      </c>
      <c r="V546" s="118">
        <v>383</v>
      </c>
      <c r="W546" s="145">
        <f t="shared" si="96"/>
        <v>8.6416967509025278E-2</v>
      </c>
      <c r="X546" s="140">
        <v>144</v>
      </c>
      <c r="Y546" s="119">
        <f t="shared" si="97"/>
        <v>0.11428571428571428</v>
      </c>
      <c r="Z546" s="118">
        <v>400</v>
      </c>
      <c r="AA546" s="145">
        <f t="shared" si="98"/>
        <v>9.0252707581227443E-2</v>
      </c>
    </row>
    <row r="547" spans="1:27" x14ac:dyDescent="0.25">
      <c r="A547" s="131" t="s">
        <v>620</v>
      </c>
      <c r="B547" s="222" t="s">
        <v>303</v>
      </c>
      <c r="C547" s="120" t="s">
        <v>304</v>
      </c>
      <c r="D547" s="121" t="s">
        <v>19</v>
      </c>
      <c r="E547" s="137" t="s">
        <v>559</v>
      </c>
      <c r="F547" s="141">
        <v>4664</v>
      </c>
      <c r="G547" s="122">
        <v>4498</v>
      </c>
      <c r="H547" s="123">
        <f t="shared" si="88"/>
        <v>0.96440823327615777</v>
      </c>
      <c r="I547" s="122">
        <f t="shared" si="89"/>
        <v>166</v>
      </c>
      <c r="J547" s="146">
        <f t="shared" si="90"/>
        <v>3.5591766723842198E-2</v>
      </c>
      <c r="K547" s="141">
        <v>1148</v>
      </c>
      <c r="L547" s="141">
        <v>39</v>
      </c>
      <c r="M547" s="123">
        <f t="shared" si="91"/>
        <v>3.3972125435540068E-2</v>
      </c>
      <c r="N547" s="122">
        <v>88</v>
      </c>
      <c r="O547" s="146">
        <f t="shared" si="92"/>
        <v>1.8867924528301886E-2</v>
      </c>
      <c r="P547" s="141">
        <v>14</v>
      </c>
      <c r="Q547" s="123">
        <f t="shared" si="93"/>
        <v>1.2195121951219513E-2</v>
      </c>
      <c r="R547" s="122">
        <v>30</v>
      </c>
      <c r="S547" s="146">
        <f t="shared" si="94"/>
        <v>6.4322469982847344E-3</v>
      </c>
      <c r="T547" s="141">
        <v>120</v>
      </c>
      <c r="U547" s="123">
        <f t="shared" si="95"/>
        <v>0.10452961672473868</v>
      </c>
      <c r="V547" s="122">
        <v>378</v>
      </c>
      <c r="W547" s="146">
        <f t="shared" si="96"/>
        <v>8.1046312178387647E-2</v>
      </c>
      <c r="X547" s="141">
        <v>129</v>
      </c>
      <c r="Y547" s="123">
        <f t="shared" si="97"/>
        <v>0.11236933797909408</v>
      </c>
      <c r="Z547" s="122">
        <v>398</v>
      </c>
      <c r="AA547" s="146">
        <f t="shared" si="98"/>
        <v>8.5334476843910809E-2</v>
      </c>
    </row>
    <row r="548" spans="1:27" x14ac:dyDescent="0.25">
      <c r="A548" s="130" t="s">
        <v>620</v>
      </c>
      <c r="B548" s="221" t="s">
        <v>285</v>
      </c>
      <c r="C548" s="116" t="s">
        <v>286</v>
      </c>
      <c r="D548" s="117" t="s">
        <v>18</v>
      </c>
      <c r="E548" s="136" t="s">
        <v>557</v>
      </c>
      <c r="F548" s="140">
        <v>3223</v>
      </c>
      <c r="G548" s="118">
        <v>3074</v>
      </c>
      <c r="H548" s="119">
        <f t="shared" si="88"/>
        <v>0.95376977970834631</v>
      </c>
      <c r="I548" s="118">
        <f t="shared" si="89"/>
        <v>149</v>
      </c>
      <c r="J548" s="145">
        <f t="shared" si="90"/>
        <v>4.6230220291653738E-2</v>
      </c>
      <c r="K548" s="140">
        <v>879</v>
      </c>
      <c r="L548" s="140">
        <v>29</v>
      </c>
      <c r="M548" s="119">
        <f t="shared" si="91"/>
        <v>3.2992036405005691E-2</v>
      </c>
      <c r="N548" s="118">
        <v>60</v>
      </c>
      <c r="O548" s="145">
        <f t="shared" si="92"/>
        <v>1.8616196090598822E-2</v>
      </c>
      <c r="P548" s="140">
        <v>9</v>
      </c>
      <c r="Q548" s="119">
        <f t="shared" si="93"/>
        <v>1.0238907849829351E-2</v>
      </c>
      <c r="R548" s="118">
        <v>17</v>
      </c>
      <c r="S548" s="145">
        <f t="shared" si="94"/>
        <v>5.2745888923363326E-3</v>
      </c>
      <c r="T548" s="140">
        <v>108</v>
      </c>
      <c r="U548" s="119">
        <f t="shared" si="95"/>
        <v>0.12286689419795221</v>
      </c>
      <c r="V548" s="118">
        <v>291</v>
      </c>
      <c r="W548" s="145">
        <f t="shared" si="96"/>
        <v>9.028855103940428E-2</v>
      </c>
      <c r="X548" s="140">
        <v>116</v>
      </c>
      <c r="Y548" s="119">
        <f t="shared" si="97"/>
        <v>0.13196814562002276</v>
      </c>
      <c r="Z548" s="118">
        <v>306</v>
      </c>
      <c r="AA548" s="145">
        <f t="shared" si="98"/>
        <v>9.4942600062053989E-2</v>
      </c>
    </row>
    <row r="549" spans="1:27" x14ac:dyDescent="0.25">
      <c r="A549" s="131" t="s">
        <v>620</v>
      </c>
      <c r="B549" s="222" t="s">
        <v>305</v>
      </c>
      <c r="C549" s="120" t="s">
        <v>306</v>
      </c>
      <c r="D549" s="121" t="s">
        <v>19</v>
      </c>
      <c r="E549" s="137" t="s">
        <v>559</v>
      </c>
      <c r="F549" s="141">
        <v>2954</v>
      </c>
      <c r="G549" s="122">
        <v>2883</v>
      </c>
      <c r="H549" s="123">
        <f t="shared" si="88"/>
        <v>0.97596479350033849</v>
      </c>
      <c r="I549" s="122">
        <f t="shared" si="89"/>
        <v>71</v>
      </c>
      <c r="J549" s="146">
        <f t="shared" si="90"/>
        <v>2.4035206499661475E-2</v>
      </c>
      <c r="K549" s="141">
        <v>747</v>
      </c>
      <c r="L549" s="141">
        <v>13</v>
      </c>
      <c r="M549" s="123">
        <f t="shared" si="91"/>
        <v>1.7402945113788489E-2</v>
      </c>
      <c r="N549" s="122">
        <v>29</v>
      </c>
      <c r="O549" s="146">
        <f t="shared" si="92"/>
        <v>9.8171970209884902E-3</v>
      </c>
      <c r="P549" s="141">
        <v>6</v>
      </c>
      <c r="Q549" s="123">
        <f t="shared" si="93"/>
        <v>8.0321285140562242E-3</v>
      </c>
      <c r="R549" s="122">
        <v>15</v>
      </c>
      <c r="S549" s="146">
        <f t="shared" si="94"/>
        <v>5.0778605280974946E-3</v>
      </c>
      <c r="T549" s="141">
        <v>106</v>
      </c>
      <c r="U549" s="123">
        <f t="shared" si="95"/>
        <v>0.14190093708165996</v>
      </c>
      <c r="V549" s="122">
        <v>387</v>
      </c>
      <c r="W549" s="146">
        <f t="shared" si="96"/>
        <v>0.13100880162491538</v>
      </c>
      <c r="X549" s="141">
        <v>111</v>
      </c>
      <c r="Y549" s="123">
        <f t="shared" si="97"/>
        <v>0.14859437751004015</v>
      </c>
      <c r="Z549" s="122">
        <v>399</v>
      </c>
      <c r="AA549" s="146">
        <f t="shared" si="98"/>
        <v>0.13507109004739337</v>
      </c>
    </row>
    <row r="550" spans="1:27" x14ac:dyDescent="0.25">
      <c r="A550" s="130" t="s">
        <v>620</v>
      </c>
      <c r="B550" s="221" t="s">
        <v>322</v>
      </c>
      <c r="C550" s="116" t="s">
        <v>323</v>
      </c>
      <c r="D550" s="117" t="s">
        <v>20</v>
      </c>
      <c r="E550" s="136" t="s">
        <v>558</v>
      </c>
      <c r="F550" s="140">
        <v>2956</v>
      </c>
      <c r="G550" s="118">
        <v>2880</v>
      </c>
      <c r="H550" s="119">
        <f t="shared" si="88"/>
        <v>0.97428958051420844</v>
      </c>
      <c r="I550" s="118">
        <f t="shared" si="89"/>
        <v>76</v>
      </c>
      <c r="J550" s="145">
        <f t="shared" si="90"/>
        <v>2.571041948579161E-2</v>
      </c>
      <c r="K550" s="140">
        <v>787</v>
      </c>
      <c r="L550" s="140">
        <v>29</v>
      </c>
      <c r="M550" s="119">
        <f t="shared" si="91"/>
        <v>3.6848792884371026E-2</v>
      </c>
      <c r="N550" s="118">
        <v>66</v>
      </c>
      <c r="O550" s="145">
        <f t="shared" si="92"/>
        <v>2.2327469553450607E-2</v>
      </c>
      <c r="P550" s="140">
        <v>13</v>
      </c>
      <c r="Q550" s="119">
        <f t="shared" si="93"/>
        <v>1.6518424396442185E-2</v>
      </c>
      <c r="R550" s="118">
        <v>27</v>
      </c>
      <c r="S550" s="145">
        <f t="shared" si="94"/>
        <v>9.1339648173207038E-3</v>
      </c>
      <c r="T550" s="140">
        <v>108</v>
      </c>
      <c r="U550" s="119">
        <f t="shared" si="95"/>
        <v>0.13722998729351971</v>
      </c>
      <c r="V550" s="118">
        <v>423</v>
      </c>
      <c r="W550" s="145">
        <f t="shared" si="96"/>
        <v>0.14309878213802435</v>
      </c>
      <c r="X550" s="140">
        <v>117</v>
      </c>
      <c r="Y550" s="119">
        <f t="shared" si="97"/>
        <v>0.14866581956797967</v>
      </c>
      <c r="Z550" s="118">
        <v>442</v>
      </c>
      <c r="AA550" s="145">
        <f t="shared" si="98"/>
        <v>0.14952638700947227</v>
      </c>
    </row>
    <row r="551" spans="1:27" ht="24" x14ac:dyDescent="0.25">
      <c r="A551" s="131" t="s">
        <v>620</v>
      </c>
      <c r="B551" s="222" t="s">
        <v>307</v>
      </c>
      <c r="C551" s="120" t="s">
        <v>308</v>
      </c>
      <c r="D551" s="121" t="s">
        <v>19</v>
      </c>
      <c r="E551" s="137" t="s">
        <v>559</v>
      </c>
      <c r="F551" s="141">
        <v>2131</v>
      </c>
      <c r="G551" s="122">
        <v>2100</v>
      </c>
      <c r="H551" s="123">
        <f t="shared" si="88"/>
        <v>0.98545283904270298</v>
      </c>
      <c r="I551" s="122">
        <f t="shared" si="89"/>
        <v>31</v>
      </c>
      <c r="J551" s="146">
        <f t="shared" si="90"/>
        <v>1.4547160957297044E-2</v>
      </c>
      <c r="K551" s="141">
        <v>516</v>
      </c>
      <c r="L551" s="141">
        <v>8</v>
      </c>
      <c r="M551" s="123">
        <f t="shared" si="91"/>
        <v>1.5503875968992248E-2</v>
      </c>
      <c r="N551" s="122">
        <v>13</v>
      </c>
      <c r="O551" s="146">
        <f t="shared" si="92"/>
        <v>6.1004223369310181E-3</v>
      </c>
      <c r="P551" s="141">
        <v>4</v>
      </c>
      <c r="Q551" s="123">
        <f t="shared" si="93"/>
        <v>7.7519379844961239E-3</v>
      </c>
      <c r="R551" s="122">
        <v>11</v>
      </c>
      <c r="S551" s="146">
        <f t="shared" si="94"/>
        <v>5.1618958235570157E-3</v>
      </c>
      <c r="T551" s="141">
        <v>49</v>
      </c>
      <c r="U551" s="123">
        <f t="shared" si="95"/>
        <v>9.4961240310077522E-2</v>
      </c>
      <c r="V551" s="122">
        <v>129</v>
      </c>
      <c r="W551" s="146">
        <f t="shared" si="96"/>
        <v>6.053496011262318E-2</v>
      </c>
      <c r="X551" s="141">
        <v>52</v>
      </c>
      <c r="Y551" s="123">
        <f t="shared" si="97"/>
        <v>0.10077519379844961</v>
      </c>
      <c r="Z551" s="122">
        <v>138</v>
      </c>
      <c r="AA551" s="146">
        <f t="shared" si="98"/>
        <v>6.4758329422806196E-2</v>
      </c>
    </row>
    <row r="552" spans="1:27" x14ac:dyDescent="0.25">
      <c r="A552" s="130" t="s">
        <v>620</v>
      </c>
      <c r="B552" s="221" t="s">
        <v>287</v>
      </c>
      <c r="C552" s="116" t="s">
        <v>288</v>
      </c>
      <c r="D552" s="117" t="s">
        <v>18</v>
      </c>
      <c r="E552" s="136" t="s">
        <v>557</v>
      </c>
      <c r="F552" s="140">
        <v>3451</v>
      </c>
      <c r="G552" s="118">
        <v>3284</v>
      </c>
      <c r="H552" s="119">
        <f t="shared" si="88"/>
        <v>0.95160822949869606</v>
      </c>
      <c r="I552" s="118">
        <f t="shared" si="89"/>
        <v>167</v>
      </c>
      <c r="J552" s="145">
        <f t="shared" si="90"/>
        <v>4.8391770501303971E-2</v>
      </c>
      <c r="K552" s="140">
        <v>799</v>
      </c>
      <c r="L552" s="140">
        <v>19</v>
      </c>
      <c r="M552" s="119">
        <f t="shared" si="91"/>
        <v>2.3779724655819776E-2</v>
      </c>
      <c r="N552" s="118">
        <v>52</v>
      </c>
      <c r="O552" s="145">
        <f t="shared" si="92"/>
        <v>1.5068096203998842E-2</v>
      </c>
      <c r="P552" s="140">
        <v>9</v>
      </c>
      <c r="Q552" s="119">
        <f t="shared" si="93"/>
        <v>1.1264080100125156E-2</v>
      </c>
      <c r="R552" s="118">
        <v>18</v>
      </c>
      <c r="S552" s="145">
        <f t="shared" si="94"/>
        <v>5.2158794552303678E-3</v>
      </c>
      <c r="T552" s="140">
        <v>84</v>
      </c>
      <c r="U552" s="119">
        <f t="shared" si="95"/>
        <v>0.10513141426783479</v>
      </c>
      <c r="V552" s="118">
        <v>314</v>
      </c>
      <c r="W552" s="145">
        <f t="shared" si="96"/>
        <v>9.0988119385685309E-2</v>
      </c>
      <c r="X552" s="140">
        <v>90</v>
      </c>
      <c r="Y552" s="119">
        <f t="shared" si="97"/>
        <v>0.11264080100125157</v>
      </c>
      <c r="Z552" s="118">
        <v>324</v>
      </c>
      <c r="AA552" s="145">
        <f t="shared" si="98"/>
        <v>9.3885830194146619E-2</v>
      </c>
    </row>
    <row r="553" spans="1:27" x14ac:dyDescent="0.25">
      <c r="A553" s="131" t="s">
        <v>620</v>
      </c>
      <c r="B553" s="222" t="s">
        <v>441</v>
      </c>
      <c r="C553" s="120" t="s">
        <v>309</v>
      </c>
      <c r="D553" s="121" t="s">
        <v>19</v>
      </c>
      <c r="E553" s="137" t="s">
        <v>559</v>
      </c>
      <c r="F553" s="141">
        <v>2502</v>
      </c>
      <c r="G553" s="122">
        <v>2394</v>
      </c>
      <c r="H553" s="123">
        <f t="shared" si="88"/>
        <v>0.95683453237410077</v>
      </c>
      <c r="I553" s="122">
        <f t="shared" si="89"/>
        <v>108</v>
      </c>
      <c r="J553" s="146">
        <f t="shared" si="90"/>
        <v>4.3165467625899283E-2</v>
      </c>
      <c r="K553" s="141">
        <v>736</v>
      </c>
      <c r="L553" s="141">
        <v>19</v>
      </c>
      <c r="M553" s="123">
        <f t="shared" si="91"/>
        <v>2.5815217391304348E-2</v>
      </c>
      <c r="N553" s="122">
        <v>54</v>
      </c>
      <c r="O553" s="146">
        <f t="shared" si="92"/>
        <v>2.1582733812949641E-2</v>
      </c>
      <c r="P553" s="141">
        <v>9</v>
      </c>
      <c r="Q553" s="123">
        <f t="shared" si="93"/>
        <v>1.2228260869565218E-2</v>
      </c>
      <c r="R553" s="122">
        <v>22</v>
      </c>
      <c r="S553" s="146">
        <f t="shared" si="94"/>
        <v>8.7929656274980013E-3</v>
      </c>
      <c r="T553" s="141">
        <v>75</v>
      </c>
      <c r="U553" s="123">
        <f t="shared" si="95"/>
        <v>0.10190217391304347</v>
      </c>
      <c r="V553" s="122">
        <v>236</v>
      </c>
      <c r="W553" s="146">
        <f t="shared" si="96"/>
        <v>9.4324540367705836E-2</v>
      </c>
      <c r="X553" s="141">
        <v>81</v>
      </c>
      <c r="Y553" s="123">
        <f t="shared" si="97"/>
        <v>0.11005434782608696</v>
      </c>
      <c r="Z553" s="122">
        <v>250</v>
      </c>
      <c r="AA553" s="146">
        <f t="shared" si="98"/>
        <v>9.9920063948840926E-2</v>
      </c>
    </row>
    <row r="554" spans="1:27" x14ac:dyDescent="0.25">
      <c r="A554" s="130" t="s">
        <v>620</v>
      </c>
      <c r="B554" s="221" t="s">
        <v>289</v>
      </c>
      <c r="C554" s="116" t="s">
        <v>290</v>
      </c>
      <c r="D554" s="117" t="s">
        <v>18</v>
      </c>
      <c r="E554" s="136" t="s">
        <v>557</v>
      </c>
      <c r="F554" s="140">
        <v>2477</v>
      </c>
      <c r="G554" s="118">
        <v>2412</v>
      </c>
      <c r="H554" s="119">
        <f t="shared" si="88"/>
        <v>0.97375857892612028</v>
      </c>
      <c r="I554" s="118">
        <f t="shared" si="89"/>
        <v>65</v>
      </c>
      <c r="J554" s="145">
        <f t="shared" si="90"/>
        <v>2.6241421073879691E-2</v>
      </c>
      <c r="K554" s="140">
        <v>773</v>
      </c>
      <c r="L554" s="140">
        <v>27</v>
      </c>
      <c r="M554" s="119">
        <f t="shared" si="91"/>
        <v>3.4928848641655887E-2</v>
      </c>
      <c r="N554" s="118">
        <v>66</v>
      </c>
      <c r="O554" s="145">
        <f t="shared" si="92"/>
        <v>2.6645135244247074E-2</v>
      </c>
      <c r="P554" s="140">
        <v>17</v>
      </c>
      <c r="Q554" s="119">
        <f t="shared" si="93"/>
        <v>2.1992238033635189E-2</v>
      </c>
      <c r="R554" s="118">
        <v>31</v>
      </c>
      <c r="S554" s="145">
        <f t="shared" si="94"/>
        <v>1.2515139281388777E-2</v>
      </c>
      <c r="T554" s="140">
        <v>84</v>
      </c>
      <c r="U554" s="119">
        <f t="shared" si="95"/>
        <v>0.10866752910737387</v>
      </c>
      <c r="V554" s="118">
        <v>198</v>
      </c>
      <c r="W554" s="145">
        <f t="shared" si="96"/>
        <v>7.9935405732741216E-2</v>
      </c>
      <c r="X554" s="140">
        <v>95</v>
      </c>
      <c r="Y554" s="119">
        <f t="shared" si="97"/>
        <v>0.12289780077619664</v>
      </c>
      <c r="Z554" s="118">
        <v>218</v>
      </c>
      <c r="AA554" s="145">
        <f t="shared" si="98"/>
        <v>8.8009689140088818E-2</v>
      </c>
    </row>
    <row r="555" spans="1:27" x14ac:dyDescent="0.25">
      <c r="A555" s="131" t="s">
        <v>620</v>
      </c>
      <c r="B555" s="222" t="s">
        <v>310</v>
      </c>
      <c r="C555" s="120" t="s">
        <v>311</v>
      </c>
      <c r="D555" s="121" t="s">
        <v>19</v>
      </c>
      <c r="E555" s="137" t="s">
        <v>559</v>
      </c>
      <c r="F555" s="141">
        <v>3403</v>
      </c>
      <c r="G555" s="122">
        <v>3312</v>
      </c>
      <c r="H555" s="123">
        <f t="shared" si="88"/>
        <v>0.97325888921539816</v>
      </c>
      <c r="I555" s="122">
        <f t="shared" si="89"/>
        <v>91</v>
      </c>
      <c r="J555" s="146">
        <f t="shared" si="90"/>
        <v>2.6741110784601823E-2</v>
      </c>
      <c r="K555" s="141">
        <v>898</v>
      </c>
      <c r="L555" s="141">
        <v>30</v>
      </c>
      <c r="M555" s="123">
        <f t="shared" si="91"/>
        <v>3.34075723830735E-2</v>
      </c>
      <c r="N555" s="122">
        <v>80</v>
      </c>
      <c r="O555" s="146">
        <f t="shared" si="92"/>
        <v>2.3508668821627974E-2</v>
      </c>
      <c r="P555" s="141">
        <v>12</v>
      </c>
      <c r="Q555" s="123">
        <f t="shared" si="93"/>
        <v>1.3363028953229399E-2</v>
      </c>
      <c r="R555" s="122">
        <v>29</v>
      </c>
      <c r="S555" s="146">
        <f t="shared" si="94"/>
        <v>8.5218924478401414E-3</v>
      </c>
      <c r="T555" s="141">
        <v>77</v>
      </c>
      <c r="U555" s="123">
        <f t="shared" si="95"/>
        <v>8.5746102449888645E-2</v>
      </c>
      <c r="V555" s="122">
        <v>301</v>
      </c>
      <c r="W555" s="146">
        <f t="shared" si="96"/>
        <v>8.8451366441375259E-2</v>
      </c>
      <c r="X555" s="141">
        <v>85</v>
      </c>
      <c r="Y555" s="123">
        <f t="shared" si="97"/>
        <v>9.4654788418708238E-2</v>
      </c>
      <c r="Z555" s="122">
        <v>321</v>
      </c>
      <c r="AA555" s="146">
        <f t="shared" si="98"/>
        <v>9.4328533646782245E-2</v>
      </c>
    </row>
    <row r="556" spans="1:27" x14ac:dyDescent="0.25">
      <c r="A556" s="130" t="s">
        <v>620</v>
      </c>
      <c r="B556" s="221" t="s">
        <v>291</v>
      </c>
      <c r="C556" s="116" t="s">
        <v>292</v>
      </c>
      <c r="D556" s="117" t="s">
        <v>18</v>
      </c>
      <c r="E556" s="136" t="s">
        <v>557</v>
      </c>
      <c r="F556" s="140">
        <v>1797</v>
      </c>
      <c r="G556" s="118">
        <v>1735</v>
      </c>
      <c r="H556" s="119">
        <f t="shared" si="88"/>
        <v>0.96549805230940455</v>
      </c>
      <c r="I556" s="118">
        <f t="shared" si="89"/>
        <v>62</v>
      </c>
      <c r="J556" s="145">
        <f t="shared" si="90"/>
        <v>3.450194769059544E-2</v>
      </c>
      <c r="K556" s="140">
        <v>682</v>
      </c>
      <c r="L556" s="140">
        <v>23</v>
      </c>
      <c r="M556" s="119">
        <f t="shared" si="91"/>
        <v>3.3724340175953077E-2</v>
      </c>
      <c r="N556" s="118">
        <v>43</v>
      </c>
      <c r="O556" s="145">
        <f t="shared" si="92"/>
        <v>2.3928770172509738E-2</v>
      </c>
      <c r="P556" s="140">
        <v>1</v>
      </c>
      <c r="Q556" s="119">
        <f t="shared" si="93"/>
        <v>1.4662756598240469E-3</v>
      </c>
      <c r="R556" s="118">
        <v>3</v>
      </c>
      <c r="S556" s="145">
        <f t="shared" si="94"/>
        <v>1.6694490818030051E-3</v>
      </c>
      <c r="T556" s="140">
        <v>71</v>
      </c>
      <c r="U556" s="119">
        <f t="shared" si="95"/>
        <v>0.10410557184750734</v>
      </c>
      <c r="V556" s="118">
        <v>174</v>
      </c>
      <c r="W556" s="145">
        <f t="shared" si="96"/>
        <v>9.6828046744574292E-2</v>
      </c>
      <c r="X556" s="140">
        <v>72</v>
      </c>
      <c r="Y556" s="119">
        <f t="shared" si="97"/>
        <v>0.10557184750733138</v>
      </c>
      <c r="Z556" s="118">
        <v>177</v>
      </c>
      <c r="AA556" s="145">
        <f t="shared" si="98"/>
        <v>9.849749582637729E-2</v>
      </c>
    </row>
    <row r="557" spans="1:27" x14ac:dyDescent="0.25">
      <c r="A557" s="131" t="s">
        <v>620</v>
      </c>
      <c r="B557" s="222" t="s">
        <v>324</v>
      </c>
      <c r="C557" s="120" t="s">
        <v>325</v>
      </c>
      <c r="D557" s="121" t="s">
        <v>20</v>
      </c>
      <c r="E557" s="137" t="s">
        <v>558</v>
      </c>
      <c r="F557" s="141">
        <v>1888</v>
      </c>
      <c r="G557" s="122">
        <v>1862</v>
      </c>
      <c r="H557" s="123">
        <f t="shared" si="88"/>
        <v>0.98622881355932202</v>
      </c>
      <c r="I557" s="122">
        <f t="shared" si="89"/>
        <v>26</v>
      </c>
      <c r="J557" s="146">
        <f t="shared" si="90"/>
        <v>1.3771186440677966E-2</v>
      </c>
      <c r="K557" s="141">
        <v>521</v>
      </c>
      <c r="L557" s="141">
        <v>14</v>
      </c>
      <c r="M557" s="123">
        <f t="shared" si="91"/>
        <v>2.6871401151631478E-2</v>
      </c>
      <c r="N557" s="122">
        <v>46</v>
      </c>
      <c r="O557" s="146">
        <f t="shared" si="92"/>
        <v>2.4364406779661018E-2</v>
      </c>
      <c r="P557" s="141">
        <v>5</v>
      </c>
      <c r="Q557" s="123">
        <f t="shared" si="93"/>
        <v>9.5969289827255271E-3</v>
      </c>
      <c r="R557" s="122">
        <v>14</v>
      </c>
      <c r="S557" s="146">
        <f t="shared" si="94"/>
        <v>7.4152542372881358E-3</v>
      </c>
      <c r="T557" s="141">
        <v>62</v>
      </c>
      <c r="U557" s="123">
        <f t="shared" si="95"/>
        <v>0.11900191938579655</v>
      </c>
      <c r="V557" s="122">
        <v>209</v>
      </c>
      <c r="W557" s="146">
        <f t="shared" si="96"/>
        <v>0.11069915254237288</v>
      </c>
      <c r="X557" s="141">
        <v>67</v>
      </c>
      <c r="Y557" s="123">
        <f t="shared" si="97"/>
        <v>0.12859884836852206</v>
      </c>
      <c r="Z557" s="122">
        <v>223</v>
      </c>
      <c r="AA557" s="146">
        <f t="shared" si="98"/>
        <v>0.11811440677966102</v>
      </c>
    </row>
    <row r="558" spans="1:27" x14ac:dyDescent="0.25">
      <c r="A558" s="130" t="s">
        <v>620</v>
      </c>
      <c r="B558" s="221" t="s">
        <v>326</v>
      </c>
      <c r="C558" s="116" t="s">
        <v>327</v>
      </c>
      <c r="D558" s="117" t="s">
        <v>20</v>
      </c>
      <c r="E558" s="136" t="s">
        <v>558</v>
      </c>
      <c r="F558" s="140">
        <v>3905</v>
      </c>
      <c r="G558" s="118">
        <v>3744</v>
      </c>
      <c r="H558" s="119">
        <f t="shared" si="88"/>
        <v>0.95877080665813064</v>
      </c>
      <c r="I558" s="118">
        <f t="shared" si="89"/>
        <v>161</v>
      </c>
      <c r="J558" s="145">
        <f t="shared" si="90"/>
        <v>4.1229193341869398E-2</v>
      </c>
      <c r="K558" s="140">
        <v>866</v>
      </c>
      <c r="L558" s="140">
        <v>27</v>
      </c>
      <c r="M558" s="119">
        <f t="shared" si="91"/>
        <v>3.117782909930716E-2</v>
      </c>
      <c r="N558" s="118">
        <v>59</v>
      </c>
      <c r="O558" s="145">
        <f t="shared" si="92"/>
        <v>1.5108834827144686E-2</v>
      </c>
      <c r="P558" s="140">
        <v>8</v>
      </c>
      <c r="Q558" s="119">
        <f t="shared" si="93"/>
        <v>9.2378752886836026E-3</v>
      </c>
      <c r="R558" s="118">
        <v>17</v>
      </c>
      <c r="S558" s="145">
        <f t="shared" si="94"/>
        <v>4.3533930857874523E-3</v>
      </c>
      <c r="T558" s="140">
        <v>94</v>
      </c>
      <c r="U558" s="119">
        <f t="shared" si="95"/>
        <v>0.10854503464203233</v>
      </c>
      <c r="V558" s="118">
        <v>322</v>
      </c>
      <c r="W558" s="145">
        <f t="shared" si="96"/>
        <v>8.2458386683738796E-2</v>
      </c>
      <c r="X558" s="140">
        <v>98</v>
      </c>
      <c r="Y558" s="119">
        <f t="shared" si="97"/>
        <v>0.11316397228637413</v>
      </c>
      <c r="Z558" s="118">
        <v>331</v>
      </c>
      <c r="AA558" s="145">
        <f t="shared" si="98"/>
        <v>8.4763124199743925E-2</v>
      </c>
    </row>
    <row r="559" spans="1:27" x14ac:dyDescent="0.25">
      <c r="A559" s="131" t="s">
        <v>620</v>
      </c>
      <c r="B559" s="222" t="s">
        <v>328</v>
      </c>
      <c r="C559" s="120" t="s">
        <v>329</v>
      </c>
      <c r="D559" s="121" t="s">
        <v>20</v>
      </c>
      <c r="E559" s="137" t="s">
        <v>558</v>
      </c>
      <c r="F559" s="141">
        <v>2368</v>
      </c>
      <c r="G559" s="122">
        <v>2269</v>
      </c>
      <c r="H559" s="123">
        <f t="shared" si="88"/>
        <v>0.95819256756756754</v>
      </c>
      <c r="I559" s="122">
        <f t="shared" si="89"/>
        <v>99</v>
      </c>
      <c r="J559" s="146">
        <f t="shared" si="90"/>
        <v>4.1807432432432436E-2</v>
      </c>
      <c r="K559" s="141">
        <v>837</v>
      </c>
      <c r="L559" s="141">
        <v>20</v>
      </c>
      <c r="M559" s="123">
        <f t="shared" si="91"/>
        <v>2.3894862604540025E-2</v>
      </c>
      <c r="N559" s="122">
        <v>48</v>
      </c>
      <c r="O559" s="146">
        <f t="shared" si="92"/>
        <v>2.0270270270270271E-2</v>
      </c>
      <c r="P559" s="141">
        <v>7</v>
      </c>
      <c r="Q559" s="123">
        <f t="shared" si="93"/>
        <v>8.3632019115890081E-3</v>
      </c>
      <c r="R559" s="122">
        <v>15</v>
      </c>
      <c r="S559" s="146">
        <f t="shared" si="94"/>
        <v>6.3344594594594598E-3</v>
      </c>
      <c r="T559" s="141">
        <v>87</v>
      </c>
      <c r="U559" s="123">
        <f t="shared" si="95"/>
        <v>0.1039426523297491</v>
      </c>
      <c r="V559" s="122">
        <v>208</v>
      </c>
      <c r="W559" s="146">
        <f t="shared" si="96"/>
        <v>8.7837837837837843E-2</v>
      </c>
      <c r="X559" s="141">
        <v>92</v>
      </c>
      <c r="Y559" s="123">
        <f t="shared" si="97"/>
        <v>0.10991636798088411</v>
      </c>
      <c r="Z559" s="122">
        <v>218</v>
      </c>
      <c r="AA559" s="146">
        <f t="shared" si="98"/>
        <v>9.2060810810810814E-2</v>
      </c>
    </row>
    <row r="560" spans="1:27" x14ac:dyDescent="0.25">
      <c r="A560" s="130" t="s">
        <v>620</v>
      </c>
      <c r="B560" s="221" t="s">
        <v>293</v>
      </c>
      <c r="C560" s="116" t="s">
        <v>294</v>
      </c>
      <c r="D560" s="117" t="s">
        <v>18</v>
      </c>
      <c r="E560" s="136" t="s">
        <v>557</v>
      </c>
      <c r="F560" s="140">
        <v>4050</v>
      </c>
      <c r="G560" s="118">
        <v>3901</v>
      </c>
      <c r="H560" s="119">
        <f t="shared" si="88"/>
        <v>0.96320987654320989</v>
      </c>
      <c r="I560" s="118">
        <f t="shared" si="89"/>
        <v>149</v>
      </c>
      <c r="J560" s="145">
        <f t="shared" si="90"/>
        <v>3.6790123456790121E-2</v>
      </c>
      <c r="K560" s="140">
        <v>896</v>
      </c>
      <c r="L560" s="140">
        <v>41</v>
      </c>
      <c r="M560" s="119">
        <f t="shared" si="91"/>
        <v>4.5758928571428568E-2</v>
      </c>
      <c r="N560" s="118">
        <v>95</v>
      </c>
      <c r="O560" s="145">
        <f t="shared" si="92"/>
        <v>2.3456790123456792E-2</v>
      </c>
      <c r="P560" s="140">
        <v>17</v>
      </c>
      <c r="Q560" s="119">
        <f t="shared" si="93"/>
        <v>1.8973214285714284E-2</v>
      </c>
      <c r="R560" s="118">
        <v>44</v>
      </c>
      <c r="S560" s="145">
        <f t="shared" si="94"/>
        <v>1.0864197530864197E-2</v>
      </c>
      <c r="T560" s="140">
        <v>92</v>
      </c>
      <c r="U560" s="119">
        <f t="shared" si="95"/>
        <v>0.10267857142857142</v>
      </c>
      <c r="V560" s="118">
        <v>282</v>
      </c>
      <c r="W560" s="145">
        <f t="shared" si="96"/>
        <v>6.9629629629629625E-2</v>
      </c>
      <c r="X560" s="140">
        <v>103</v>
      </c>
      <c r="Y560" s="119">
        <f t="shared" si="97"/>
        <v>0.11495535714285714</v>
      </c>
      <c r="Z560" s="118">
        <v>316</v>
      </c>
      <c r="AA560" s="145">
        <f t="shared" si="98"/>
        <v>7.8024691358024686E-2</v>
      </c>
    </row>
    <row r="561" spans="1:27" x14ac:dyDescent="0.25">
      <c r="A561" s="131" t="s">
        <v>620</v>
      </c>
      <c r="B561" s="222" t="s">
        <v>295</v>
      </c>
      <c r="C561" s="120" t="s">
        <v>296</v>
      </c>
      <c r="D561" s="121" t="s">
        <v>18</v>
      </c>
      <c r="E561" s="137" t="s">
        <v>557</v>
      </c>
      <c r="F561" s="141">
        <v>2534</v>
      </c>
      <c r="G561" s="122">
        <v>2442</v>
      </c>
      <c r="H561" s="123">
        <f t="shared" si="88"/>
        <v>0.96369376479873714</v>
      </c>
      <c r="I561" s="122">
        <f t="shared" si="89"/>
        <v>92</v>
      </c>
      <c r="J561" s="146">
        <f t="shared" si="90"/>
        <v>3.6306235201262825E-2</v>
      </c>
      <c r="K561" s="141">
        <v>819</v>
      </c>
      <c r="L561" s="141">
        <v>19</v>
      </c>
      <c r="M561" s="123">
        <f t="shared" si="91"/>
        <v>2.31990231990232E-2</v>
      </c>
      <c r="N561" s="122">
        <v>49</v>
      </c>
      <c r="O561" s="146">
        <f t="shared" si="92"/>
        <v>1.9337016574585635E-2</v>
      </c>
      <c r="P561" s="141">
        <v>19</v>
      </c>
      <c r="Q561" s="123">
        <f t="shared" si="93"/>
        <v>2.31990231990232E-2</v>
      </c>
      <c r="R561" s="122">
        <v>39</v>
      </c>
      <c r="S561" s="146">
        <f t="shared" si="94"/>
        <v>1.5390686661404893E-2</v>
      </c>
      <c r="T561" s="141">
        <v>111</v>
      </c>
      <c r="U561" s="123">
        <f t="shared" si="95"/>
        <v>0.13553113553113552</v>
      </c>
      <c r="V561" s="122">
        <v>295</v>
      </c>
      <c r="W561" s="146">
        <f t="shared" si="96"/>
        <v>0.11641673243883188</v>
      </c>
      <c r="X561" s="141">
        <v>125</v>
      </c>
      <c r="Y561" s="123">
        <f t="shared" si="97"/>
        <v>0.15262515262515264</v>
      </c>
      <c r="Z561" s="122">
        <v>325</v>
      </c>
      <c r="AA561" s="146">
        <f t="shared" si="98"/>
        <v>0.12825572217837411</v>
      </c>
    </row>
    <row r="562" spans="1:27" x14ac:dyDescent="0.25">
      <c r="A562" s="130" t="s">
        <v>620</v>
      </c>
      <c r="B562" s="221" t="s">
        <v>330</v>
      </c>
      <c r="C562" s="116" t="s">
        <v>331</v>
      </c>
      <c r="D562" s="117" t="s">
        <v>20</v>
      </c>
      <c r="E562" s="136" t="s">
        <v>558</v>
      </c>
      <c r="F562" s="140">
        <v>1990</v>
      </c>
      <c r="G562" s="118">
        <v>1895</v>
      </c>
      <c r="H562" s="119">
        <f t="shared" si="88"/>
        <v>0.95226130653266328</v>
      </c>
      <c r="I562" s="118">
        <f t="shared" si="89"/>
        <v>95</v>
      </c>
      <c r="J562" s="145">
        <f t="shared" si="90"/>
        <v>4.7738693467336682E-2</v>
      </c>
      <c r="K562" s="140">
        <v>490</v>
      </c>
      <c r="L562" s="140">
        <v>13</v>
      </c>
      <c r="M562" s="119">
        <f t="shared" si="91"/>
        <v>2.6530612244897958E-2</v>
      </c>
      <c r="N562" s="118">
        <v>32</v>
      </c>
      <c r="O562" s="145">
        <f t="shared" si="92"/>
        <v>1.6080402010050253E-2</v>
      </c>
      <c r="P562" s="140">
        <v>6</v>
      </c>
      <c r="Q562" s="119">
        <f t="shared" si="93"/>
        <v>1.2244897959183673E-2</v>
      </c>
      <c r="R562" s="118">
        <v>17</v>
      </c>
      <c r="S562" s="145">
        <f t="shared" si="94"/>
        <v>8.5427135678391962E-3</v>
      </c>
      <c r="T562" s="140">
        <v>43</v>
      </c>
      <c r="U562" s="119">
        <f t="shared" si="95"/>
        <v>8.7755102040816324E-2</v>
      </c>
      <c r="V562" s="118">
        <v>102</v>
      </c>
      <c r="W562" s="145">
        <f t="shared" si="96"/>
        <v>5.1256281407035177E-2</v>
      </c>
      <c r="X562" s="140">
        <v>47</v>
      </c>
      <c r="Y562" s="119">
        <f t="shared" si="97"/>
        <v>9.5918367346938774E-2</v>
      </c>
      <c r="Z562" s="118">
        <v>118</v>
      </c>
      <c r="AA562" s="145">
        <f t="shared" si="98"/>
        <v>5.92964824120603E-2</v>
      </c>
    </row>
    <row r="563" spans="1:27" x14ac:dyDescent="0.25">
      <c r="A563" s="131" t="s">
        <v>620</v>
      </c>
      <c r="B563" s="222" t="s">
        <v>332</v>
      </c>
      <c r="C563" s="120" t="s">
        <v>333</v>
      </c>
      <c r="D563" s="121" t="s">
        <v>20</v>
      </c>
      <c r="E563" s="137" t="s">
        <v>558</v>
      </c>
      <c r="F563" s="141">
        <v>2978</v>
      </c>
      <c r="G563" s="122">
        <v>2887</v>
      </c>
      <c r="H563" s="123">
        <f t="shared" si="88"/>
        <v>0.96944257891202146</v>
      </c>
      <c r="I563" s="122">
        <f t="shared" si="89"/>
        <v>91</v>
      </c>
      <c r="J563" s="146">
        <f t="shared" si="90"/>
        <v>3.0557421087978508E-2</v>
      </c>
      <c r="K563" s="141">
        <v>667</v>
      </c>
      <c r="L563" s="141">
        <v>15</v>
      </c>
      <c r="M563" s="123">
        <f t="shared" si="91"/>
        <v>2.2488755622188907E-2</v>
      </c>
      <c r="N563" s="122">
        <v>30</v>
      </c>
      <c r="O563" s="146">
        <f t="shared" si="92"/>
        <v>1.0073875083948958E-2</v>
      </c>
      <c r="P563" s="141">
        <v>4</v>
      </c>
      <c r="Q563" s="123">
        <f t="shared" si="93"/>
        <v>5.9970014992503746E-3</v>
      </c>
      <c r="R563" s="122">
        <v>10</v>
      </c>
      <c r="S563" s="146">
        <f t="shared" si="94"/>
        <v>3.3579583613163196E-3</v>
      </c>
      <c r="T563" s="141">
        <v>81</v>
      </c>
      <c r="U563" s="123">
        <f t="shared" si="95"/>
        <v>0.12143928035982009</v>
      </c>
      <c r="V563" s="122">
        <v>273</v>
      </c>
      <c r="W563" s="146">
        <f t="shared" si="96"/>
        <v>9.167226326393553E-2</v>
      </c>
      <c r="X563" s="141">
        <v>84</v>
      </c>
      <c r="Y563" s="123">
        <f t="shared" si="97"/>
        <v>0.12593703148425786</v>
      </c>
      <c r="Z563" s="122">
        <v>279</v>
      </c>
      <c r="AA563" s="146">
        <f t="shared" si="98"/>
        <v>9.3687038280725318E-2</v>
      </c>
    </row>
    <row r="564" spans="1:27" x14ac:dyDescent="0.25">
      <c r="A564" s="130" t="s">
        <v>620</v>
      </c>
      <c r="B564" s="221" t="s">
        <v>334</v>
      </c>
      <c r="C564" s="116" t="s">
        <v>335</v>
      </c>
      <c r="D564" s="117" t="s">
        <v>20</v>
      </c>
      <c r="E564" s="136" t="s">
        <v>558</v>
      </c>
      <c r="F564" s="140">
        <v>1958</v>
      </c>
      <c r="G564" s="118">
        <v>1873</v>
      </c>
      <c r="H564" s="119">
        <f t="shared" si="88"/>
        <v>0.95658835546475995</v>
      </c>
      <c r="I564" s="118">
        <f t="shared" si="89"/>
        <v>85</v>
      </c>
      <c r="J564" s="145">
        <f t="shared" si="90"/>
        <v>4.3411644535240039E-2</v>
      </c>
      <c r="K564" s="140">
        <v>529</v>
      </c>
      <c r="L564" s="140">
        <v>11</v>
      </c>
      <c r="M564" s="119">
        <f t="shared" si="91"/>
        <v>2.0793950850661626E-2</v>
      </c>
      <c r="N564" s="118">
        <v>34</v>
      </c>
      <c r="O564" s="145">
        <f t="shared" si="92"/>
        <v>1.7364657814096015E-2</v>
      </c>
      <c r="P564" s="140">
        <v>2</v>
      </c>
      <c r="Q564" s="119">
        <f t="shared" si="93"/>
        <v>3.780718336483932E-3</v>
      </c>
      <c r="R564" s="118">
        <v>3</v>
      </c>
      <c r="S564" s="145">
        <f t="shared" si="94"/>
        <v>1.5321756894790602E-3</v>
      </c>
      <c r="T564" s="140">
        <v>61</v>
      </c>
      <c r="U564" s="119">
        <f t="shared" si="95"/>
        <v>0.11531190926275993</v>
      </c>
      <c r="V564" s="118">
        <v>188</v>
      </c>
      <c r="W564" s="145">
        <f t="shared" si="96"/>
        <v>9.6016343207354443E-2</v>
      </c>
      <c r="X564" s="140">
        <v>63</v>
      </c>
      <c r="Y564" s="119">
        <f t="shared" si="97"/>
        <v>0.11909262759924386</v>
      </c>
      <c r="Z564" s="118">
        <v>191</v>
      </c>
      <c r="AA564" s="145">
        <f t="shared" si="98"/>
        <v>9.7548518896833497E-2</v>
      </c>
    </row>
    <row r="565" spans="1:27" x14ac:dyDescent="0.25">
      <c r="A565" s="131" t="s">
        <v>620</v>
      </c>
      <c r="B565" s="222" t="s">
        <v>336</v>
      </c>
      <c r="C565" s="120" t="s">
        <v>337</v>
      </c>
      <c r="D565" s="121" t="s">
        <v>20</v>
      </c>
      <c r="E565" s="137" t="s">
        <v>558</v>
      </c>
      <c r="F565" s="141">
        <v>2718</v>
      </c>
      <c r="G565" s="122">
        <v>2641</v>
      </c>
      <c r="H565" s="123">
        <f t="shared" si="88"/>
        <v>0.97167034584253131</v>
      </c>
      <c r="I565" s="122">
        <f t="shared" si="89"/>
        <v>77</v>
      </c>
      <c r="J565" s="146">
        <f t="shared" si="90"/>
        <v>2.8329654157468728E-2</v>
      </c>
      <c r="K565" s="141">
        <v>666</v>
      </c>
      <c r="L565" s="141">
        <v>21</v>
      </c>
      <c r="M565" s="123">
        <f t="shared" si="91"/>
        <v>3.1531531531531529E-2</v>
      </c>
      <c r="N565" s="122">
        <v>61</v>
      </c>
      <c r="O565" s="146">
        <f t="shared" si="92"/>
        <v>2.2442972774098603E-2</v>
      </c>
      <c r="P565" s="141">
        <v>4</v>
      </c>
      <c r="Q565" s="123">
        <f t="shared" si="93"/>
        <v>6.006006006006006E-3</v>
      </c>
      <c r="R565" s="122">
        <v>10</v>
      </c>
      <c r="S565" s="146">
        <f t="shared" si="94"/>
        <v>3.6791758646063282E-3</v>
      </c>
      <c r="T565" s="141">
        <v>86</v>
      </c>
      <c r="U565" s="123">
        <f t="shared" si="95"/>
        <v>0.12912912912912913</v>
      </c>
      <c r="V565" s="122">
        <v>312</v>
      </c>
      <c r="W565" s="146">
        <f t="shared" si="96"/>
        <v>0.11479028697571744</v>
      </c>
      <c r="X565" s="141">
        <v>88</v>
      </c>
      <c r="Y565" s="123">
        <f t="shared" si="97"/>
        <v>0.13213213213213212</v>
      </c>
      <c r="Z565" s="122">
        <v>315</v>
      </c>
      <c r="AA565" s="146">
        <f t="shared" si="98"/>
        <v>0.11589403973509933</v>
      </c>
    </row>
    <row r="566" spans="1:27" x14ac:dyDescent="0.25">
      <c r="A566" s="130" t="s">
        <v>620</v>
      </c>
      <c r="B566" s="221" t="s">
        <v>297</v>
      </c>
      <c r="C566" s="116" t="s">
        <v>298</v>
      </c>
      <c r="D566" s="117" t="s">
        <v>18</v>
      </c>
      <c r="E566" s="136" t="s">
        <v>557</v>
      </c>
      <c r="F566" s="140">
        <v>3738</v>
      </c>
      <c r="G566" s="118">
        <v>3594</v>
      </c>
      <c r="H566" s="119">
        <f t="shared" si="88"/>
        <v>0.9614767255216693</v>
      </c>
      <c r="I566" s="118">
        <f t="shared" si="89"/>
        <v>144</v>
      </c>
      <c r="J566" s="145">
        <f t="shared" si="90"/>
        <v>3.8523274478330656E-2</v>
      </c>
      <c r="K566" s="140">
        <v>687</v>
      </c>
      <c r="L566" s="140">
        <v>33</v>
      </c>
      <c r="M566" s="119">
        <f t="shared" si="91"/>
        <v>4.8034934497816595E-2</v>
      </c>
      <c r="N566" s="118">
        <v>77</v>
      </c>
      <c r="O566" s="145">
        <f t="shared" si="92"/>
        <v>2.0599250936329586E-2</v>
      </c>
      <c r="P566" s="140">
        <v>6</v>
      </c>
      <c r="Q566" s="119">
        <f t="shared" si="93"/>
        <v>8.7336244541484712E-3</v>
      </c>
      <c r="R566" s="118">
        <v>13</v>
      </c>
      <c r="S566" s="145">
        <f t="shared" si="94"/>
        <v>3.4777956126270733E-3</v>
      </c>
      <c r="T566" s="140">
        <v>60</v>
      </c>
      <c r="U566" s="119">
        <f t="shared" si="95"/>
        <v>8.7336244541484712E-2</v>
      </c>
      <c r="V566" s="118">
        <v>250</v>
      </c>
      <c r="W566" s="145">
        <f t="shared" si="96"/>
        <v>6.6880684858212955E-2</v>
      </c>
      <c r="X566" s="140">
        <v>65</v>
      </c>
      <c r="Y566" s="119">
        <f t="shared" si="97"/>
        <v>9.4614264919941779E-2</v>
      </c>
      <c r="Z566" s="118">
        <v>258</v>
      </c>
      <c r="AA566" s="145">
        <f t="shared" si="98"/>
        <v>6.9020866773675763E-2</v>
      </c>
    </row>
    <row r="567" spans="1:27" x14ac:dyDescent="0.25">
      <c r="A567" s="131" t="s">
        <v>620</v>
      </c>
      <c r="B567" s="222" t="s">
        <v>299</v>
      </c>
      <c r="C567" s="120" t="s">
        <v>300</v>
      </c>
      <c r="D567" s="121" t="s">
        <v>18</v>
      </c>
      <c r="E567" s="137" t="s">
        <v>557</v>
      </c>
      <c r="F567" s="141">
        <v>2746</v>
      </c>
      <c r="G567" s="122">
        <v>2648</v>
      </c>
      <c r="H567" s="123">
        <f t="shared" si="88"/>
        <v>0.96431172614712313</v>
      </c>
      <c r="I567" s="122">
        <f t="shared" si="89"/>
        <v>98</v>
      </c>
      <c r="J567" s="146">
        <f t="shared" si="90"/>
        <v>3.5688273852876914E-2</v>
      </c>
      <c r="K567" s="141">
        <v>858</v>
      </c>
      <c r="L567" s="141">
        <v>23</v>
      </c>
      <c r="M567" s="123">
        <f t="shared" si="91"/>
        <v>2.6806526806526808E-2</v>
      </c>
      <c r="N567" s="122">
        <v>50</v>
      </c>
      <c r="O567" s="146">
        <f t="shared" si="92"/>
        <v>1.820830298616169E-2</v>
      </c>
      <c r="P567" s="141">
        <v>10</v>
      </c>
      <c r="Q567" s="123">
        <f t="shared" si="93"/>
        <v>1.1655011655011656E-2</v>
      </c>
      <c r="R567" s="122">
        <v>24</v>
      </c>
      <c r="S567" s="146">
        <f t="shared" si="94"/>
        <v>8.7399854333576107E-3</v>
      </c>
      <c r="T567" s="141">
        <v>87</v>
      </c>
      <c r="U567" s="123">
        <f t="shared" si="95"/>
        <v>0.10139860139860139</v>
      </c>
      <c r="V567" s="122">
        <v>242</v>
      </c>
      <c r="W567" s="146">
        <f t="shared" si="96"/>
        <v>8.8128186453022575E-2</v>
      </c>
      <c r="X567" s="141">
        <v>95</v>
      </c>
      <c r="Y567" s="123">
        <f t="shared" si="97"/>
        <v>0.11072261072261072</v>
      </c>
      <c r="Z567" s="122">
        <v>262</v>
      </c>
      <c r="AA567" s="146">
        <f t="shared" si="98"/>
        <v>9.5411507647487251E-2</v>
      </c>
    </row>
    <row r="568" spans="1:27" x14ac:dyDescent="0.25">
      <c r="A568" s="130" t="s">
        <v>620</v>
      </c>
      <c r="B568" s="221" t="s">
        <v>338</v>
      </c>
      <c r="C568" s="116" t="s">
        <v>339</v>
      </c>
      <c r="D568" s="117" t="s">
        <v>20</v>
      </c>
      <c r="E568" s="136" t="s">
        <v>558</v>
      </c>
      <c r="F568" s="140">
        <v>3758</v>
      </c>
      <c r="G568" s="118">
        <v>3629</v>
      </c>
      <c r="H568" s="119">
        <f t="shared" si="88"/>
        <v>0.96567323044172437</v>
      </c>
      <c r="I568" s="118">
        <f t="shared" si="89"/>
        <v>129</v>
      </c>
      <c r="J568" s="145">
        <f t="shared" si="90"/>
        <v>3.4326769558275676E-2</v>
      </c>
      <c r="K568" s="140">
        <v>759</v>
      </c>
      <c r="L568" s="140">
        <v>27</v>
      </c>
      <c r="M568" s="119">
        <f t="shared" si="91"/>
        <v>3.5573122529644272E-2</v>
      </c>
      <c r="N568" s="118">
        <v>71</v>
      </c>
      <c r="O568" s="145">
        <f t="shared" si="92"/>
        <v>1.8893028206492815E-2</v>
      </c>
      <c r="P568" s="140">
        <v>2</v>
      </c>
      <c r="Q568" s="119">
        <f t="shared" si="93"/>
        <v>2.635046113306983E-3</v>
      </c>
      <c r="R568" s="118">
        <v>4</v>
      </c>
      <c r="S568" s="145">
        <f t="shared" si="94"/>
        <v>1.0643959552953698E-3</v>
      </c>
      <c r="T568" s="140">
        <v>84</v>
      </c>
      <c r="U568" s="119">
        <f t="shared" si="95"/>
        <v>0.11067193675889328</v>
      </c>
      <c r="V568" s="118">
        <v>401</v>
      </c>
      <c r="W568" s="145">
        <f t="shared" si="96"/>
        <v>0.10670569451836083</v>
      </c>
      <c r="X568" s="140">
        <v>86</v>
      </c>
      <c r="Y568" s="119">
        <f t="shared" si="97"/>
        <v>0.11330698287220026</v>
      </c>
      <c r="Z568" s="118">
        <v>405</v>
      </c>
      <c r="AA568" s="145">
        <f t="shared" si="98"/>
        <v>0.1077700904736562</v>
      </c>
    </row>
    <row r="569" spans="1:27" ht="24" x14ac:dyDescent="0.25">
      <c r="A569" s="131" t="s">
        <v>620</v>
      </c>
      <c r="B569" s="222" t="s">
        <v>312</v>
      </c>
      <c r="C569" s="120" t="s">
        <v>313</v>
      </c>
      <c r="D569" s="121" t="s">
        <v>19</v>
      </c>
      <c r="E569" s="137" t="s">
        <v>559</v>
      </c>
      <c r="F569" s="141">
        <v>1920</v>
      </c>
      <c r="G569" s="122">
        <v>1877</v>
      </c>
      <c r="H569" s="123">
        <f t="shared" si="88"/>
        <v>0.97760416666666672</v>
      </c>
      <c r="I569" s="122">
        <f t="shared" si="89"/>
        <v>43</v>
      </c>
      <c r="J569" s="146">
        <f t="shared" si="90"/>
        <v>2.2395833333333334E-2</v>
      </c>
      <c r="K569" s="141">
        <v>588</v>
      </c>
      <c r="L569" s="141">
        <v>11</v>
      </c>
      <c r="M569" s="123">
        <f t="shared" si="91"/>
        <v>1.8707482993197279E-2</v>
      </c>
      <c r="N569" s="122">
        <v>27</v>
      </c>
      <c r="O569" s="146">
        <f t="shared" si="92"/>
        <v>1.40625E-2</v>
      </c>
      <c r="P569" s="141">
        <v>3</v>
      </c>
      <c r="Q569" s="123">
        <f t="shared" si="93"/>
        <v>5.1020408163265302E-3</v>
      </c>
      <c r="R569" s="122">
        <v>5</v>
      </c>
      <c r="S569" s="146">
        <f t="shared" si="94"/>
        <v>2.6041666666666665E-3</v>
      </c>
      <c r="T569" s="141">
        <v>82</v>
      </c>
      <c r="U569" s="123">
        <f t="shared" si="95"/>
        <v>0.13945578231292516</v>
      </c>
      <c r="V569" s="122">
        <v>221</v>
      </c>
      <c r="W569" s="146">
        <f t="shared" si="96"/>
        <v>0.11510416666666666</v>
      </c>
      <c r="X569" s="141">
        <v>84</v>
      </c>
      <c r="Y569" s="123">
        <f t="shared" si="97"/>
        <v>0.14285714285714285</v>
      </c>
      <c r="Z569" s="122">
        <v>224</v>
      </c>
      <c r="AA569" s="146">
        <f t="shared" si="98"/>
        <v>0.11666666666666667</v>
      </c>
    </row>
    <row r="570" spans="1:27" ht="24" x14ac:dyDescent="0.25">
      <c r="A570" s="130" t="s">
        <v>620</v>
      </c>
      <c r="B570" s="221" t="s">
        <v>314</v>
      </c>
      <c r="C570" s="116" t="s">
        <v>315</v>
      </c>
      <c r="D570" s="117" t="s">
        <v>19</v>
      </c>
      <c r="E570" s="136" t="s">
        <v>559</v>
      </c>
      <c r="F570" s="140">
        <v>1607</v>
      </c>
      <c r="G570" s="118">
        <v>1554</v>
      </c>
      <c r="H570" s="119">
        <f t="shared" si="88"/>
        <v>0.96701929060360925</v>
      </c>
      <c r="I570" s="118">
        <f t="shared" si="89"/>
        <v>53</v>
      </c>
      <c r="J570" s="145">
        <f t="shared" si="90"/>
        <v>3.2980709396390792E-2</v>
      </c>
      <c r="K570" s="140">
        <v>466</v>
      </c>
      <c r="L570" s="140">
        <v>3</v>
      </c>
      <c r="M570" s="119">
        <f t="shared" si="91"/>
        <v>6.4377682403433476E-3</v>
      </c>
      <c r="N570" s="118">
        <v>12</v>
      </c>
      <c r="O570" s="145">
        <f t="shared" si="92"/>
        <v>7.4673304293714996E-3</v>
      </c>
      <c r="P570" s="140">
        <v>3</v>
      </c>
      <c r="Q570" s="119">
        <f t="shared" si="93"/>
        <v>6.4377682403433476E-3</v>
      </c>
      <c r="R570" s="118">
        <v>7</v>
      </c>
      <c r="S570" s="145">
        <f t="shared" si="94"/>
        <v>4.3559427504667085E-3</v>
      </c>
      <c r="T570" s="140">
        <v>54</v>
      </c>
      <c r="U570" s="119">
        <f t="shared" si="95"/>
        <v>0.11587982832618025</v>
      </c>
      <c r="V570" s="118">
        <v>126</v>
      </c>
      <c r="W570" s="145">
        <f t="shared" si="96"/>
        <v>7.8406969508400745E-2</v>
      </c>
      <c r="X570" s="140">
        <v>56</v>
      </c>
      <c r="Y570" s="119">
        <f t="shared" si="97"/>
        <v>0.12017167381974249</v>
      </c>
      <c r="Z570" s="118">
        <v>129</v>
      </c>
      <c r="AA570" s="145">
        <f t="shared" si="98"/>
        <v>8.0273802115743628E-2</v>
      </c>
    </row>
    <row r="571" spans="1:27" x14ac:dyDescent="0.25">
      <c r="A571" s="131" t="s">
        <v>620</v>
      </c>
      <c r="B571" s="222" t="s">
        <v>361</v>
      </c>
      <c r="C571" s="120" t="s">
        <v>362</v>
      </c>
      <c r="D571" s="121" t="s">
        <v>24</v>
      </c>
      <c r="E571" s="137" t="s">
        <v>560</v>
      </c>
      <c r="F571" s="141">
        <v>1061</v>
      </c>
      <c r="G571" s="122">
        <v>1019</v>
      </c>
      <c r="H571" s="123">
        <f t="shared" si="88"/>
        <v>0.96041470311027333</v>
      </c>
      <c r="I571" s="122">
        <f t="shared" si="89"/>
        <v>42</v>
      </c>
      <c r="J571" s="146">
        <f t="shared" si="90"/>
        <v>3.9585296889726673E-2</v>
      </c>
      <c r="K571" s="141">
        <v>368</v>
      </c>
      <c r="L571" s="141">
        <v>10</v>
      </c>
      <c r="M571" s="123">
        <f t="shared" si="91"/>
        <v>2.717391304347826E-2</v>
      </c>
      <c r="N571" s="122">
        <v>26</v>
      </c>
      <c r="O571" s="146">
        <f t="shared" si="92"/>
        <v>2.4505183788878417E-2</v>
      </c>
      <c r="P571" s="141">
        <v>7</v>
      </c>
      <c r="Q571" s="123">
        <f t="shared" si="93"/>
        <v>1.9021739130434784E-2</v>
      </c>
      <c r="R571" s="122">
        <v>24</v>
      </c>
      <c r="S571" s="146">
        <f t="shared" si="94"/>
        <v>2.2620169651272386E-2</v>
      </c>
      <c r="T571" s="141">
        <v>43</v>
      </c>
      <c r="U571" s="123">
        <f t="shared" si="95"/>
        <v>0.11684782608695653</v>
      </c>
      <c r="V571" s="122">
        <v>115</v>
      </c>
      <c r="W571" s="146">
        <f t="shared" si="96"/>
        <v>0.10838831291234684</v>
      </c>
      <c r="X571" s="141">
        <v>48</v>
      </c>
      <c r="Y571" s="123">
        <f t="shared" si="97"/>
        <v>0.13043478260869565</v>
      </c>
      <c r="Z571" s="122">
        <v>132</v>
      </c>
      <c r="AA571" s="146">
        <f t="shared" si="98"/>
        <v>0.12441093308199812</v>
      </c>
    </row>
    <row r="572" spans="1:27" x14ac:dyDescent="0.25">
      <c r="A572" s="130" t="s">
        <v>620</v>
      </c>
      <c r="B572" s="221" t="s">
        <v>375</v>
      </c>
      <c r="C572" s="116" t="s">
        <v>376</v>
      </c>
      <c r="D572" s="117" t="s">
        <v>25</v>
      </c>
      <c r="E572" s="136" t="s">
        <v>561</v>
      </c>
      <c r="F572" s="140">
        <v>4297</v>
      </c>
      <c r="G572" s="118">
        <v>4221</v>
      </c>
      <c r="H572" s="119">
        <f t="shared" si="88"/>
        <v>0.98231324179660229</v>
      </c>
      <c r="I572" s="118">
        <f t="shared" si="89"/>
        <v>76</v>
      </c>
      <c r="J572" s="145">
        <f t="shared" si="90"/>
        <v>1.7686758203397719E-2</v>
      </c>
      <c r="K572" s="140">
        <v>995</v>
      </c>
      <c r="L572" s="140">
        <v>14</v>
      </c>
      <c r="M572" s="119">
        <f t="shared" si="91"/>
        <v>1.407035175879397E-2</v>
      </c>
      <c r="N572" s="118">
        <v>29</v>
      </c>
      <c r="O572" s="145">
        <f t="shared" si="92"/>
        <v>6.7488945776122879E-3</v>
      </c>
      <c r="P572" s="140">
        <v>7</v>
      </c>
      <c r="Q572" s="119">
        <f t="shared" si="93"/>
        <v>7.0351758793969852E-3</v>
      </c>
      <c r="R572" s="118">
        <v>18</v>
      </c>
      <c r="S572" s="145">
        <f t="shared" si="94"/>
        <v>4.1889690481731441E-3</v>
      </c>
      <c r="T572" s="140">
        <v>100</v>
      </c>
      <c r="U572" s="119">
        <f t="shared" si="95"/>
        <v>0.10050251256281408</v>
      </c>
      <c r="V572" s="118">
        <v>382</v>
      </c>
      <c r="W572" s="145">
        <f t="shared" si="96"/>
        <v>8.8899232022341165E-2</v>
      </c>
      <c r="X572" s="140">
        <v>104</v>
      </c>
      <c r="Y572" s="119">
        <f t="shared" si="97"/>
        <v>0.10452261306532663</v>
      </c>
      <c r="Z572" s="118">
        <v>396</v>
      </c>
      <c r="AA572" s="145">
        <f t="shared" si="98"/>
        <v>9.2157319059809173E-2</v>
      </c>
    </row>
    <row r="573" spans="1:27" ht="24" x14ac:dyDescent="0.25">
      <c r="A573" s="131" t="s">
        <v>620</v>
      </c>
      <c r="B573" s="222" t="s">
        <v>442</v>
      </c>
      <c r="C573" s="120" t="s">
        <v>363</v>
      </c>
      <c r="D573" s="121" t="s">
        <v>24</v>
      </c>
      <c r="E573" s="137" t="s">
        <v>560</v>
      </c>
      <c r="F573" s="141">
        <v>2226</v>
      </c>
      <c r="G573" s="122">
        <v>2122</v>
      </c>
      <c r="H573" s="123">
        <f t="shared" si="88"/>
        <v>0.95327942497753815</v>
      </c>
      <c r="I573" s="122">
        <f t="shared" si="89"/>
        <v>104</v>
      </c>
      <c r="J573" s="146">
        <f t="shared" si="90"/>
        <v>4.6720575022461817E-2</v>
      </c>
      <c r="K573" s="141">
        <v>772</v>
      </c>
      <c r="L573" s="141">
        <v>15</v>
      </c>
      <c r="M573" s="123">
        <f t="shared" si="91"/>
        <v>1.9430051813471502E-2</v>
      </c>
      <c r="N573" s="122">
        <v>41</v>
      </c>
      <c r="O573" s="146">
        <f t="shared" si="92"/>
        <v>1.8418688230008983E-2</v>
      </c>
      <c r="P573" s="141">
        <v>7</v>
      </c>
      <c r="Q573" s="123">
        <f t="shared" si="93"/>
        <v>9.0673575129533671E-3</v>
      </c>
      <c r="R573" s="122">
        <v>16</v>
      </c>
      <c r="S573" s="146">
        <f t="shared" si="94"/>
        <v>7.1877807726864335E-3</v>
      </c>
      <c r="T573" s="141">
        <v>91</v>
      </c>
      <c r="U573" s="123">
        <f t="shared" si="95"/>
        <v>0.11787564766839378</v>
      </c>
      <c r="V573" s="122">
        <v>204</v>
      </c>
      <c r="W573" s="146">
        <f t="shared" si="96"/>
        <v>9.1644204851752023E-2</v>
      </c>
      <c r="X573" s="141">
        <v>97</v>
      </c>
      <c r="Y573" s="123">
        <f t="shared" si="97"/>
        <v>0.12564766839378239</v>
      </c>
      <c r="Z573" s="122">
        <v>220</v>
      </c>
      <c r="AA573" s="146">
        <f t="shared" si="98"/>
        <v>9.8831985624438456E-2</v>
      </c>
    </row>
    <row r="574" spans="1:27" ht="24" x14ac:dyDescent="0.25">
      <c r="A574" s="130" t="s">
        <v>620</v>
      </c>
      <c r="B574" s="221" t="s">
        <v>377</v>
      </c>
      <c r="C574" s="116" t="s">
        <v>378</v>
      </c>
      <c r="D574" s="117" t="s">
        <v>25</v>
      </c>
      <c r="E574" s="136" t="s">
        <v>561</v>
      </c>
      <c r="F574" s="140">
        <v>2011</v>
      </c>
      <c r="G574" s="118">
        <v>1956</v>
      </c>
      <c r="H574" s="119">
        <f t="shared" si="88"/>
        <v>0.9726504226752859</v>
      </c>
      <c r="I574" s="118">
        <f t="shared" si="89"/>
        <v>55</v>
      </c>
      <c r="J574" s="145">
        <f t="shared" si="90"/>
        <v>2.7349577324714072E-2</v>
      </c>
      <c r="K574" s="140">
        <v>687</v>
      </c>
      <c r="L574" s="140">
        <v>11</v>
      </c>
      <c r="M574" s="119">
        <f t="shared" si="91"/>
        <v>1.6011644832605532E-2</v>
      </c>
      <c r="N574" s="118">
        <v>23</v>
      </c>
      <c r="O574" s="145">
        <f t="shared" si="92"/>
        <v>1.1437095972153158E-2</v>
      </c>
      <c r="P574" s="140">
        <v>7</v>
      </c>
      <c r="Q574" s="119">
        <f t="shared" si="93"/>
        <v>1.0189228529839884E-2</v>
      </c>
      <c r="R574" s="118">
        <v>13</v>
      </c>
      <c r="S574" s="145">
        <f t="shared" si="94"/>
        <v>6.4644455494778713E-3</v>
      </c>
      <c r="T574" s="140">
        <v>81</v>
      </c>
      <c r="U574" s="119">
        <f t="shared" si="95"/>
        <v>0.11790393013100436</v>
      </c>
      <c r="V574" s="118">
        <v>263</v>
      </c>
      <c r="W574" s="145">
        <f t="shared" si="96"/>
        <v>0.13078070611636003</v>
      </c>
      <c r="X574" s="140">
        <v>85</v>
      </c>
      <c r="Y574" s="119">
        <f t="shared" si="97"/>
        <v>0.12372634643377002</v>
      </c>
      <c r="Z574" s="118">
        <v>269</v>
      </c>
      <c r="AA574" s="145">
        <f t="shared" si="98"/>
        <v>0.1337642963699652</v>
      </c>
    </row>
    <row r="575" spans="1:27" x14ac:dyDescent="0.25">
      <c r="A575" s="131" t="s">
        <v>620</v>
      </c>
      <c r="B575" s="222" t="s">
        <v>379</v>
      </c>
      <c r="C575" s="120" t="s">
        <v>380</v>
      </c>
      <c r="D575" s="121" t="s">
        <v>25</v>
      </c>
      <c r="E575" s="137" t="s">
        <v>561</v>
      </c>
      <c r="F575" s="141">
        <v>6118</v>
      </c>
      <c r="G575" s="122">
        <v>5870</v>
      </c>
      <c r="H575" s="123">
        <f t="shared" si="88"/>
        <v>0.95946387708401437</v>
      </c>
      <c r="I575" s="122">
        <f t="shared" si="89"/>
        <v>248</v>
      </c>
      <c r="J575" s="146">
        <f t="shared" si="90"/>
        <v>4.0536122915985615E-2</v>
      </c>
      <c r="K575" s="141">
        <v>1858</v>
      </c>
      <c r="L575" s="141">
        <v>33</v>
      </c>
      <c r="M575" s="123">
        <f t="shared" si="91"/>
        <v>1.776103336921421E-2</v>
      </c>
      <c r="N575" s="122">
        <v>86</v>
      </c>
      <c r="O575" s="146">
        <f t="shared" si="92"/>
        <v>1.4056881333769205E-2</v>
      </c>
      <c r="P575" s="141">
        <v>27</v>
      </c>
      <c r="Q575" s="123">
        <f t="shared" si="93"/>
        <v>1.4531754574811625E-2</v>
      </c>
      <c r="R575" s="122">
        <v>64</v>
      </c>
      <c r="S575" s="146">
        <f t="shared" si="94"/>
        <v>1.0460934946060804E-2</v>
      </c>
      <c r="T575" s="141">
        <v>197</v>
      </c>
      <c r="U575" s="123">
        <f t="shared" si="95"/>
        <v>0.10602798708288483</v>
      </c>
      <c r="V575" s="122">
        <v>608</v>
      </c>
      <c r="W575" s="146">
        <f t="shared" si="96"/>
        <v>9.9378881987577633E-2</v>
      </c>
      <c r="X575" s="141">
        <v>214</v>
      </c>
      <c r="Y575" s="123">
        <f t="shared" si="97"/>
        <v>0.11517761033369214</v>
      </c>
      <c r="Z575" s="122">
        <v>646</v>
      </c>
      <c r="AA575" s="146">
        <f t="shared" si="98"/>
        <v>0.10559006211180125</v>
      </c>
    </row>
    <row r="576" spans="1:27" x14ac:dyDescent="0.25">
      <c r="A576" s="130" t="s">
        <v>620</v>
      </c>
      <c r="B576" s="221" t="s">
        <v>381</v>
      </c>
      <c r="C576" s="116" t="s">
        <v>382</v>
      </c>
      <c r="D576" s="117" t="s">
        <v>25</v>
      </c>
      <c r="E576" s="136" t="s">
        <v>561</v>
      </c>
      <c r="F576" s="140">
        <v>1522</v>
      </c>
      <c r="G576" s="118">
        <v>1484</v>
      </c>
      <c r="H576" s="119">
        <f t="shared" si="88"/>
        <v>0.97503285151116947</v>
      </c>
      <c r="I576" s="118">
        <f t="shared" si="89"/>
        <v>38</v>
      </c>
      <c r="J576" s="145">
        <f t="shared" si="90"/>
        <v>2.4967148488830485E-2</v>
      </c>
      <c r="K576" s="140">
        <v>481</v>
      </c>
      <c r="L576" s="140">
        <v>9</v>
      </c>
      <c r="M576" s="119">
        <f t="shared" si="91"/>
        <v>1.8711018711018712E-2</v>
      </c>
      <c r="N576" s="118">
        <v>16</v>
      </c>
      <c r="O576" s="145">
        <f t="shared" si="92"/>
        <v>1.0512483574244415E-2</v>
      </c>
      <c r="P576" s="140">
        <v>2</v>
      </c>
      <c r="Q576" s="119">
        <f t="shared" si="93"/>
        <v>4.1580041580041582E-3</v>
      </c>
      <c r="R576" s="118">
        <v>4</v>
      </c>
      <c r="S576" s="145">
        <f t="shared" si="94"/>
        <v>2.6281208935611039E-3</v>
      </c>
      <c r="T576" s="140">
        <v>64</v>
      </c>
      <c r="U576" s="119">
        <f t="shared" si="95"/>
        <v>0.13305613305613306</v>
      </c>
      <c r="V576" s="118">
        <v>197</v>
      </c>
      <c r="W576" s="145">
        <f t="shared" si="96"/>
        <v>0.12943495400788435</v>
      </c>
      <c r="X576" s="140">
        <v>65</v>
      </c>
      <c r="Y576" s="119">
        <f t="shared" si="97"/>
        <v>0.13513513513513514</v>
      </c>
      <c r="Z576" s="118">
        <v>198</v>
      </c>
      <c r="AA576" s="145">
        <f t="shared" si="98"/>
        <v>0.13009198423127463</v>
      </c>
    </row>
    <row r="577" spans="1:27" ht="24" x14ac:dyDescent="0.25">
      <c r="A577" s="131" t="s">
        <v>620</v>
      </c>
      <c r="B577" s="222" t="s">
        <v>364</v>
      </c>
      <c r="C577" s="120" t="s">
        <v>365</v>
      </c>
      <c r="D577" s="121" t="s">
        <v>24</v>
      </c>
      <c r="E577" s="137" t="s">
        <v>560</v>
      </c>
      <c r="F577" s="141">
        <v>2691</v>
      </c>
      <c r="G577" s="122">
        <v>2570</v>
      </c>
      <c r="H577" s="123">
        <f t="shared" si="88"/>
        <v>0.95503530286138982</v>
      </c>
      <c r="I577" s="122">
        <f t="shared" si="89"/>
        <v>121</v>
      </c>
      <c r="J577" s="146">
        <f t="shared" si="90"/>
        <v>4.4964697138610184E-2</v>
      </c>
      <c r="K577" s="141">
        <v>781</v>
      </c>
      <c r="L577" s="141">
        <v>23</v>
      </c>
      <c r="M577" s="123">
        <f t="shared" si="91"/>
        <v>2.9449423815621E-2</v>
      </c>
      <c r="N577" s="122">
        <v>51</v>
      </c>
      <c r="O577" s="146">
        <f t="shared" si="92"/>
        <v>1.89520624303233E-2</v>
      </c>
      <c r="P577" s="141">
        <v>5</v>
      </c>
      <c r="Q577" s="123">
        <f t="shared" si="93"/>
        <v>6.4020486555697821E-3</v>
      </c>
      <c r="R577" s="122">
        <v>12</v>
      </c>
      <c r="S577" s="146">
        <f t="shared" si="94"/>
        <v>4.459308807134894E-3</v>
      </c>
      <c r="T577" s="141">
        <v>82</v>
      </c>
      <c r="U577" s="123">
        <f t="shared" si="95"/>
        <v>0.10499359795134443</v>
      </c>
      <c r="V577" s="122">
        <v>246</v>
      </c>
      <c r="W577" s="146">
        <f t="shared" si="96"/>
        <v>9.1415830546265328E-2</v>
      </c>
      <c r="X577" s="141">
        <v>85</v>
      </c>
      <c r="Y577" s="123">
        <f t="shared" si="97"/>
        <v>0.1088348271446863</v>
      </c>
      <c r="Z577" s="122">
        <v>255</v>
      </c>
      <c r="AA577" s="146">
        <f t="shared" si="98"/>
        <v>9.4760312151616496E-2</v>
      </c>
    </row>
    <row r="578" spans="1:27" x14ac:dyDescent="0.25">
      <c r="A578" s="130" t="s">
        <v>620</v>
      </c>
      <c r="B578" s="221" t="s">
        <v>383</v>
      </c>
      <c r="C578" s="116" t="s">
        <v>384</v>
      </c>
      <c r="D578" s="117" t="s">
        <v>25</v>
      </c>
      <c r="E578" s="136" t="s">
        <v>561</v>
      </c>
      <c r="F578" s="140">
        <v>2146</v>
      </c>
      <c r="G578" s="118">
        <v>1981</v>
      </c>
      <c r="H578" s="119">
        <f t="shared" si="88"/>
        <v>0.92311276794035413</v>
      </c>
      <c r="I578" s="118">
        <f t="shared" si="89"/>
        <v>165</v>
      </c>
      <c r="J578" s="145">
        <f t="shared" si="90"/>
        <v>7.6887232059645857E-2</v>
      </c>
      <c r="K578" s="140">
        <v>683</v>
      </c>
      <c r="L578" s="140">
        <v>19</v>
      </c>
      <c r="M578" s="119">
        <f t="shared" si="91"/>
        <v>2.7818448023426062E-2</v>
      </c>
      <c r="N578" s="118">
        <v>43</v>
      </c>
      <c r="O578" s="145">
        <f t="shared" si="92"/>
        <v>2.0037278657968314E-2</v>
      </c>
      <c r="P578" s="140">
        <v>13</v>
      </c>
      <c r="Q578" s="119">
        <f t="shared" si="93"/>
        <v>1.9033674963396779E-2</v>
      </c>
      <c r="R578" s="118">
        <v>26</v>
      </c>
      <c r="S578" s="145">
        <f t="shared" si="94"/>
        <v>1.2115563839701771E-2</v>
      </c>
      <c r="T578" s="140">
        <v>82</v>
      </c>
      <c r="U578" s="119">
        <f t="shared" si="95"/>
        <v>0.12005856515373353</v>
      </c>
      <c r="V578" s="118">
        <v>223</v>
      </c>
      <c r="W578" s="145">
        <f t="shared" si="96"/>
        <v>0.10391425908667289</v>
      </c>
      <c r="X578" s="140">
        <v>91</v>
      </c>
      <c r="Y578" s="119">
        <f t="shared" si="97"/>
        <v>0.13323572474377746</v>
      </c>
      <c r="Z578" s="118">
        <v>241</v>
      </c>
      <c r="AA578" s="145">
        <f t="shared" si="98"/>
        <v>0.11230195712954334</v>
      </c>
    </row>
    <row r="579" spans="1:27" ht="24" x14ac:dyDescent="0.25">
      <c r="A579" s="131" t="s">
        <v>620</v>
      </c>
      <c r="B579" s="222" t="s">
        <v>385</v>
      </c>
      <c r="C579" s="120" t="s">
        <v>386</v>
      </c>
      <c r="D579" s="121" t="s">
        <v>25</v>
      </c>
      <c r="E579" s="137" t="s">
        <v>561</v>
      </c>
      <c r="F579" s="141">
        <v>1942</v>
      </c>
      <c r="G579" s="122">
        <v>1886</v>
      </c>
      <c r="H579" s="123">
        <f t="shared" ref="H579:H642" si="99">G579/F579</f>
        <v>0.97116374871266731</v>
      </c>
      <c r="I579" s="122">
        <f t="shared" ref="I579:I642" si="100">F579-G579</f>
        <v>56</v>
      </c>
      <c r="J579" s="146">
        <f t="shared" ref="J579:J642" si="101">I579/F579</f>
        <v>2.8836251287332648E-2</v>
      </c>
      <c r="K579" s="141">
        <v>655</v>
      </c>
      <c r="L579" s="141">
        <v>12</v>
      </c>
      <c r="M579" s="123">
        <f t="shared" si="91"/>
        <v>1.8320610687022901E-2</v>
      </c>
      <c r="N579" s="122">
        <v>29</v>
      </c>
      <c r="O579" s="146">
        <f t="shared" si="92"/>
        <v>1.4933058702368692E-2</v>
      </c>
      <c r="P579" s="141">
        <v>3</v>
      </c>
      <c r="Q579" s="123">
        <f t="shared" si="93"/>
        <v>4.5801526717557254E-3</v>
      </c>
      <c r="R579" s="122">
        <v>4</v>
      </c>
      <c r="S579" s="146">
        <f t="shared" si="94"/>
        <v>2.0597322348094747E-3</v>
      </c>
      <c r="T579" s="141">
        <v>72</v>
      </c>
      <c r="U579" s="123">
        <f t="shared" si="95"/>
        <v>0.1099236641221374</v>
      </c>
      <c r="V579" s="122">
        <v>197</v>
      </c>
      <c r="W579" s="146">
        <f t="shared" si="96"/>
        <v>0.10144181256436663</v>
      </c>
      <c r="X579" s="141">
        <v>73</v>
      </c>
      <c r="Y579" s="123">
        <f t="shared" si="97"/>
        <v>0.11145038167938931</v>
      </c>
      <c r="Z579" s="122">
        <v>198</v>
      </c>
      <c r="AA579" s="146">
        <f t="shared" si="98"/>
        <v>0.101956745623069</v>
      </c>
    </row>
    <row r="580" spans="1:27" x14ac:dyDescent="0.25">
      <c r="A580" s="130" t="s">
        <v>620</v>
      </c>
      <c r="B580" s="221" t="s">
        <v>387</v>
      </c>
      <c r="C580" s="116" t="s">
        <v>388</v>
      </c>
      <c r="D580" s="117" t="s">
        <v>25</v>
      </c>
      <c r="E580" s="136" t="s">
        <v>561</v>
      </c>
      <c r="F580" s="140">
        <v>2972</v>
      </c>
      <c r="G580" s="118">
        <v>2900</v>
      </c>
      <c r="H580" s="119">
        <f t="shared" si="99"/>
        <v>0.97577388963660838</v>
      </c>
      <c r="I580" s="118">
        <f t="shared" si="100"/>
        <v>72</v>
      </c>
      <c r="J580" s="145">
        <f t="shared" si="101"/>
        <v>2.4226110363391656E-2</v>
      </c>
      <c r="K580" s="140">
        <v>932</v>
      </c>
      <c r="L580" s="140">
        <v>21</v>
      </c>
      <c r="M580" s="119">
        <f t="shared" ref="M580:M643" si="102">L580/K580</f>
        <v>2.2532188841201718E-2</v>
      </c>
      <c r="N580" s="118">
        <v>58</v>
      </c>
      <c r="O580" s="145">
        <f t="shared" ref="O580:O643" si="103">N580/F580</f>
        <v>1.9515477792732168E-2</v>
      </c>
      <c r="P580" s="140">
        <v>7</v>
      </c>
      <c r="Q580" s="119">
        <f t="shared" ref="Q580:Q643" si="104">P580/K580</f>
        <v>7.5107296137339056E-3</v>
      </c>
      <c r="R580" s="118">
        <v>20</v>
      </c>
      <c r="S580" s="145">
        <f t="shared" ref="S580:S643" si="105">R580/F580</f>
        <v>6.7294751009421266E-3</v>
      </c>
      <c r="T580" s="140">
        <v>114</v>
      </c>
      <c r="U580" s="119">
        <f t="shared" ref="U580:U643" si="106">T580/K580</f>
        <v>0.12231759656652361</v>
      </c>
      <c r="V580" s="118">
        <v>373</v>
      </c>
      <c r="W580" s="145">
        <f t="shared" ref="W580:W643" si="107">V580/F580</f>
        <v>0.12550471063257065</v>
      </c>
      <c r="X580" s="140">
        <v>120</v>
      </c>
      <c r="Y580" s="119">
        <f t="shared" ref="Y580:Y643" si="108">X580/K580</f>
        <v>0.12875536480686695</v>
      </c>
      <c r="Z580" s="118">
        <v>389</v>
      </c>
      <c r="AA580" s="145">
        <f t="shared" ref="AA580:AA643" si="109">Z580/F580</f>
        <v>0.13088829071332436</v>
      </c>
    </row>
    <row r="581" spans="1:27" x14ac:dyDescent="0.25">
      <c r="A581" s="131" t="s">
        <v>620</v>
      </c>
      <c r="B581" s="222" t="s">
        <v>366</v>
      </c>
      <c r="C581" s="120" t="s">
        <v>367</v>
      </c>
      <c r="D581" s="121" t="s">
        <v>24</v>
      </c>
      <c r="E581" s="137" t="s">
        <v>560</v>
      </c>
      <c r="F581" s="141">
        <v>4258</v>
      </c>
      <c r="G581" s="122">
        <v>3973</v>
      </c>
      <c r="H581" s="123">
        <f t="shared" si="99"/>
        <v>0.93306716768435882</v>
      </c>
      <c r="I581" s="122">
        <f t="shared" si="100"/>
        <v>285</v>
      </c>
      <c r="J581" s="146">
        <f t="shared" si="101"/>
        <v>6.693283231564115E-2</v>
      </c>
      <c r="K581" s="141">
        <v>1214</v>
      </c>
      <c r="L581" s="141">
        <v>36</v>
      </c>
      <c r="M581" s="123">
        <f t="shared" si="102"/>
        <v>2.9654036243822075E-2</v>
      </c>
      <c r="N581" s="122">
        <v>98</v>
      </c>
      <c r="O581" s="146">
        <f t="shared" si="103"/>
        <v>2.3015500234852042E-2</v>
      </c>
      <c r="P581" s="141">
        <v>13</v>
      </c>
      <c r="Q581" s="123">
        <f t="shared" si="104"/>
        <v>1.070840197693575E-2</v>
      </c>
      <c r="R581" s="122">
        <v>27</v>
      </c>
      <c r="S581" s="146">
        <f t="shared" si="105"/>
        <v>6.3410051667449506E-3</v>
      </c>
      <c r="T581" s="141">
        <v>127</v>
      </c>
      <c r="U581" s="123">
        <f t="shared" si="106"/>
        <v>0.10461285008237232</v>
      </c>
      <c r="V581" s="122">
        <v>436</v>
      </c>
      <c r="W581" s="146">
        <f t="shared" si="107"/>
        <v>0.10239549084077032</v>
      </c>
      <c r="X581" s="141">
        <v>135</v>
      </c>
      <c r="Y581" s="123">
        <f t="shared" si="108"/>
        <v>0.11120263591433278</v>
      </c>
      <c r="Z581" s="122">
        <v>454</v>
      </c>
      <c r="AA581" s="146">
        <f t="shared" si="109"/>
        <v>0.10662282761860029</v>
      </c>
    </row>
    <row r="582" spans="1:27" ht="24" x14ac:dyDescent="0.25">
      <c r="A582" s="130" t="s">
        <v>620</v>
      </c>
      <c r="B582" s="221" t="s">
        <v>389</v>
      </c>
      <c r="C582" s="116" t="s">
        <v>390</v>
      </c>
      <c r="D582" s="117" t="s">
        <v>25</v>
      </c>
      <c r="E582" s="136" t="s">
        <v>561</v>
      </c>
      <c r="F582" s="140">
        <v>1941</v>
      </c>
      <c r="G582" s="118">
        <v>1878</v>
      </c>
      <c r="H582" s="119">
        <f t="shared" si="99"/>
        <v>0.96754250386398766</v>
      </c>
      <c r="I582" s="118">
        <f t="shared" si="100"/>
        <v>63</v>
      </c>
      <c r="J582" s="145">
        <f t="shared" si="101"/>
        <v>3.2457496136012363E-2</v>
      </c>
      <c r="K582" s="140">
        <v>744</v>
      </c>
      <c r="L582" s="140">
        <v>21</v>
      </c>
      <c r="M582" s="119">
        <f t="shared" si="102"/>
        <v>2.8225806451612902E-2</v>
      </c>
      <c r="N582" s="118">
        <v>43</v>
      </c>
      <c r="O582" s="145">
        <f t="shared" si="103"/>
        <v>2.2153529108706851E-2</v>
      </c>
      <c r="P582" s="140">
        <v>7</v>
      </c>
      <c r="Q582" s="119">
        <f t="shared" si="104"/>
        <v>9.4086021505376347E-3</v>
      </c>
      <c r="R582" s="118">
        <v>15</v>
      </c>
      <c r="S582" s="145">
        <f t="shared" si="105"/>
        <v>7.7279752704791345E-3</v>
      </c>
      <c r="T582" s="140">
        <v>103</v>
      </c>
      <c r="U582" s="119">
        <f t="shared" si="106"/>
        <v>0.13844086021505375</v>
      </c>
      <c r="V582" s="118">
        <v>273</v>
      </c>
      <c r="W582" s="145">
        <f t="shared" si="107"/>
        <v>0.14064914992272023</v>
      </c>
      <c r="X582" s="140">
        <v>106</v>
      </c>
      <c r="Y582" s="119">
        <f t="shared" si="108"/>
        <v>0.1424731182795699</v>
      </c>
      <c r="Z582" s="118">
        <v>281</v>
      </c>
      <c r="AA582" s="145">
        <f t="shared" si="109"/>
        <v>0.14477073673364246</v>
      </c>
    </row>
    <row r="583" spans="1:27" x14ac:dyDescent="0.25">
      <c r="A583" s="131" t="s">
        <v>620</v>
      </c>
      <c r="B583" s="222" t="s">
        <v>391</v>
      </c>
      <c r="C583" s="120" t="s">
        <v>392</v>
      </c>
      <c r="D583" s="121" t="s">
        <v>25</v>
      </c>
      <c r="E583" s="137" t="s">
        <v>561</v>
      </c>
      <c r="F583" s="141">
        <v>2608</v>
      </c>
      <c r="G583" s="122">
        <v>2547</v>
      </c>
      <c r="H583" s="123">
        <f t="shared" si="99"/>
        <v>0.97661042944785281</v>
      </c>
      <c r="I583" s="122">
        <f t="shared" si="100"/>
        <v>61</v>
      </c>
      <c r="J583" s="146">
        <f t="shared" si="101"/>
        <v>2.338957055214724E-2</v>
      </c>
      <c r="K583" s="141">
        <v>937</v>
      </c>
      <c r="L583" s="141">
        <v>32</v>
      </c>
      <c r="M583" s="123">
        <f t="shared" si="102"/>
        <v>3.4151547491995733E-2</v>
      </c>
      <c r="N583" s="122">
        <v>75</v>
      </c>
      <c r="O583" s="146">
        <f t="shared" si="103"/>
        <v>2.8757668711656442E-2</v>
      </c>
      <c r="P583" s="141">
        <v>7</v>
      </c>
      <c r="Q583" s="123">
        <f t="shared" si="104"/>
        <v>7.470651013874066E-3</v>
      </c>
      <c r="R583" s="122">
        <v>18</v>
      </c>
      <c r="S583" s="146">
        <f t="shared" si="105"/>
        <v>6.9018404907975461E-3</v>
      </c>
      <c r="T583" s="141">
        <v>93</v>
      </c>
      <c r="U583" s="123">
        <f t="shared" si="106"/>
        <v>9.9252934898612588E-2</v>
      </c>
      <c r="V583" s="122">
        <v>221</v>
      </c>
      <c r="W583" s="146">
        <f t="shared" si="107"/>
        <v>8.4739263803680978E-2</v>
      </c>
      <c r="X583" s="141">
        <v>97</v>
      </c>
      <c r="Y583" s="123">
        <f t="shared" si="108"/>
        <v>0.10352187833511206</v>
      </c>
      <c r="Z583" s="122">
        <v>230</v>
      </c>
      <c r="AA583" s="146">
        <f t="shared" si="109"/>
        <v>8.8190184049079759E-2</v>
      </c>
    </row>
    <row r="584" spans="1:27" x14ac:dyDescent="0.25">
      <c r="A584" s="130" t="s">
        <v>620</v>
      </c>
      <c r="B584" s="221" t="s">
        <v>368</v>
      </c>
      <c r="C584" s="116" t="s">
        <v>369</v>
      </c>
      <c r="D584" s="117" t="s">
        <v>24</v>
      </c>
      <c r="E584" s="136" t="s">
        <v>560</v>
      </c>
      <c r="F584" s="140">
        <v>2499</v>
      </c>
      <c r="G584" s="118">
        <v>2434</v>
      </c>
      <c r="H584" s="119">
        <f t="shared" si="99"/>
        <v>0.97398959583833533</v>
      </c>
      <c r="I584" s="118">
        <f t="shared" si="100"/>
        <v>65</v>
      </c>
      <c r="J584" s="145">
        <f t="shared" si="101"/>
        <v>2.6010404161664665E-2</v>
      </c>
      <c r="K584" s="140">
        <v>856</v>
      </c>
      <c r="L584" s="140">
        <v>25</v>
      </c>
      <c r="M584" s="119">
        <f t="shared" si="102"/>
        <v>2.9205607476635514E-2</v>
      </c>
      <c r="N584" s="118">
        <v>73</v>
      </c>
      <c r="O584" s="145">
        <f t="shared" si="103"/>
        <v>2.9211684673869549E-2</v>
      </c>
      <c r="P584" s="140">
        <v>5</v>
      </c>
      <c r="Q584" s="119">
        <f t="shared" si="104"/>
        <v>5.8411214953271026E-3</v>
      </c>
      <c r="R584" s="118">
        <v>9</v>
      </c>
      <c r="S584" s="145">
        <f t="shared" si="105"/>
        <v>3.6014405762304922E-3</v>
      </c>
      <c r="T584" s="140">
        <v>118</v>
      </c>
      <c r="U584" s="119">
        <f t="shared" si="106"/>
        <v>0.13785046728971961</v>
      </c>
      <c r="V584" s="118">
        <v>355</v>
      </c>
      <c r="W584" s="145">
        <f t="shared" si="107"/>
        <v>0.14205682272909165</v>
      </c>
      <c r="X584" s="140">
        <v>119</v>
      </c>
      <c r="Y584" s="119">
        <f t="shared" si="108"/>
        <v>0.13901869158878505</v>
      </c>
      <c r="Z584" s="118">
        <v>356</v>
      </c>
      <c r="AA584" s="145">
        <f t="shared" si="109"/>
        <v>0.14245698279311725</v>
      </c>
    </row>
    <row r="585" spans="1:27" x14ac:dyDescent="0.25">
      <c r="A585" s="131" t="s">
        <v>620</v>
      </c>
      <c r="B585" s="222" t="s">
        <v>393</v>
      </c>
      <c r="C585" s="120" t="s">
        <v>394</v>
      </c>
      <c r="D585" s="121" t="s">
        <v>25</v>
      </c>
      <c r="E585" s="137" t="s">
        <v>561</v>
      </c>
      <c r="F585" s="141">
        <v>802</v>
      </c>
      <c r="G585" s="122">
        <v>779</v>
      </c>
      <c r="H585" s="123">
        <f t="shared" si="99"/>
        <v>0.97132169576059846</v>
      </c>
      <c r="I585" s="122">
        <f t="shared" si="100"/>
        <v>23</v>
      </c>
      <c r="J585" s="146">
        <f t="shared" si="101"/>
        <v>2.8678304239401497E-2</v>
      </c>
      <c r="K585" s="141">
        <v>287</v>
      </c>
      <c r="L585" s="141">
        <v>7</v>
      </c>
      <c r="M585" s="123">
        <f t="shared" si="102"/>
        <v>2.4390243902439025E-2</v>
      </c>
      <c r="N585" s="122">
        <v>21</v>
      </c>
      <c r="O585" s="146">
        <f t="shared" si="103"/>
        <v>2.6184538653366583E-2</v>
      </c>
      <c r="P585" s="141">
        <v>3</v>
      </c>
      <c r="Q585" s="123">
        <f t="shared" si="104"/>
        <v>1.0452961672473868E-2</v>
      </c>
      <c r="R585" s="122">
        <v>7</v>
      </c>
      <c r="S585" s="146">
        <f t="shared" si="105"/>
        <v>8.7281795511221939E-3</v>
      </c>
      <c r="T585" s="141">
        <v>22</v>
      </c>
      <c r="U585" s="123">
        <f t="shared" si="106"/>
        <v>7.6655052264808357E-2</v>
      </c>
      <c r="V585" s="122">
        <v>63</v>
      </c>
      <c r="W585" s="146">
        <f t="shared" si="107"/>
        <v>7.8553615960099757E-2</v>
      </c>
      <c r="X585" s="141">
        <v>24</v>
      </c>
      <c r="Y585" s="123">
        <f t="shared" si="108"/>
        <v>8.3623693379790948E-2</v>
      </c>
      <c r="Z585" s="122">
        <v>67</v>
      </c>
      <c r="AA585" s="146">
        <f t="shared" si="109"/>
        <v>8.3541147132169577E-2</v>
      </c>
    </row>
    <row r="586" spans="1:27" x14ac:dyDescent="0.25">
      <c r="A586" s="130" t="s">
        <v>620</v>
      </c>
      <c r="B586" s="221" t="s">
        <v>370</v>
      </c>
      <c r="C586" s="116" t="s">
        <v>371</v>
      </c>
      <c r="D586" s="117" t="s">
        <v>24</v>
      </c>
      <c r="E586" s="136" t="s">
        <v>560</v>
      </c>
      <c r="F586" s="140">
        <v>1627</v>
      </c>
      <c r="G586" s="118">
        <v>1516</v>
      </c>
      <c r="H586" s="119">
        <f t="shared" si="99"/>
        <v>0.93177627535341123</v>
      </c>
      <c r="I586" s="118">
        <f t="shared" si="100"/>
        <v>111</v>
      </c>
      <c r="J586" s="145">
        <f t="shared" si="101"/>
        <v>6.822372464658881E-2</v>
      </c>
      <c r="K586" s="140">
        <v>516</v>
      </c>
      <c r="L586" s="140">
        <v>28</v>
      </c>
      <c r="M586" s="119">
        <f t="shared" si="102"/>
        <v>5.4263565891472867E-2</v>
      </c>
      <c r="N586" s="118">
        <v>65</v>
      </c>
      <c r="O586" s="145">
        <f t="shared" si="103"/>
        <v>3.9950829748002459E-2</v>
      </c>
      <c r="P586" s="140">
        <v>3</v>
      </c>
      <c r="Q586" s="119">
        <f t="shared" si="104"/>
        <v>5.8139534883720929E-3</v>
      </c>
      <c r="R586" s="118">
        <v>11</v>
      </c>
      <c r="S586" s="145">
        <f t="shared" si="105"/>
        <v>6.7609096496619543E-3</v>
      </c>
      <c r="T586" s="140">
        <v>41</v>
      </c>
      <c r="U586" s="119">
        <f t="shared" si="106"/>
        <v>7.9457364341085274E-2</v>
      </c>
      <c r="V586" s="118">
        <v>128</v>
      </c>
      <c r="W586" s="145">
        <f t="shared" si="107"/>
        <v>7.8672403196066373E-2</v>
      </c>
      <c r="X586" s="140">
        <v>43</v>
      </c>
      <c r="Y586" s="119">
        <f t="shared" si="108"/>
        <v>8.3333333333333329E-2</v>
      </c>
      <c r="Z586" s="118">
        <v>135</v>
      </c>
      <c r="AA586" s="145">
        <f t="shared" si="109"/>
        <v>8.2974800245851257E-2</v>
      </c>
    </row>
    <row r="587" spans="1:27" x14ac:dyDescent="0.25">
      <c r="A587" s="131" t="s">
        <v>620</v>
      </c>
      <c r="B587" s="222" t="s">
        <v>445</v>
      </c>
      <c r="C587" s="120" t="s">
        <v>372</v>
      </c>
      <c r="D587" s="121" t="s">
        <v>24</v>
      </c>
      <c r="E587" s="137" t="s">
        <v>560</v>
      </c>
      <c r="F587" s="141">
        <v>2077</v>
      </c>
      <c r="G587" s="122">
        <v>2020</v>
      </c>
      <c r="H587" s="123">
        <f t="shared" si="99"/>
        <v>0.97255657197881562</v>
      </c>
      <c r="I587" s="122">
        <f t="shared" si="100"/>
        <v>57</v>
      </c>
      <c r="J587" s="146">
        <f t="shared" si="101"/>
        <v>2.74434280211844E-2</v>
      </c>
      <c r="K587" s="141">
        <v>678</v>
      </c>
      <c r="L587" s="141">
        <v>9</v>
      </c>
      <c r="M587" s="123">
        <f t="shared" si="102"/>
        <v>1.3274336283185841E-2</v>
      </c>
      <c r="N587" s="122">
        <v>30</v>
      </c>
      <c r="O587" s="146">
        <f t="shared" si="103"/>
        <v>1.4443909484833895E-2</v>
      </c>
      <c r="P587" s="141">
        <v>6</v>
      </c>
      <c r="Q587" s="123">
        <f t="shared" si="104"/>
        <v>8.8495575221238937E-3</v>
      </c>
      <c r="R587" s="122">
        <v>20</v>
      </c>
      <c r="S587" s="146">
        <f t="shared" si="105"/>
        <v>9.6292729898892638E-3</v>
      </c>
      <c r="T587" s="141">
        <v>80</v>
      </c>
      <c r="U587" s="123">
        <f t="shared" si="106"/>
        <v>0.11799410029498525</v>
      </c>
      <c r="V587" s="122">
        <v>242</v>
      </c>
      <c r="W587" s="146">
        <f t="shared" si="107"/>
        <v>0.11651420317766009</v>
      </c>
      <c r="X587" s="141">
        <v>82</v>
      </c>
      <c r="Y587" s="123">
        <f t="shared" si="108"/>
        <v>0.12094395280235988</v>
      </c>
      <c r="Z587" s="122">
        <v>250</v>
      </c>
      <c r="AA587" s="146">
        <f t="shared" si="109"/>
        <v>0.1203659123736158</v>
      </c>
    </row>
    <row r="588" spans="1:27" x14ac:dyDescent="0.25">
      <c r="A588" s="130" t="s">
        <v>620</v>
      </c>
      <c r="B588" s="221" t="s">
        <v>399</v>
      </c>
      <c r="C588" s="116" t="s">
        <v>400</v>
      </c>
      <c r="D588" s="117" t="s">
        <v>26</v>
      </c>
      <c r="E588" s="136" t="s">
        <v>562</v>
      </c>
      <c r="F588" s="140">
        <v>972</v>
      </c>
      <c r="G588" s="118">
        <v>941</v>
      </c>
      <c r="H588" s="119">
        <f t="shared" si="99"/>
        <v>0.96810699588477367</v>
      </c>
      <c r="I588" s="118">
        <f t="shared" si="100"/>
        <v>31</v>
      </c>
      <c r="J588" s="145">
        <f t="shared" si="101"/>
        <v>3.1893004115226338E-2</v>
      </c>
      <c r="K588" s="140">
        <v>388</v>
      </c>
      <c r="L588" s="140">
        <v>6</v>
      </c>
      <c r="M588" s="119">
        <f t="shared" si="102"/>
        <v>1.5463917525773196E-2</v>
      </c>
      <c r="N588" s="118">
        <v>13</v>
      </c>
      <c r="O588" s="145">
        <f t="shared" si="103"/>
        <v>1.3374485596707819E-2</v>
      </c>
      <c r="P588" s="140">
        <v>9</v>
      </c>
      <c r="Q588" s="119">
        <f t="shared" si="104"/>
        <v>2.3195876288659795E-2</v>
      </c>
      <c r="R588" s="118">
        <v>21</v>
      </c>
      <c r="S588" s="145">
        <f t="shared" si="105"/>
        <v>2.1604938271604937E-2</v>
      </c>
      <c r="T588" s="140">
        <v>36</v>
      </c>
      <c r="U588" s="119">
        <f t="shared" si="106"/>
        <v>9.2783505154639179E-2</v>
      </c>
      <c r="V588" s="118">
        <v>80</v>
      </c>
      <c r="W588" s="145">
        <f t="shared" si="107"/>
        <v>8.2304526748971193E-2</v>
      </c>
      <c r="X588" s="140">
        <v>45</v>
      </c>
      <c r="Y588" s="119">
        <f t="shared" si="108"/>
        <v>0.11597938144329897</v>
      </c>
      <c r="Z588" s="118">
        <v>101</v>
      </c>
      <c r="AA588" s="145">
        <f t="shared" si="109"/>
        <v>0.10390946502057613</v>
      </c>
    </row>
    <row r="589" spans="1:27" x14ac:dyDescent="0.25">
      <c r="A589" s="131" t="s">
        <v>620</v>
      </c>
      <c r="B589" s="222" t="s">
        <v>401</v>
      </c>
      <c r="C589" s="120" t="s">
        <v>402</v>
      </c>
      <c r="D589" s="121" t="s">
        <v>26</v>
      </c>
      <c r="E589" s="137" t="s">
        <v>562</v>
      </c>
      <c r="F589" s="141">
        <v>2839</v>
      </c>
      <c r="G589" s="122">
        <v>2734</v>
      </c>
      <c r="H589" s="123">
        <f t="shared" si="99"/>
        <v>0.96301514617823181</v>
      </c>
      <c r="I589" s="122">
        <f t="shared" si="100"/>
        <v>105</v>
      </c>
      <c r="J589" s="146">
        <f t="shared" si="101"/>
        <v>3.6984853821768228E-2</v>
      </c>
      <c r="K589" s="141">
        <v>1054</v>
      </c>
      <c r="L589" s="141">
        <v>27</v>
      </c>
      <c r="M589" s="123">
        <f t="shared" si="102"/>
        <v>2.5616698292220113E-2</v>
      </c>
      <c r="N589" s="122">
        <v>69</v>
      </c>
      <c r="O589" s="146">
        <f t="shared" si="103"/>
        <v>2.4304332511447691E-2</v>
      </c>
      <c r="P589" s="141">
        <v>17</v>
      </c>
      <c r="Q589" s="123">
        <f t="shared" si="104"/>
        <v>1.6129032258064516E-2</v>
      </c>
      <c r="R589" s="122">
        <v>38</v>
      </c>
      <c r="S589" s="146">
        <f t="shared" si="105"/>
        <v>1.3384994716449454E-2</v>
      </c>
      <c r="T589" s="141">
        <v>99</v>
      </c>
      <c r="U589" s="123">
        <f t="shared" si="106"/>
        <v>9.3927893738140422E-2</v>
      </c>
      <c r="V589" s="122">
        <v>233</v>
      </c>
      <c r="W589" s="146">
        <f t="shared" si="107"/>
        <v>8.2071151814019028E-2</v>
      </c>
      <c r="X589" s="141">
        <v>108</v>
      </c>
      <c r="Y589" s="123">
        <f t="shared" si="108"/>
        <v>0.10246679316888045</v>
      </c>
      <c r="Z589" s="122">
        <v>256</v>
      </c>
      <c r="AA589" s="146">
        <f t="shared" si="109"/>
        <v>9.0172595984501586E-2</v>
      </c>
    </row>
    <row r="590" spans="1:27" x14ac:dyDescent="0.25">
      <c r="A590" s="130" t="s">
        <v>620</v>
      </c>
      <c r="B590" s="221" t="s">
        <v>419</v>
      </c>
      <c r="C590" s="116" t="s">
        <v>420</v>
      </c>
      <c r="D590" s="117" t="s">
        <v>27</v>
      </c>
      <c r="E590" s="136" t="s">
        <v>563</v>
      </c>
      <c r="F590" s="140">
        <v>2645</v>
      </c>
      <c r="G590" s="118">
        <v>2578</v>
      </c>
      <c r="H590" s="119">
        <f t="shared" si="99"/>
        <v>0.97466918714555761</v>
      </c>
      <c r="I590" s="118">
        <f t="shared" si="100"/>
        <v>67</v>
      </c>
      <c r="J590" s="145">
        <f t="shared" si="101"/>
        <v>2.5330812854442344E-2</v>
      </c>
      <c r="K590" s="140">
        <v>671</v>
      </c>
      <c r="L590" s="140">
        <v>14</v>
      </c>
      <c r="M590" s="119">
        <f t="shared" si="102"/>
        <v>2.0864381520119227E-2</v>
      </c>
      <c r="N590" s="118">
        <v>36</v>
      </c>
      <c r="O590" s="145">
        <f t="shared" si="103"/>
        <v>1.3610586011342156E-2</v>
      </c>
      <c r="P590" s="140">
        <v>10</v>
      </c>
      <c r="Q590" s="119">
        <f t="shared" si="104"/>
        <v>1.4903129657228018E-2</v>
      </c>
      <c r="R590" s="118">
        <v>30</v>
      </c>
      <c r="S590" s="145">
        <f t="shared" si="105"/>
        <v>1.1342155009451797E-2</v>
      </c>
      <c r="T590" s="140">
        <v>97</v>
      </c>
      <c r="U590" s="119">
        <f t="shared" si="106"/>
        <v>0.14456035767511177</v>
      </c>
      <c r="V590" s="118">
        <v>316</v>
      </c>
      <c r="W590" s="145">
        <f t="shared" si="107"/>
        <v>0.11947069943289225</v>
      </c>
      <c r="X590" s="140">
        <v>104</v>
      </c>
      <c r="Y590" s="119">
        <f t="shared" si="108"/>
        <v>0.15499254843517138</v>
      </c>
      <c r="Z590" s="118">
        <v>337</v>
      </c>
      <c r="AA590" s="145">
        <f t="shared" si="109"/>
        <v>0.1274102079395085</v>
      </c>
    </row>
    <row r="591" spans="1:27" x14ac:dyDescent="0.25">
      <c r="A591" s="131" t="s">
        <v>620</v>
      </c>
      <c r="B591" s="222" t="s">
        <v>421</v>
      </c>
      <c r="C591" s="120" t="s">
        <v>422</v>
      </c>
      <c r="D591" s="121" t="s">
        <v>27</v>
      </c>
      <c r="E591" s="137" t="s">
        <v>563</v>
      </c>
      <c r="F591" s="141">
        <v>1606</v>
      </c>
      <c r="G591" s="122">
        <v>1554</v>
      </c>
      <c r="H591" s="123">
        <f t="shared" si="99"/>
        <v>0.96762141967621418</v>
      </c>
      <c r="I591" s="122">
        <f t="shared" si="100"/>
        <v>52</v>
      </c>
      <c r="J591" s="146">
        <f t="shared" si="101"/>
        <v>3.2378580323785801E-2</v>
      </c>
      <c r="K591" s="141">
        <v>585</v>
      </c>
      <c r="L591" s="141">
        <v>15</v>
      </c>
      <c r="M591" s="123">
        <f t="shared" si="102"/>
        <v>2.564102564102564E-2</v>
      </c>
      <c r="N591" s="122">
        <v>38</v>
      </c>
      <c r="O591" s="146">
        <f t="shared" si="103"/>
        <v>2.3661270236612703E-2</v>
      </c>
      <c r="P591" s="141">
        <v>11</v>
      </c>
      <c r="Q591" s="123">
        <f t="shared" si="104"/>
        <v>1.8803418803418803E-2</v>
      </c>
      <c r="R591" s="122">
        <v>28</v>
      </c>
      <c r="S591" s="146">
        <f t="shared" si="105"/>
        <v>1.7434620174346202E-2</v>
      </c>
      <c r="T591" s="141">
        <v>54</v>
      </c>
      <c r="U591" s="123">
        <f t="shared" si="106"/>
        <v>9.2307692307692313E-2</v>
      </c>
      <c r="V591" s="122">
        <v>127</v>
      </c>
      <c r="W591" s="146">
        <f t="shared" si="107"/>
        <v>7.9078455790784555E-2</v>
      </c>
      <c r="X591" s="141">
        <v>57</v>
      </c>
      <c r="Y591" s="123">
        <f t="shared" si="108"/>
        <v>9.7435897435897437E-2</v>
      </c>
      <c r="Z591" s="122">
        <v>134</v>
      </c>
      <c r="AA591" s="146">
        <f t="shared" si="109"/>
        <v>8.3437110834371109E-2</v>
      </c>
    </row>
    <row r="592" spans="1:27" x14ac:dyDescent="0.25">
      <c r="A592" s="130" t="s">
        <v>620</v>
      </c>
      <c r="B592" s="221" t="s">
        <v>423</v>
      </c>
      <c r="C592" s="116" t="s">
        <v>424</v>
      </c>
      <c r="D592" s="117" t="s">
        <v>27</v>
      </c>
      <c r="E592" s="136" t="s">
        <v>563</v>
      </c>
      <c r="F592" s="140">
        <v>2000</v>
      </c>
      <c r="G592" s="118">
        <v>1954</v>
      </c>
      <c r="H592" s="119">
        <f t="shared" si="99"/>
        <v>0.97699999999999998</v>
      </c>
      <c r="I592" s="118">
        <f t="shared" si="100"/>
        <v>46</v>
      </c>
      <c r="J592" s="145">
        <f t="shared" si="101"/>
        <v>2.3E-2</v>
      </c>
      <c r="K592" s="140">
        <v>585</v>
      </c>
      <c r="L592" s="140">
        <v>5</v>
      </c>
      <c r="M592" s="119">
        <f t="shared" si="102"/>
        <v>8.5470085470085479E-3</v>
      </c>
      <c r="N592" s="118">
        <v>8</v>
      </c>
      <c r="O592" s="145">
        <f t="shared" si="103"/>
        <v>4.0000000000000001E-3</v>
      </c>
      <c r="P592" s="140">
        <v>8</v>
      </c>
      <c r="Q592" s="119">
        <f t="shared" si="104"/>
        <v>1.3675213675213675E-2</v>
      </c>
      <c r="R592" s="118">
        <v>19</v>
      </c>
      <c r="S592" s="145">
        <f t="shared" si="105"/>
        <v>9.4999999999999998E-3</v>
      </c>
      <c r="T592" s="140">
        <v>76</v>
      </c>
      <c r="U592" s="119">
        <f t="shared" si="106"/>
        <v>0.12991452991452992</v>
      </c>
      <c r="V592" s="118">
        <v>228</v>
      </c>
      <c r="W592" s="145">
        <f t="shared" si="107"/>
        <v>0.114</v>
      </c>
      <c r="X592" s="140">
        <v>82</v>
      </c>
      <c r="Y592" s="119">
        <f t="shared" si="108"/>
        <v>0.14017094017094017</v>
      </c>
      <c r="Z592" s="118">
        <v>243</v>
      </c>
      <c r="AA592" s="145">
        <f t="shared" si="109"/>
        <v>0.1215</v>
      </c>
    </row>
    <row r="593" spans="1:27" x14ac:dyDescent="0.25">
      <c r="A593" s="131" t="s">
        <v>620</v>
      </c>
      <c r="B593" s="222" t="s">
        <v>403</v>
      </c>
      <c r="C593" s="120" t="s">
        <v>404</v>
      </c>
      <c r="D593" s="121" t="s">
        <v>26</v>
      </c>
      <c r="E593" s="137" t="s">
        <v>562</v>
      </c>
      <c r="F593" s="141">
        <v>1036</v>
      </c>
      <c r="G593" s="122">
        <v>1012</v>
      </c>
      <c r="H593" s="123">
        <f t="shared" si="99"/>
        <v>0.97683397683397688</v>
      </c>
      <c r="I593" s="122">
        <f t="shared" si="100"/>
        <v>24</v>
      </c>
      <c r="J593" s="146">
        <f t="shared" si="101"/>
        <v>2.3166023166023165E-2</v>
      </c>
      <c r="K593" s="141">
        <v>338</v>
      </c>
      <c r="L593" s="141">
        <v>10</v>
      </c>
      <c r="M593" s="123">
        <f t="shared" si="102"/>
        <v>2.9585798816568046E-2</v>
      </c>
      <c r="N593" s="122">
        <v>25</v>
      </c>
      <c r="O593" s="146">
        <f t="shared" si="103"/>
        <v>2.4131274131274132E-2</v>
      </c>
      <c r="P593" s="141">
        <v>5</v>
      </c>
      <c r="Q593" s="123">
        <f t="shared" si="104"/>
        <v>1.4792899408284023E-2</v>
      </c>
      <c r="R593" s="122">
        <v>11</v>
      </c>
      <c r="S593" s="146">
        <f t="shared" si="105"/>
        <v>1.0617760617760617E-2</v>
      </c>
      <c r="T593" s="141">
        <v>43</v>
      </c>
      <c r="U593" s="123">
        <f t="shared" si="106"/>
        <v>0.12721893491124261</v>
      </c>
      <c r="V593" s="122">
        <v>113</v>
      </c>
      <c r="W593" s="146">
        <f t="shared" si="107"/>
        <v>0.10907335907335908</v>
      </c>
      <c r="X593" s="141">
        <v>48</v>
      </c>
      <c r="Y593" s="123">
        <f t="shared" si="108"/>
        <v>0.14201183431952663</v>
      </c>
      <c r="Z593" s="122">
        <v>124</v>
      </c>
      <c r="AA593" s="146">
        <f t="shared" si="109"/>
        <v>0.11969111969111969</v>
      </c>
    </row>
    <row r="594" spans="1:27" x14ac:dyDescent="0.25">
      <c r="A594" s="130" t="s">
        <v>620</v>
      </c>
      <c r="B594" s="221" t="s">
        <v>405</v>
      </c>
      <c r="C594" s="116" t="s">
        <v>406</v>
      </c>
      <c r="D594" s="117" t="s">
        <v>26</v>
      </c>
      <c r="E594" s="136" t="s">
        <v>562</v>
      </c>
      <c r="F594" s="140">
        <v>935</v>
      </c>
      <c r="G594" s="118">
        <v>893</v>
      </c>
      <c r="H594" s="119">
        <f t="shared" si="99"/>
        <v>0.95508021390374331</v>
      </c>
      <c r="I594" s="118">
        <f t="shared" si="100"/>
        <v>42</v>
      </c>
      <c r="J594" s="145">
        <f t="shared" si="101"/>
        <v>4.4919786096256686E-2</v>
      </c>
      <c r="K594" s="140">
        <v>315</v>
      </c>
      <c r="L594" s="140">
        <v>4</v>
      </c>
      <c r="M594" s="119">
        <f t="shared" si="102"/>
        <v>1.2698412698412698E-2</v>
      </c>
      <c r="N594" s="118">
        <v>18</v>
      </c>
      <c r="O594" s="145">
        <f t="shared" si="103"/>
        <v>1.9251336898395723E-2</v>
      </c>
      <c r="P594" s="140">
        <v>1</v>
      </c>
      <c r="Q594" s="119">
        <f t="shared" si="104"/>
        <v>3.1746031746031746E-3</v>
      </c>
      <c r="R594" s="118">
        <v>4</v>
      </c>
      <c r="S594" s="145">
        <f t="shared" si="105"/>
        <v>4.2780748663101605E-3</v>
      </c>
      <c r="T594" s="140">
        <v>32</v>
      </c>
      <c r="U594" s="119">
        <f t="shared" si="106"/>
        <v>0.10158730158730159</v>
      </c>
      <c r="V594" s="118">
        <v>74</v>
      </c>
      <c r="W594" s="145">
        <f t="shared" si="107"/>
        <v>7.9144385026737971E-2</v>
      </c>
      <c r="X594" s="140">
        <v>32</v>
      </c>
      <c r="Y594" s="119">
        <f t="shared" si="108"/>
        <v>0.10158730158730159</v>
      </c>
      <c r="Z594" s="118">
        <v>74</v>
      </c>
      <c r="AA594" s="145">
        <f t="shared" si="109"/>
        <v>7.9144385026737971E-2</v>
      </c>
    </row>
    <row r="595" spans="1:27" x14ac:dyDescent="0.25">
      <c r="A595" s="131" t="s">
        <v>620</v>
      </c>
      <c r="B595" s="222" t="s">
        <v>407</v>
      </c>
      <c r="C595" s="120" t="s">
        <v>408</v>
      </c>
      <c r="D595" s="121" t="s">
        <v>26</v>
      </c>
      <c r="E595" s="137" t="s">
        <v>562</v>
      </c>
      <c r="F595" s="141">
        <v>5817</v>
      </c>
      <c r="G595" s="122">
        <v>5612</v>
      </c>
      <c r="H595" s="123">
        <f t="shared" si="99"/>
        <v>0.96475846656352071</v>
      </c>
      <c r="I595" s="122">
        <f t="shared" si="100"/>
        <v>205</v>
      </c>
      <c r="J595" s="146">
        <f t="shared" si="101"/>
        <v>3.5241533436479282E-2</v>
      </c>
      <c r="K595" s="141">
        <v>1695</v>
      </c>
      <c r="L595" s="141">
        <v>39</v>
      </c>
      <c r="M595" s="123">
        <f t="shared" si="102"/>
        <v>2.3008849557522124E-2</v>
      </c>
      <c r="N595" s="122">
        <v>104</v>
      </c>
      <c r="O595" s="146">
        <f t="shared" si="103"/>
        <v>1.787863159704315E-2</v>
      </c>
      <c r="P595" s="141">
        <v>17</v>
      </c>
      <c r="Q595" s="123">
        <f t="shared" si="104"/>
        <v>1.0029498525073746E-2</v>
      </c>
      <c r="R595" s="122">
        <v>37</v>
      </c>
      <c r="S595" s="146">
        <f t="shared" si="105"/>
        <v>6.3606670104865053E-3</v>
      </c>
      <c r="T595" s="141">
        <v>214</v>
      </c>
      <c r="U595" s="123">
        <f t="shared" si="106"/>
        <v>0.12625368731563422</v>
      </c>
      <c r="V595" s="122">
        <v>606</v>
      </c>
      <c r="W595" s="146">
        <f t="shared" si="107"/>
        <v>0.10417741103661682</v>
      </c>
      <c r="X595" s="141">
        <v>222</v>
      </c>
      <c r="Y595" s="123">
        <f t="shared" si="108"/>
        <v>0.13097345132743363</v>
      </c>
      <c r="Z595" s="122">
        <v>622</v>
      </c>
      <c r="AA595" s="146">
        <f t="shared" si="109"/>
        <v>0.10692796974385423</v>
      </c>
    </row>
    <row r="596" spans="1:27" x14ac:dyDescent="0.25">
      <c r="A596" s="130" t="s">
        <v>620</v>
      </c>
      <c r="B596" s="221" t="s">
        <v>425</v>
      </c>
      <c r="C596" s="116" t="s">
        <v>426</v>
      </c>
      <c r="D596" s="117" t="s">
        <v>27</v>
      </c>
      <c r="E596" s="136" t="s">
        <v>563</v>
      </c>
      <c r="F596" s="140">
        <v>2473</v>
      </c>
      <c r="G596" s="118">
        <v>2354</v>
      </c>
      <c r="H596" s="119">
        <f t="shared" si="99"/>
        <v>0.95188030731904572</v>
      </c>
      <c r="I596" s="118">
        <f t="shared" si="100"/>
        <v>119</v>
      </c>
      <c r="J596" s="145">
        <f t="shared" si="101"/>
        <v>4.8119692680954305E-2</v>
      </c>
      <c r="K596" s="140">
        <v>646</v>
      </c>
      <c r="L596" s="140">
        <v>13</v>
      </c>
      <c r="M596" s="119">
        <f t="shared" si="102"/>
        <v>2.0123839009287926E-2</v>
      </c>
      <c r="N596" s="118">
        <v>26</v>
      </c>
      <c r="O596" s="145">
        <f t="shared" si="103"/>
        <v>1.0513546300040437E-2</v>
      </c>
      <c r="P596" s="140">
        <v>9</v>
      </c>
      <c r="Q596" s="119">
        <f t="shared" si="104"/>
        <v>1.393188854489164E-2</v>
      </c>
      <c r="R596" s="118">
        <v>17</v>
      </c>
      <c r="S596" s="145">
        <f t="shared" si="105"/>
        <v>6.8742418115649009E-3</v>
      </c>
      <c r="T596" s="140">
        <v>70</v>
      </c>
      <c r="U596" s="119">
        <f t="shared" si="106"/>
        <v>0.10835913312693499</v>
      </c>
      <c r="V596" s="118">
        <v>256</v>
      </c>
      <c r="W596" s="145">
        <f t="shared" si="107"/>
        <v>0.10351799433885968</v>
      </c>
      <c r="X596" s="140">
        <v>78</v>
      </c>
      <c r="Y596" s="119">
        <f t="shared" si="108"/>
        <v>0.12074303405572756</v>
      </c>
      <c r="Z596" s="118">
        <v>271</v>
      </c>
      <c r="AA596" s="145">
        <f t="shared" si="109"/>
        <v>0.10958350181965225</v>
      </c>
    </row>
    <row r="597" spans="1:27" x14ac:dyDescent="0.25">
      <c r="A597" s="131" t="s">
        <v>620</v>
      </c>
      <c r="B597" s="222" t="s">
        <v>409</v>
      </c>
      <c r="C597" s="120" t="s">
        <v>410</v>
      </c>
      <c r="D597" s="121" t="s">
        <v>26</v>
      </c>
      <c r="E597" s="137" t="s">
        <v>562</v>
      </c>
      <c r="F597" s="141">
        <v>2190</v>
      </c>
      <c r="G597" s="122">
        <v>2132</v>
      </c>
      <c r="H597" s="123">
        <f t="shared" si="99"/>
        <v>0.97351598173515985</v>
      </c>
      <c r="I597" s="122">
        <f t="shared" si="100"/>
        <v>58</v>
      </c>
      <c r="J597" s="146">
        <f t="shared" si="101"/>
        <v>2.6484018264840183E-2</v>
      </c>
      <c r="K597" s="141">
        <v>499</v>
      </c>
      <c r="L597" s="141">
        <v>16</v>
      </c>
      <c r="M597" s="123">
        <f t="shared" si="102"/>
        <v>3.2064128256513023E-2</v>
      </c>
      <c r="N597" s="122">
        <v>36</v>
      </c>
      <c r="O597" s="146">
        <f t="shared" si="103"/>
        <v>1.643835616438356E-2</v>
      </c>
      <c r="P597" s="141">
        <v>4</v>
      </c>
      <c r="Q597" s="123">
        <f t="shared" si="104"/>
        <v>8.0160320641282558E-3</v>
      </c>
      <c r="R597" s="122">
        <v>8</v>
      </c>
      <c r="S597" s="146">
        <f t="shared" si="105"/>
        <v>3.6529680365296802E-3</v>
      </c>
      <c r="T597" s="141">
        <v>75</v>
      </c>
      <c r="U597" s="123">
        <f t="shared" si="106"/>
        <v>0.15030060120240482</v>
      </c>
      <c r="V597" s="122">
        <v>305</v>
      </c>
      <c r="W597" s="146">
        <f t="shared" si="107"/>
        <v>0.13926940639269406</v>
      </c>
      <c r="X597" s="141">
        <v>79</v>
      </c>
      <c r="Y597" s="123">
        <f t="shared" si="108"/>
        <v>0.15831663326653306</v>
      </c>
      <c r="Z597" s="122">
        <v>313</v>
      </c>
      <c r="AA597" s="146">
        <f t="shared" si="109"/>
        <v>0.14292237442922373</v>
      </c>
    </row>
    <row r="598" spans="1:27" ht="24" x14ac:dyDescent="0.25">
      <c r="A598" s="130" t="s">
        <v>620</v>
      </c>
      <c r="B598" s="221" t="s">
        <v>427</v>
      </c>
      <c r="C598" s="116" t="s">
        <v>428</v>
      </c>
      <c r="D598" s="117" t="s">
        <v>27</v>
      </c>
      <c r="E598" s="136" t="s">
        <v>563</v>
      </c>
      <c r="F598" s="140">
        <v>2233</v>
      </c>
      <c r="G598" s="118">
        <v>2152</v>
      </c>
      <c r="H598" s="119">
        <f t="shared" si="99"/>
        <v>0.96372592924317058</v>
      </c>
      <c r="I598" s="118">
        <f t="shared" si="100"/>
        <v>81</v>
      </c>
      <c r="J598" s="145">
        <f t="shared" si="101"/>
        <v>3.6274070756829375E-2</v>
      </c>
      <c r="K598" s="140">
        <v>764</v>
      </c>
      <c r="L598" s="140">
        <v>10</v>
      </c>
      <c r="M598" s="119">
        <f t="shared" si="102"/>
        <v>1.3089005235602094E-2</v>
      </c>
      <c r="N598" s="118">
        <v>23</v>
      </c>
      <c r="O598" s="145">
        <f t="shared" si="103"/>
        <v>1.0300044782803403E-2</v>
      </c>
      <c r="P598" s="140">
        <v>5</v>
      </c>
      <c r="Q598" s="119">
        <f t="shared" si="104"/>
        <v>6.5445026178010471E-3</v>
      </c>
      <c r="R598" s="118">
        <v>10</v>
      </c>
      <c r="S598" s="145">
        <f t="shared" si="105"/>
        <v>4.4782803403493054E-3</v>
      </c>
      <c r="T598" s="140">
        <v>82</v>
      </c>
      <c r="U598" s="119">
        <f t="shared" si="106"/>
        <v>0.10732984293193717</v>
      </c>
      <c r="V598" s="118">
        <v>288</v>
      </c>
      <c r="W598" s="145">
        <f t="shared" si="107"/>
        <v>0.12897447380206001</v>
      </c>
      <c r="X598" s="140">
        <v>86</v>
      </c>
      <c r="Y598" s="119">
        <f t="shared" si="108"/>
        <v>0.112565445026178</v>
      </c>
      <c r="Z598" s="118">
        <v>298</v>
      </c>
      <c r="AA598" s="145">
        <f t="shared" si="109"/>
        <v>0.13345275414240931</v>
      </c>
    </row>
    <row r="599" spans="1:27" x14ac:dyDescent="0.25">
      <c r="A599" s="131" t="s">
        <v>620</v>
      </c>
      <c r="B599" s="222" t="s">
        <v>411</v>
      </c>
      <c r="C599" s="120" t="s">
        <v>412</v>
      </c>
      <c r="D599" s="121" t="s">
        <v>26</v>
      </c>
      <c r="E599" s="137" t="s">
        <v>562</v>
      </c>
      <c r="F599" s="141">
        <v>1008</v>
      </c>
      <c r="G599" s="122">
        <v>972</v>
      </c>
      <c r="H599" s="123">
        <f t="shared" si="99"/>
        <v>0.9642857142857143</v>
      </c>
      <c r="I599" s="122">
        <f t="shared" si="100"/>
        <v>36</v>
      </c>
      <c r="J599" s="146">
        <f t="shared" si="101"/>
        <v>3.5714285714285712E-2</v>
      </c>
      <c r="K599" s="141">
        <v>318</v>
      </c>
      <c r="L599" s="141">
        <v>4</v>
      </c>
      <c r="M599" s="123">
        <f t="shared" si="102"/>
        <v>1.2578616352201259E-2</v>
      </c>
      <c r="N599" s="122">
        <v>12</v>
      </c>
      <c r="O599" s="146">
        <f t="shared" si="103"/>
        <v>1.1904761904761904E-2</v>
      </c>
      <c r="P599" s="141">
        <v>2</v>
      </c>
      <c r="Q599" s="123">
        <f t="shared" si="104"/>
        <v>6.2893081761006293E-3</v>
      </c>
      <c r="R599" s="122">
        <v>4</v>
      </c>
      <c r="S599" s="146">
        <f t="shared" si="105"/>
        <v>3.968253968253968E-3</v>
      </c>
      <c r="T599" s="141">
        <v>41</v>
      </c>
      <c r="U599" s="123">
        <f t="shared" si="106"/>
        <v>0.12893081761006289</v>
      </c>
      <c r="V599" s="122">
        <v>106</v>
      </c>
      <c r="W599" s="146">
        <f t="shared" si="107"/>
        <v>0.10515873015873016</v>
      </c>
      <c r="X599" s="141">
        <v>43</v>
      </c>
      <c r="Y599" s="123">
        <f t="shared" si="108"/>
        <v>0.13522012578616352</v>
      </c>
      <c r="Z599" s="122">
        <v>108</v>
      </c>
      <c r="AA599" s="146">
        <f t="shared" si="109"/>
        <v>0.10714285714285714</v>
      </c>
    </row>
    <row r="600" spans="1:27" x14ac:dyDescent="0.25">
      <c r="A600" s="130" t="s">
        <v>620</v>
      </c>
      <c r="B600" s="221" t="s">
        <v>429</v>
      </c>
      <c r="C600" s="116" t="s">
        <v>430</v>
      </c>
      <c r="D600" s="117" t="s">
        <v>27</v>
      </c>
      <c r="E600" s="136" t="s">
        <v>563</v>
      </c>
      <c r="F600" s="140">
        <v>2264</v>
      </c>
      <c r="G600" s="118">
        <v>2197</v>
      </c>
      <c r="H600" s="119">
        <f t="shared" si="99"/>
        <v>0.97040636042402828</v>
      </c>
      <c r="I600" s="118">
        <f t="shared" si="100"/>
        <v>67</v>
      </c>
      <c r="J600" s="145">
        <f t="shared" si="101"/>
        <v>2.959363957597173E-2</v>
      </c>
      <c r="K600" s="140">
        <v>783</v>
      </c>
      <c r="L600" s="140">
        <v>12</v>
      </c>
      <c r="M600" s="119">
        <f t="shared" si="102"/>
        <v>1.532567049808429E-2</v>
      </c>
      <c r="N600" s="118">
        <v>33</v>
      </c>
      <c r="O600" s="145">
        <f t="shared" si="103"/>
        <v>1.4575971731448763E-2</v>
      </c>
      <c r="P600" s="140">
        <v>10</v>
      </c>
      <c r="Q600" s="119">
        <f t="shared" si="104"/>
        <v>1.277139208173691E-2</v>
      </c>
      <c r="R600" s="118">
        <v>22</v>
      </c>
      <c r="S600" s="145">
        <f t="shared" si="105"/>
        <v>9.7173144876325085E-3</v>
      </c>
      <c r="T600" s="140">
        <v>118</v>
      </c>
      <c r="U600" s="119">
        <f t="shared" si="106"/>
        <v>0.15070242656449553</v>
      </c>
      <c r="V600" s="118">
        <v>327</v>
      </c>
      <c r="W600" s="145">
        <f t="shared" si="107"/>
        <v>0.14443462897526502</v>
      </c>
      <c r="X600" s="140">
        <v>123</v>
      </c>
      <c r="Y600" s="119">
        <f t="shared" si="108"/>
        <v>0.15708812260536398</v>
      </c>
      <c r="Z600" s="118">
        <v>338</v>
      </c>
      <c r="AA600" s="145">
        <f t="shared" si="109"/>
        <v>0.14929328621908128</v>
      </c>
    </row>
    <row r="601" spans="1:27" x14ac:dyDescent="0.25">
      <c r="A601" s="131" t="s">
        <v>620</v>
      </c>
      <c r="B601" s="222" t="s">
        <v>413</v>
      </c>
      <c r="C601" s="120" t="s">
        <v>414</v>
      </c>
      <c r="D601" s="121" t="s">
        <v>26</v>
      </c>
      <c r="E601" s="137" t="s">
        <v>562</v>
      </c>
      <c r="F601" s="141">
        <v>1894</v>
      </c>
      <c r="G601" s="122">
        <v>1811</v>
      </c>
      <c r="H601" s="123">
        <f t="shared" si="99"/>
        <v>0.95617740232312565</v>
      </c>
      <c r="I601" s="122">
        <f t="shared" si="100"/>
        <v>83</v>
      </c>
      <c r="J601" s="146">
        <f t="shared" si="101"/>
        <v>4.3822597676874339E-2</v>
      </c>
      <c r="K601" s="141">
        <v>629</v>
      </c>
      <c r="L601" s="141">
        <v>17</v>
      </c>
      <c r="M601" s="123">
        <f t="shared" si="102"/>
        <v>2.7027027027027029E-2</v>
      </c>
      <c r="N601" s="122">
        <v>55</v>
      </c>
      <c r="O601" s="146">
        <f t="shared" si="103"/>
        <v>2.903907074973601E-2</v>
      </c>
      <c r="P601" s="141">
        <v>8</v>
      </c>
      <c r="Q601" s="123">
        <f t="shared" si="104"/>
        <v>1.2718600953895072E-2</v>
      </c>
      <c r="R601" s="122">
        <v>20</v>
      </c>
      <c r="S601" s="146">
        <f t="shared" si="105"/>
        <v>1.0559662090813094E-2</v>
      </c>
      <c r="T601" s="141">
        <v>72</v>
      </c>
      <c r="U601" s="123">
        <f t="shared" si="106"/>
        <v>0.11446740858505565</v>
      </c>
      <c r="V601" s="122">
        <v>192</v>
      </c>
      <c r="W601" s="146">
        <f t="shared" si="107"/>
        <v>0.10137275607180571</v>
      </c>
      <c r="X601" s="141">
        <v>77</v>
      </c>
      <c r="Y601" s="123">
        <f t="shared" si="108"/>
        <v>0.12241653418124006</v>
      </c>
      <c r="Z601" s="122">
        <v>205</v>
      </c>
      <c r="AA601" s="146">
        <f t="shared" si="109"/>
        <v>0.10823653643083421</v>
      </c>
    </row>
    <row r="602" spans="1:27" x14ac:dyDescent="0.25">
      <c r="A602" s="130" t="s">
        <v>620</v>
      </c>
      <c r="B602" s="221" t="s">
        <v>431</v>
      </c>
      <c r="C602" s="116" t="s">
        <v>432</v>
      </c>
      <c r="D602" s="117" t="s">
        <v>27</v>
      </c>
      <c r="E602" s="136" t="s">
        <v>563</v>
      </c>
      <c r="F602" s="140">
        <v>4439</v>
      </c>
      <c r="G602" s="118">
        <v>4323</v>
      </c>
      <c r="H602" s="119">
        <f t="shared" si="99"/>
        <v>0.97386798828564991</v>
      </c>
      <c r="I602" s="118">
        <f t="shared" si="100"/>
        <v>116</v>
      </c>
      <c r="J602" s="145">
        <f t="shared" si="101"/>
        <v>2.6132011714350079E-2</v>
      </c>
      <c r="K602" s="140">
        <v>1611</v>
      </c>
      <c r="L602" s="140">
        <v>27</v>
      </c>
      <c r="M602" s="119">
        <f t="shared" si="102"/>
        <v>1.6759776536312849E-2</v>
      </c>
      <c r="N602" s="118">
        <v>68</v>
      </c>
      <c r="O602" s="145">
        <f t="shared" si="103"/>
        <v>1.5318765487722459E-2</v>
      </c>
      <c r="P602" s="140">
        <v>13</v>
      </c>
      <c r="Q602" s="119">
        <f t="shared" si="104"/>
        <v>8.0695220360024831E-3</v>
      </c>
      <c r="R602" s="118">
        <v>30</v>
      </c>
      <c r="S602" s="145">
        <f t="shared" si="105"/>
        <v>6.7582788916422621E-3</v>
      </c>
      <c r="T602" s="140">
        <v>172</v>
      </c>
      <c r="U602" s="119">
        <f t="shared" si="106"/>
        <v>0.10676598386095593</v>
      </c>
      <c r="V602" s="118">
        <v>461</v>
      </c>
      <c r="W602" s="145">
        <f t="shared" si="107"/>
        <v>0.10385221896823608</v>
      </c>
      <c r="X602" s="140">
        <v>180</v>
      </c>
      <c r="Y602" s="119">
        <f t="shared" si="108"/>
        <v>0.11173184357541899</v>
      </c>
      <c r="Z602" s="118">
        <v>479</v>
      </c>
      <c r="AA602" s="145">
        <f t="shared" si="109"/>
        <v>0.10790718630322145</v>
      </c>
    </row>
    <row r="603" spans="1:27" ht="24" x14ac:dyDescent="0.25">
      <c r="A603" s="131" t="s">
        <v>620</v>
      </c>
      <c r="B603" s="222" t="s">
        <v>415</v>
      </c>
      <c r="C603" s="120" t="s">
        <v>416</v>
      </c>
      <c r="D603" s="121" t="s">
        <v>26</v>
      </c>
      <c r="E603" s="137" t="s">
        <v>562</v>
      </c>
      <c r="F603" s="141">
        <v>1344</v>
      </c>
      <c r="G603" s="122">
        <v>1104</v>
      </c>
      <c r="H603" s="123">
        <f t="shared" si="99"/>
        <v>0.8214285714285714</v>
      </c>
      <c r="I603" s="122">
        <f t="shared" si="100"/>
        <v>240</v>
      </c>
      <c r="J603" s="146">
        <f t="shared" si="101"/>
        <v>0.17857142857142858</v>
      </c>
      <c r="K603" s="141">
        <v>413</v>
      </c>
      <c r="L603" s="141">
        <v>3</v>
      </c>
      <c r="M603" s="123">
        <f t="shared" si="102"/>
        <v>7.2639225181598066E-3</v>
      </c>
      <c r="N603" s="122">
        <v>9</v>
      </c>
      <c r="O603" s="146">
        <f t="shared" si="103"/>
        <v>6.6964285714285711E-3</v>
      </c>
      <c r="P603" s="141">
        <v>6</v>
      </c>
      <c r="Q603" s="123">
        <f t="shared" si="104"/>
        <v>1.4527845036319613E-2</v>
      </c>
      <c r="R603" s="122">
        <v>11</v>
      </c>
      <c r="S603" s="146">
        <f t="shared" si="105"/>
        <v>8.1845238095238099E-3</v>
      </c>
      <c r="T603" s="141">
        <v>43</v>
      </c>
      <c r="U603" s="123">
        <f t="shared" si="106"/>
        <v>0.10411622276029056</v>
      </c>
      <c r="V603" s="122">
        <v>141</v>
      </c>
      <c r="W603" s="146">
        <f t="shared" si="107"/>
        <v>0.10491071428571429</v>
      </c>
      <c r="X603" s="141">
        <v>47</v>
      </c>
      <c r="Y603" s="123">
        <f t="shared" si="108"/>
        <v>0.11380145278450363</v>
      </c>
      <c r="Z603" s="122">
        <v>149</v>
      </c>
      <c r="AA603" s="146">
        <f t="shared" si="109"/>
        <v>0.11086309523809523</v>
      </c>
    </row>
    <row r="604" spans="1:27" x14ac:dyDescent="0.25">
      <c r="A604" s="130" t="s">
        <v>620</v>
      </c>
      <c r="B604" s="221" t="s">
        <v>417</v>
      </c>
      <c r="C604" s="116" t="s">
        <v>418</v>
      </c>
      <c r="D604" s="117" t="s">
        <v>26</v>
      </c>
      <c r="E604" s="136" t="s">
        <v>562</v>
      </c>
      <c r="F604" s="140">
        <v>1090</v>
      </c>
      <c r="G604" s="118">
        <v>1051</v>
      </c>
      <c r="H604" s="119">
        <f t="shared" si="99"/>
        <v>0.9642201834862385</v>
      </c>
      <c r="I604" s="118">
        <f t="shared" si="100"/>
        <v>39</v>
      </c>
      <c r="J604" s="145">
        <f t="shared" si="101"/>
        <v>3.577981651376147E-2</v>
      </c>
      <c r="K604" s="140">
        <v>351</v>
      </c>
      <c r="L604" s="140">
        <v>8</v>
      </c>
      <c r="M604" s="119">
        <f t="shared" si="102"/>
        <v>2.2792022792022793E-2</v>
      </c>
      <c r="N604" s="118">
        <v>20</v>
      </c>
      <c r="O604" s="145">
        <f t="shared" si="103"/>
        <v>1.834862385321101E-2</v>
      </c>
      <c r="P604" s="140">
        <v>5</v>
      </c>
      <c r="Q604" s="119">
        <f t="shared" si="104"/>
        <v>1.4245014245014245E-2</v>
      </c>
      <c r="R604" s="118">
        <v>13</v>
      </c>
      <c r="S604" s="145">
        <f t="shared" si="105"/>
        <v>1.1926605504587157E-2</v>
      </c>
      <c r="T604" s="140">
        <v>32</v>
      </c>
      <c r="U604" s="119">
        <f t="shared" si="106"/>
        <v>9.1168091168091173E-2</v>
      </c>
      <c r="V604" s="118">
        <v>93</v>
      </c>
      <c r="W604" s="145">
        <f t="shared" si="107"/>
        <v>8.5321100917431197E-2</v>
      </c>
      <c r="X604" s="140">
        <v>34</v>
      </c>
      <c r="Y604" s="119">
        <f t="shared" si="108"/>
        <v>9.686609686609686E-2</v>
      </c>
      <c r="Z604" s="118">
        <v>98</v>
      </c>
      <c r="AA604" s="145">
        <f t="shared" si="109"/>
        <v>8.990825688073395E-2</v>
      </c>
    </row>
    <row r="605" spans="1:27" ht="24" x14ac:dyDescent="0.25">
      <c r="A605" s="131" t="s">
        <v>620</v>
      </c>
      <c r="B605" s="222" t="s">
        <v>444</v>
      </c>
      <c r="C605" s="120" t="s">
        <v>340</v>
      </c>
      <c r="D605" s="121" t="s">
        <v>21</v>
      </c>
      <c r="E605" s="137" t="s">
        <v>564</v>
      </c>
      <c r="F605" s="141">
        <v>2465</v>
      </c>
      <c r="G605" s="122">
        <v>2337</v>
      </c>
      <c r="H605" s="123">
        <f t="shared" si="99"/>
        <v>0.94807302231237323</v>
      </c>
      <c r="I605" s="122">
        <f t="shared" si="100"/>
        <v>128</v>
      </c>
      <c r="J605" s="146">
        <f t="shared" si="101"/>
        <v>5.1926977687626774E-2</v>
      </c>
      <c r="K605" s="141">
        <v>603</v>
      </c>
      <c r="L605" s="141">
        <v>13</v>
      </c>
      <c r="M605" s="123">
        <f t="shared" si="102"/>
        <v>2.1558872305140961E-2</v>
      </c>
      <c r="N605" s="122">
        <v>29</v>
      </c>
      <c r="O605" s="146">
        <f t="shared" si="103"/>
        <v>1.1764705882352941E-2</v>
      </c>
      <c r="P605" s="141">
        <v>3</v>
      </c>
      <c r="Q605" s="123">
        <f t="shared" si="104"/>
        <v>4.9751243781094526E-3</v>
      </c>
      <c r="R605" s="122">
        <v>10</v>
      </c>
      <c r="S605" s="146">
        <f t="shared" si="105"/>
        <v>4.0567951318458417E-3</v>
      </c>
      <c r="T605" s="141">
        <v>53</v>
      </c>
      <c r="U605" s="123">
        <f t="shared" si="106"/>
        <v>8.7893864013267001E-2</v>
      </c>
      <c r="V605" s="122">
        <v>158</v>
      </c>
      <c r="W605" s="146">
        <f t="shared" si="107"/>
        <v>6.4097363083164299E-2</v>
      </c>
      <c r="X605" s="141">
        <v>54</v>
      </c>
      <c r="Y605" s="123">
        <f t="shared" si="108"/>
        <v>8.9552238805970144E-2</v>
      </c>
      <c r="Z605" s="122">
        <v>160</v>
      </c>
      <c r="AA605" s="146">
        <f t="shared" si="109"/>
        <v>6.4908722109533468E-2</v>
      </c>
    </row>
    <row r="606" spans="1:27" ht="24" x14ac:dyDescent="0.25">
      <c r="A606" s="130" t="s">
        <v>620</v>
      </c>
      <c r="B606" s="221" t="s">
        <v>347</v>
      </c>
      <c r="C606" s="116" t="s">
        <v>348</v>
      </c>
      <c r="D606" s="117" t="s">
        <v>22</v>
      </c>
      <c r="E606" s="136" t="s">
        <v>565</v>
      </c>
      <c r="F606" s="140">
        <v>6334</v>
      </c>
      <c r="G606" s="118">
        <v>6090</v>
      </c>
      <c r="H606" s="119">
        <f t="shared" si="99"/>
        <v>0.96147773918534896</v>
      </c>
      <c r="I606" s="118">
        <f t="shared" si="100"/>
        <v>244</v>
      </c>
      <c r="J606" s="145">
        <f t="shared" si="101"/>
        <v>3.8522260814651092E-2</v>
      </c>
      <c r="K606" s="140">
        <v>1356</v>
      </c>
      <c r="L606" s="140">
        <v>25</v>
      </c>
      <c r="M606" s="119">
        <f t="shared" si="102"/>
        <v>1.8436578171091445E-2</v>
      </c>
      <c r="N606" s="118">
        <v>56</v>
      </c>
      <c r="O606" s="145">
        <f t="shared" si="103"/>
        <v>8.8411746131986102E-3</v>
      </c>
      <c r="P606" s="140">
        <v>4</v>
      </c>
      <c r="Q606" s="119">
        <f t="shared" si="104"/>
        <v>2.9498525073746312E-3</v>
      </c>
      <c r="R606" s="118">
        <v>9</v>
      </c>
      <c r="S606" s="145">
        <f t="shared" si="105"/>
        <v>1.420903062835491E-3</v>
      </c>
      <c r="T606" s="140">
        <v>136</v>
      </c>
      <c r="U606" s="119">
        <f t="shared" si="106"/>
        <v>0.10029498525073746</v>
      </c>
      <c r="V606" s="118">
        <v>528</v>
      </c>
      <c r="W606" s="145">
        <f t="shared" si="107"/>
        <v>8.3359646353015474E-2</v>
      </c>
      <c r="X606" s="140">
        <v>140</v>
      </c>
      <c r="Y606" s="119">
        <f t="shared" si="108"/>
        <v>0.10324483775811209</v>
      </c>
      <c r="Z606" s="118">
        <v>539</v>
      </c>
      <c r="AA606" s="145">
        <f t="shared" si="109"/>
        <v>8.509630565203663E-2</v>
      </c>
    </row>
    <row r="607" spans="1:27" x14ac:dyDescent="0.25">
      <c r="A607" s="131" t="s">
        <v>620</v>
      </c>
      <c r="B607" s="222" t="s">
        <v>433</v>
      </c>
      <c r="C607" s="120" t="s">
        <v>434</v>
      </c>
      <c r="D607" s="121" t="s">
        <v>27</v>
      </c>
      <c r="E607" s="137" t="s">
        <v>563</v>
      </c>
      <c r="F607" s="141">
        <v>7691</v>
      </c>
      <c r="G607" s="122">
        <v>7414</v>
      </c>
      <c r="H607" s="123">
        <f t="shared" si="99"/>
        <v>0.96398387725913404</v>
      </c>
      <c r="I607" s="122">
        <f t="shared" si="100"/>
        <v>277</v>
      </c>
      <c r="J607" s="146">
        <f t="shared" si="101"/>
        <v>3.601612274086595E-2</v>
      </c>
      <c r="K607" s="141">
        <v>2622</v>
      </c>
      <c r="L607" s="141">
        <v>31</v>
      </c>
      <c r="M607" s="123">
        <f t="shared" si="102"/>
        <v>1.1823035850495805E-2</v>
      </c>
      <c r="N607" s="122">
        <v>78</v>
      </c>
      <c r="O607" s="146">
        <f t="shared" si="103"/>
        <v>1.0141724093095826E-2</v>
      </c>
      <c r="P607" s="141">
        <v>15</v>
      </c>
      <c r="Q607" s="123">
        <f t="shared" si="104"/>
        <v>5.7208237986270021E-3</v>
      </c>
      <c r="R607" s="122">
        <v>32</v>
      </c>
      <c r="S607" s="146">
        <f t="shared" si="105"/>
        <v>4.1607073202444417E-3</v>
      </c>
      <c r="T607" s="141">
        <v>200</v>
      </c>
      <c r="U607" s="123">
        <f t="shared" si="106"/>
        <v>7.6277650648360035E-2</v>
      </c>
      <c r="V607" s="122">
        <v>537</v>
      </c>
      <c r="W607" s="146">
        <f t="shared" si="107"/>
        <v>6.9821869717852036E-2</v>
      </c>
      <c r="X607" s="141">
        <v>206</v>
      </c>
      <c r="Y607" s="123">
        <f t="shared" si="108"/>
        <v>7.8565980167810828E-2</v>
      </c>
      <c r="Z607" s="122">
        <v>549</v>
      </c>
      <c r="AA607" s="146">
        <f t="shared" si="109"/>
        <v>7.1382134962943697E-2</v>
      </c>
    </row>
    <row r="608" spans="1:27" ht="24" x14ac:dyDescent="0.25">
      <c r="A608" s="130" t="s">
        <v>620</v>
      </c>
      <c r="B608" s="221" t="s">
        <v>341</v>
      </c>
      <c r="C608" s="116" t="s">
        <v>342</v>
      </c>
      <c r="D608" s="117" t="s">
        <v>21</v>
      </c>
      <c r="E608" s="136" t="s">
        <v>564</v>
      </c>
      <c r="F608" s="140">
        <v>9082</v>
      </c>
      <c r="G608" s="118">
        <v>8716</v>
      </c>
      <c r="H608" s="119">
        <f t="shared" si="99"/>
        <v>0.9597005064963664</v>
      </c>
      <c r="I608" s="118">
        <f t="shared" si="100"/>
        <v>366</v>
      </c>
      <c r="J608" s="145">
        <f t="shared" si="101"/>
        <v>4.0299493503633564E-2</v>
      </c>
      <c r="K608" s="140">
        <v>2458</v>
      </c>
      <c r="L608" s="140">
        <v>44</v>
      </c>
      <c r="M608" s="119">
        <f t="shared" si="102"/>
        <v>1.7900732302685109E-2</v>
      </c>
      <c r="N608" s="118">
        <v>106</v>
      </c>
      <c r="O608" s="145">
        <f t="shared" si="103"/>
        <v>1.1671438009249064E-2</v>
      </c>
      <c r="P608" s="140">
        <v>19</v>
      </c>
      <c r="Q608" s="119">
        <f t="shared" si="104"/>
        <v>7.7298616761594793E-3</v>
      </c>
      <c r="R608" s="118">
        <v>55</v>
      </c>
      <c r="S608" s="145">
        <f t="shared" si="105"/>
        <v>6.0559348161197974E-3</v>
      </c>
      <c r="T608" s="140">
        <v>212</v>
      </c>
      <c r="U608" s="119">
        <f t="shared" si="106"/>
        <v>8.6248982912937353E-2</v>
      </c>
      <c r="V608" s="118">
        <v>674</v>
      </c>
      <c r="W608" s="145">
        <f t="shared" si="107"/>
        <v>7.4212728473904421E-2</v>
      </c>
      <c r="X608" s="140">
        <v>223</v>
      </c>
      <c r="Y608" s="119">
        <f t="shared" si="108"/>
        <v>9.0724165988608621E-2</v>
      </c>
      <c r="Z608" s="118">
        <v>707</v>
      </c>
      <c r="AA608" s="145">
        <f t="shared" si="109"/>
        <v>7.7846289363576307E-2</v>
      </c>
    </row>
    <row r="609" spans="1:27" ht="24" x14ac:dyDescent="0.25">
      <c r="A609" s="131" t="s">
        <v>620</v>
      </c>
      <c r="B609" s="222" t="s">
        <v>355</v>
      </c>
      <c r="C609" s="120" t="s">
        <v>356</v>
      </c>
      <c r="D609" s="121" t="s">
        <v>23</v>
      </c>
      <c r="E609" s="137" t="s">
        <v>566</v>
      </c>
      <c r="F609" s="141">
        <v>8494</v>
      </c>
      <c r="G609" s="122">
        <v>6564</v>
      </c>
      <c r="H609" s="123">
        <f t="shared" si="99"/>
        <v>0.77278078643748527</v>
      </c>
      <c r="I609" s="122">
        <f t="shared" si="100"/>
        <v>1930</v>
      </c>
      <c r="J609" s="146">
        <f t="shared" si="101"/>
        <v>0.2272192135625147</v>
      </c>
      <c r="K609" s="141">
        <v>2220</v>
      </c>
      <c r="L609" s="141">
        <v>49</v>
      </c>
      <c r="M609" s="123">
        <f t="shared" si="102"/>
        <v>2.2072072072072072E-2</v>
      </c>
      <c r="N609" s="122">
        <v>133</v>
      </c>
      <c r="O609" s="146">
        <f t="shared" si="103"/>
        <v>1.5658111608194018E-2</v>
      </c>
      <c r="P609" s="141">
        <v>20</v>
      </c>
      <c r="Q609" s="123">
        <f t="shared" si="104"/>
        <v>9.0090090090090089E-3</v>
      </c>
      <c r="R609" s="122">
        <v>40</v>
      </c>
      <c r="S609" s="146">
        <f t="shared" si="105"/>
        <v>4.7092064987049684E-3</v>
      </c>
      <c r="T609" s="141">
        <v>225</v>
      </c>
      <c r="U609" s="123">
        <f t="shared" si="106"/>
        <v>0.10135135135135136</v>
      </c>
      <c r="V609" s="122">
        <v>577</v>
      </c>
      <c r="W609" s="146">
        <f t="shared" si="107"/>
        <v>6.793030374381917E-2</v>
      </c>
      <c r="X609" s="141">
        <v>236</v>
      </c>
      <c r="Y609" s="123">
        <f t="shared" si="108"/>
        <v>0.1063063063063063</v>
      </c>
      <c r="Z609" s="122">
        <v>598</v>
      </c>
      <c r="AA609" s="146">
        <f t="shared" si="109"/>
        <v>7.0402637155639269E-2</v>
      </c>
    </row>
    <row r="610" spans="1:27" ht="24" x14ac:dyDescent="0.25">
      <c r="A610" s="130" t="s">
        <v>620</v>
      </c>
      <c r="B610" s="221" t="s">
        <v>349</v>
      </c>
      <c r="C610" s="116" t="s">
        <v>350</v>
      </c>
      <c r="D610" s="117" t="s">
        <v>22</v>
      </c>
      <c r="E610" s="136" t="s">
        <v>565</v>
      </c>
      <c r="F610" s="140">
        <v>3568</v>
      </c>
      <c r="G610" s="118">
        <v>3478</v>
      </c>
      <c r="H610" s="119">
        <f t="shared" si="99"/>
        <v>0.97477578475336324</v>
      </c>
      <c r="I610" s="118">
        <f t="shared" si="100"/>
        <v>90</v>
      </c>
      <c r="J610" s="145">
        <f t="shared" si="101"/>
        <v>2.5224215246636771E-2</v>
      </c>
      <c r="K610" s="140">
        <v>869</v>
      </c>
      <c r="L610" s="140">
        <v>13</v>
      </c>
      <c r="M610" s="119">
        <f t="shared" si="102"/>
        <v>1.4959723820483314E-2</v>
      </c>
      <c r="N610" s="118">
        <v>35</v>
      </c>
      <c r="O610" s="145">
        <f t="shared" si="103"/>
        <v>9.809417040358745E-3</v>
      </c>
      <c r="P610" s="140">
        <v>4</v>
      </c>
      <c r="Q610" s="119">
        <f t="shared" si="104"/>
        <v>4.6029919447640967E-3</v>
      </c>
      <c r="R610" s="118">
        <v>10</v>
      </c>
      <c r="S610" s="145">
        <f t="shared" si="105"/>
        <v>2.8026905829596411E-3</v>
      </c>
      <c r="T610" s="140">
        <v>72</v>
      </c>
      <c r="U610" s="119">
        <f t="shared" si="106"/>
        <v>8.2853855005753735E-2</v>
      </c>
      <c r="V610" s="118">
        <v>337</v>
      </c>
      <c r="W610" s="145">
        <f t="shared" si="107"/>
        <v>9.4450672645739905E-2</v>
      </c>
      <c r="X610" s="140">
        <v>74</v>
      </c>
      <c r="Y610" s="119">
        <f t="shared" si="108"/>
        <v>8.5155350978135785E-2</v>
      </c>
      <c r="Z610" s="118">
        <v>341</v>
      </c>
      <c r="AA610" s="145">
        <f t="shared" si="109"/>
        <v>9.5571748878923765E-2</v>
      </c>
    </row>
    <row r="611" spans="1:27" ht="24" x14ac:dyDescent="0.25">
      <c r="A611" s="131" t="s">
        <v>620</v>
      </c>
      <c r="B611" s="222" t="s">
        <v>351</v>
      </c>
      <c r="C611" s="120" t="s">
        <v>352</v>
      </c>
      <c r="D611" s="121" t="s">
        <v>22</v>
      </c>
      <c r="E611" s="137" t="s">
        <v>565</v>
      </c>
      <c r="F611" s="141">
        <v>5549</v>
      </c>
      <c r="G611" s="122">
        <v>5320</v>
      </c>
      <c r="H611" s="123">
        <f t="shared" si="99"/>
        <v>0.95873130293746622</v>
      </c>
      <c r="I611" s="122">
        <f t="shared" si="100"/>
        <v>229</v>
      </c>
      <c r="J611" s="146">
        <f t="shared" si="101"/>
        <v>4.1268697062533791E-2</v>
      </c>
      <c r="K611" s="141">
        <v>1911</v>
      </c>
      <c r="L611" s="141">
        <v>25</v>
      </c>
      <c r="M611" s="123">
        <f t="shared" si="102"/>
        <v>1.3082155939298797E-2</v>
      </c>
      <c r="N611" s="122">
        <v>59</v>
      </c>
      <c r="O611" s="146">
        <f t="shared" si="103"/>
        <v>1.0632546404757614E-2</v>
      </c>
      <c r="P611" s="141">
        <v>13</v>
      </c>
      <c r="Q611" s="123">
        <f t="shared" si="104"/>
        <v>6.8027210884353739E-3</v>
      </c>
      <c r="R611" s="122">
        <v>32</v>
      </c>
      <c r="S611" s="146">
        <f t="shared" si="105"/>
        <v>5.7668048296990451E-3</v>
      </c>
      <c r="T611" s="141">
        <v>171</v>
      </c>
      <c r="U611" s="123">
        <f t="shared" si="106"/>
        <v>8.9481946624803771E-2</v>
      </c>
      <c r="V611" s="122">
        <v>477</v>
      </c>
      <c r="W611" s="146">
        <f t="shared" si="107"/>
        <v>8.5961434492701383E-2</v>
      </c>
      <c r="X611" s="141">
        <v>180</v>
      </c>
      <c r="Y611" s="123">
        <f t="shared" si="108"/>
        <v>9.4191522762951341E-2</v>
      </c>
      <c r="Z611" s="122">
        <v>499</v>
      </c>
      <c r="AA611" s="146">
        <f t="shared" si="109"/>
        <v>8.9926112813119477E-2</v>
      </c>
    </row>
    <row r="612" spans="1:27" ht="24" x14ac:dyDescent="0.25">
      <c r="A612" s="130" t="s">
        <v>620</v>
      </c>
      <c r="B612" s="221" t="s">
        <v>353</v>
      </c>
      <c r="C612" s="116" t="s">
        <v>354</v>
      </c>
      <c r="D612" s="117" t="s">
        <v>22</v>
      </c>
      <c r="E612" s="136" t="s">
        <v>565</v>
      </c>
      <c r="F612" s="140">
        <v>2351</v>
      </c>
      <c r="G612" s="118">
        <v>2251</v>
      </c>
      <c r="H612" s="119">
        <f t="shared" si="99"/>
        <v>0.95746490854955335</v>
      </c>
      <c r="I612" s="118">
        <f t="shared" si="100"/>
        <v>100</v>
      </c>
      <c r="J612" s="145">
        <f t="shared" si="101"/>
        <v>4.2535091450446622E-2</v>
      </c>
      <c r="K612" s="140">
        <v>738</v>
      </c>
      <c r="L612" s="140">
        <v>11</v>
      </c>
      <c r="M612" s="119">
        <f t="shared" si="102"/>
        <v>1.4905149051490514E-2</v>
      </c>
      <c r="N612" s="118">
        <v>27</v>
      </c>
      <c r="O612" s="145">
        <f t="shared" si="103"/>
        <v>1.1484474691620587E-2</v>
      </c>
      <c r="P612" s="140">
        <v>4</v>
      </c>
      <c r="Q612" s="119">
        <f t="shared" si="104"/>
        <v>5.4200542005420054E-3</v>
      </c>
      <c r="R612" s="118">
        <v>10</v>
      </c>
      <c r="S612" s="145">
        <f t="shared" si="105"/>
        <v>4.253509145044662E-3</v>
      </c>
      <c r="T612" s="140">
        <v>79</v>
      </c>
      <c r="U612" s="119">
        <f t="shared" si="106"/>
        <v>0.10704607046070461</v>
      </c>
      <c r="V612" s="118">
        <v>227</v>
      </c>
      <c r="W612" s="145">
        <f t="shared" si="107"/>
        <v>9.6554657592513818E-2</v>
      </c>
      <c r="X612" s="140">
        <v>81</v>
      </c>
      <c r="Y612" s="119">
        <f t="shared" si="108"/>
        <v>0.10975609756097561</v>
      </c>
      <c r="Z612" s="118">
        <v>232</v>
      </c>
      <c r="AA612" s="145">
        <f t="shared" si="109"/>
        <v>9.8681412165036161E-2</v>
      </c>
    </row>
    <row r="613" spans="1:27" ht="24" x14ac:dyDescent="0.25">
      <c r="A613" s="131" t="s">
        <v>620</v>
      </c>
      <c r="B613" s="222" t="s">
        <v>343</v>
      </c>
      <c r="C613" s="120" t="s">
        <v>344</v>
      </c>
      <c r="D613" s="121" t="s">
        <v>21</v>
      </c>
      <c r="E613" s="137" t="s">
        <v>564</v>
      </c>
      <c r="F613" s="141">
        <v>3278</v>
      </c>
      <c r="G613" s="122">
        <v>3161</v>
      </c>
      <c r="H613" s="123">
        <f t="shared" si="99"/>
        <v>0.96430750457596093</v>
      </c>
      <c r="I613" s="122">
        <f t="shared" si="100"/>
        <v>117</v>
      </c>
      <c r="J613" s="146">
        <f t="shared" si="101"/>
        <v>3.5692495424039052E-2</v>
      </c>
      <c r="K613" s="141">
        <v>834</v>
      </c>
      <c r="L613" s="141">
        <v>29</v>
      </c>
      <c r="M613" s="123">
        <f t="shared" si="102"/>
        <v>3.4772182254196642E-2</v>
      </c>
      <c r="N613" s="122">
        <v>76</v>
      </c>
      <c r="O613" s="146">
        <f t="shared" si="103"/>
        <v>2.3184868822452714E-2</v>
      </c>
      <c r="P613" s="141">
        <v>15</v>
      </c>
      <c r="Q613" s="123">
        <f t="shared" si="104"/>
        <v>1.7985611510791366E-2</v>
      </c>
      <c r="R613" s="122">
        <v>62</v>
      </c>
      <c r="S613" s="146">
        <f t="shared" si="105"/>
        <v>1.8913971934106162E-2</v>
      </c>
      <c r="T613" s="141">
        <v>97</v>
      </c>
      <c r="U613" s="123">
        <f t="shared" si="106"/>
        <v>0.11630695443645084</v>
      </c>
      <c r="V613" s="122">
        <v>309</v>
      </c>
      <c r="W613" s="146">
        <f t="shared" si="107"/>
        <v>9.4264795607077484E-2</v>
      </c>
      <c r="X613" s="141">
        <v>107</v>
      </c>
      <c r="Y613" s="123">
        <f t="shared" si="108"/>
        <v>0.12829736211031176</v>
      </c>
      <c r="Z613" s="122">
        <v>359</v>
      </c>
      <c r="AA613" s="146">
        <f t="shared" si="109"/>
        <v>0.10951799877974375</v>
      </c>
    </row>
    <row r="614" spans="1:27" ht="24" x14ac:dyDescent="0.25">
      <c r="A614" s="130" t="s">
        <v>620</v>
      </c>
      <c r="B614" s="221" t="s">
        <v>37</v>
      </c>
      <c r="C614" s="116" t="s">
        <v>38</v>
      </c>
      <c r="D614" s="117" t="s">
        <v>1</v>
      </c>
      <c r="E614" s="136" t="s">
        <v>542</v>
      </c>
      <c r="F614" s="140">
        <v>5706</v>
      </c>
      <c r="G614" s="118">
        <v>5530</v>
      </c>
      <c r="H614" s="119">
        <f t="shared" si="99"/>
        <v>0.96915527514896604</v>
      </c>
      <c r="I614" s="118">
        <f t="shared" si="100"/>
        <v>176</v>
      </c>
      <c r="J614" s="145">
        <f t="shared" si="101"/>
        <v>3.0844724851034001E-2</v>
      </c>
      <c r="K614" s="140">
        <v>1751</v>
      </c>
      <c r="L614" s="140">
        <v>18</v>
      </c>
      <c r="M614" s="119">
        <f t="shared" si="102"/>
        <v>1.0279840091376356E-2</v>
      </c>
      <c r="N614" s="118">
        <v>55</v>
      </c>
      <c r="O614" s="145">
        <f t="shared" si="103"/>
        <v>9.638976515948125E-3</v>
      </c>
      <c r="P614" s="140">
        <v>12</v>
      </c>
      <c r="Q614" s="119">
        <f t="shared" si="104"/>
        <v>6.8532267275842372E-3</v>
      </c>
      <c r="R614" s="118">
        <v>36</v>
      </c>
      <c r="S614" s="145">
        <f t="shared" si="105"/>
        <v>6.3091482649842269E-3</v>
      </c>
      <c r="T614" s="140">
        <v>151</v>
      </c>
      <c r="U614" s="119">
        <f t="shared" si="106"/>
        <v>8.6236436322101651E-2</v>
      </c>
      <c r="V614" s="118">
        <v>456</v>
      </c>
      <c r="W614" s="145">
        <f t="shared" si="107"/>
        <v>7.9915878023133546E-2</v>
      </c>
      <c r="X614" s="140">
        <v>159</v>
      </c>
      <c r="Y614" s="119">
        <f t="shared" si="108"/>
        <v>9.0805254140491148E-2</v>
      </c>
      <c r="Z614" s="118">
        <v>480</v>
      </c>
      <c r="AA614" s="145">
        <f t="shared" si="109"/>
        <v>8.4121976866456366E-2</v>
      </c>
    </row>
    <row r="615" spans="1:27" ht="24" x14ac:dyDescent="0.25">
      <c r="A615" s="131" t="s">
        <v>620</v>
      </c>
      <c r="B615" s="222" t="s">
        <v>183</v>
      </c>
      <c r="C615" s="120" t="s">
        <v>184</v>
      </c>
      <c r="D615" s="121" t="s">
        <v>11</v>
      </c>
      <c r="E615" s="137" t="s">
        <v>552</v>
      </c>
      <c r="F615" s="141">
        <v>8276</v>
      </c>
      <c r="G615" s="122">
        <v>7930</v>
      </c>
      <c r="H615" s="123">
        <f t="shared" si="99"/>
        <v>0.95819236346060899</v>
      </c>
      <c r="I615" s="122">
        <f t="shared" si="100"/>
        <v>346</v>
      </c>
      <c r="J615" s="146">
        <f t="shared" si="101"/>
        <v>4.1807636539391013E-2</v>
      </c>
      <c r="K615" s="141">
        <v>2930</v>
      </c>
      <c r="L615" s="141">
        <v>72</v>
      </c>
      <c r="M615" s="123">
        <f t="shared" si="102"/>
        <v>2.4573378839590442E-2</v>
      </c>
      <c r="N615" s="122">
        <v>167</v>
      </c>
      <c r="O615" s="146">
        <f t="shared" si="103"/>
        <v>2.0178830352827453E-2</v>
      </c>
      <c r="P615" s="141">
        <v>30</v>
      </c>
      <c r="Q615" s="123">
        <f t="shared" si="104"/>
        <v>1.0238907849829351E-2</v>
      </c>
      <c r="R615" s="122">
        <v>67</v>
      </c>
      <c r="S615" s="146">
        <f t="shared" si="105"/>
        <v>8.0956984050265836E-3</v>
      </c>
      <c r="T615" s="141">
        <v>319</v>
      </c>
      <c r="U615" s="123">
        <f t="shared" si="106"/>
        <v>0.10887372013651878</v>
      </c>
      <c r="V615" s="122">
        <v>834</v>
      </c>
      <c r="W615" s="146">
        <f t="shared" si="107"/>
        <v>0.10077332044465925</v>
      </c>
      <c r="X615" s="141">
        <v>334</v>
      </c>
      <c r="Y615" s="123">
        <f t="shared" si="108"/>
        <v>0.11399317406143344</v>
      </c>
      <c r="Z615" s="122">
        <v>869</v>
      </c>
      <c r="AA615" s="146">
        <f t="shared" si="109"/>
        <v>0.10500241662638957</v>
      </c>
    </row>
    <row r="616" spans="1:27" ht="24" x14ac:dyDescent="0.25">
      <c r="A616" s="130" t="s">
        <v>620</v>
      </c>
      <c r="B616" s="221" t="s">
        <v>108</v>
      </c>
      <c r="C616" s="116" t="s">
        <v>109</v>
      </c>
      <c r="D616" s="117" t="s">
        <v>6</v>
      </c>
      <c r="E616" s="136" t="s">
        <v>539</v>
      </c>
      <c r="F616" s="140">
        <v>10936</v>
      </c>
      <c r="G616" s="118">
        <v>10716</v>
      </c>
      <c r="H616" s="119">
        <f t="shared" si="99"/>
        <v>0.97988295537673742</v>
      </c>
      <c r="I616" s="118">
        <f t="shared" si="100"/>
        <v>220</v>
      </c>
      <c r="J616" s="145">
        <f t="shared" si="101"/>
        <v>2.0117044623262619E-2</v>
      </c>
      <c r="K616" s="140">
        <v>2145</v>
      </c>
      <c r="L616" s="140">
        <v>22</v>
      </c>
      <c r="M616" s="119">
        <f t="shared" si="102"/>
        <v>1.0256410256410256E-2</v>
      </c>
      <c r="N616" s="118">
        <v>64</v>
      </c>
      <c r="O616" s="145">
        <f t="shared" si="103"/>
        <v>5.8522311631309439E-3</v>
      </c>
      <c r="P616" s="140">
        <v>15</v>
      </c>
      <c r="Q616" s="119">
        <f t="shared" si="104"/>
        <v>6.993006993006993E-3</v>
      </c>
      <c r="R616" s="118">
        <v>36</v>
      </c>
      <c r="S616" s="145">
        <f t="shared" si="105"/>
        <v>3.2918800292611556E-3</v>
      </c>
      <c r="T616" s="140">
        <v>188</v>
      </c>
      <c r="U616" s="119">
        <f t="shared" si="106"/>
        <v>8.7645687645687642E-2</v>
      </c>
      <c r="V616" s="118">
        <v>881</v>
      </c>
      <c r="W616" s="145">
        <f t="shared" si="107"/>
        <v>8.0559619604974403E-2</v>
      </c>
      <c r="X616" s="140">
        <v>199</v>
      </c>
      <c r="Y616" s="119">
        <f t="shared" si="108"/>
        <v>9.277389277389278E-2</v>
      </c>
      <c r="Z616" s="118">
        <v>910</v>
      </c>
      <c r="AA616" s="145">
        <f t="shared" si="109"/>
        <v>8.3211411850768108E-2</v>
      </c>
    </row>
    <row r="617" spans="1:27" x14ac:dyDescent="0.25">
      <c r="A617" s="131" t="s">
        <v>620</v>
      </c>
      <c r="B617" s="222" t="s">
        <v>98</v>
      </c>
      <c r="C617" s="120" t="s">
        <v>99</v>
      </c>
      <c r="D617" s="121" t="s">
        <v>5</v>
      </c>
      <c r="E617" s="137" t="s">
        <v>543</v>
      </c>
      <c r="F617" s="141">
        <v>8806</v>
      </c>
      <c r="G617" s="122">
        <v>8553</v>
      </c>
      <c r="H617" s="123">
        <f t="shared" si="99"/>
        <v>0.97126958891664772</v>
      </c>
      <c r="I617" s="122">
        <f t="shared" si="100"/>
        <v>253</v>
      </c>
      <c r="J617" s="146">
        <f t="shared" si="101"/>
        <v>2.873041108335226E-2</v>
      </c>
      <c r="K617" s="141">
        <v>2504</v>
      </c>
      <c r="L617" s="141">
        <v>38</v>
      </c>
      <c r="M617" s="123">
        <f t="shared" si="102"/>
        <v>1.5175718849840255E-2</v>
      </c>
      <c r="N617" s="122">
        <v>84</v>
      </c>
      <c r="O617" s="146">
        <f t="shared" si="103"/>
        <v>9.538950715421303E-3</v>
      </c>
      <c r="P617" s="141">
        <v>30</v>
      </c>
      <c r="Q617" s="123">
        <f t="shared" si="104"/>
        <v>1.1980830670926517E-2</v>
      </c>
      <c r="R617" s="122">
        <v>82</v>
      </c>
      <c r="S617" s="146">
        <f t="shared" si="105"/>
        <v>9.311832841244606E-3</v>
      </c>
      <c r="T617" s="141">
        <v>309</v>
      </c>
      <c r="U617" s="123">
        <f t="shared" si="106"/>
        <v>0.12340255591054312</v>
      </c>
      <c r="V617" s="122">
        <v>1269</v>
      </c>
      <c r="W617" s="146">
        <f t="shared" si="107"/>
        <v>0.1441062911651147</v>
      </c>
      <c r="X617" s="141">
        <v>330</v>
      </c>
      <c r="Y617" s="123">
        <f t="shared" si="108"/>
        <v>0.13178913738019168</v>
      </c>
      <c r="Z617" s="122">
        <v>1326</v>
      </c>
      <c r="AA617" s="146">
        <f t="shared" si="109"/>
        <v>0.15057915057915058</v>
      </c>
    </row>
    <row r="618" spans="1:27" ht="24" x14ac:dyDescent="0.25">
      <c r="A618" s="130" t="s">
        <v>620</v>
      </c>
      <c r="B618" s="221" t="s">
        <v>110</v>
      </c>
      <c r="C618" s="116" t="s">
        <v>111</v>
      </c>
      <c r="D618" s="117" t="s">
        <v>6</v>
      </c>
      <c r="E618" s="136" t="s">
        <v>539</v>
      </c>
      <c r="F618" s="140">
        <v>4019</v>
      </c>
      <c r="G618" s="118">
        <v>3952</v>
      </c>
      <c r="H618" s="119">
        <f t="shared" si="99"/>
        <v>0.9833291863647674</v>
      </c>
      <c r="I618" s="118">
        <f t="shared" si="100"/>
        <v>67</v>
      </c>
      <c r="J618" s="145">
        <f t="shared" si="101"/>
        <v>1.6670813635232644E-2</v>
      </c>
      <c r="K618" s="140">
        <v>848</v>
      </c>
      <c r="L618" s="140">
        <v>13</v>
      </c>
      <c r="M618" s="119">
        <f t="shared" si="102"/>
        <v>1.5330188679245283E-2</v>
      </c>
      <c r="N618" s="118">
        <v>29</v>
      </c>
      <c r="O618" s="145">
        <f t="shared" si="103"/>
        <v>7.2157253048021897E-3</v>
      </c>
      <c r="P618" s="140">
        <v>6</v>
      </c>
      <c r="Q618" s="119">
        <f t="shared" si="104"/>
        <v>7.0754716981132077E-3</v>
      </c>
      <c r="R618" s="118">
        <v>17</v>
      </c>
      <c r="S618" s="145">
        <f t="shared" si="105"/>
        <v>4.2299079372978355E-3</v>
      </c>
      <c r="T618" s="140">
        <v>91</v>
      </c>
      <c r="U618" s="119">
        <f t="shared" si="106"/>
        <v>0.10731132075471699</v>
      </c>
      <c r="V618" s="118">
        <v>425</v>
      </c>
      <c r="W618" s="145">
        <f t="shared" si="107"/>
        <v>0.10574769843244589</v>
      </c>
      <c r="X618" s="140">
        <v>95</v>
      </c>
      <c r="Y618" s="119">
        <f t="shared" si="108"/>
        <v>0.11202830188679246</v>
      </c>
      <c r="Z618" s="118">
        <v>435</v>
      </c>
      <c r="AA618" s="145">
        <f t="shared" si="109"/>
        <v>0.10823587957203284</v>
      </c>
    </row>
    <row r="619" spans="1:27" ht="24" x14ac:dyDescent="0.25">
      <c r="A619" s="131" t="s">
        <v>620</v>
      </c>
      <c r="B619" s="222" t="s">
        <v>259</v>
      </c>
      <c r="C619" s="120" t="s">
        <v>260</v>
      </c>
      <c r="D619" s="121" t="s">
        <v>16</v>
      </c>
      <c r="E619" s="137" t="s">
        <v>549</v>
      </c>
      <c r="F619" s="141">
        <v>2176</v>
      </c>
      <c r="G619" s="122">
        <v>2072</v>
      </c>
      <c r="H619" s="123">
        <f t="shared" si="99"/>
        <v>0.95220588235294112</v>
      </c>
      <c r="I619" s="122">
        <f t="shared" si="100"/>
        <v>104</v>
      </c>
      <c r="J619" s="146">
        <f t="shared" si="101"/>
        <v>4.779411764705882E-2</v>
      </c>
      <c r="K619" s="141">
        <v>555</v>
      </c>
      <c r="L619" s="141">
        <v>14</v>
      </c>
      <c r="M619" s="123">
        <f t="shared" si="102"/>
        <v>2.5225225225225224E-2</v>
      </c>
      <c r="N619" s="122">
        <v>32</v>
      </c>
      <c r="O619" s="146">
        <f t="shared" si="103"/>
        <v>1.4705882352941176E-2</v>
      </c>
      <c r="P619" s="141">
        <v>1</v>
      </c>
      <c r="Q619" s="123">
        <f t="shared" si="104"/>
        <v>1.8018018018018018E-3</v>
      </c>
      <c r="R619" s="122">
        <v>2</v>
      </c>
      <c r="S619" s="146">
        <f t="shared" si="105"/>
        <v>9.1911764705882352E-4</v>
      </c>
      <c r="T619" s="141">
        <v>58</v>
      </c>
      <c r="U619" s="123">
        <f t="shared" si="106"/>
        <v>0.10450450450450451</v>
      </c>
      <c r="V619" s="122">
        <v>181</v>
      </c>
      <c r="W619" s="146">
        <f t="shared" si="107"/>
        <v>8.3180147058823525E-2</v>
      </c>
      <c r="X619" s="141">
        <v>58</v>
      </c>
      <c r="Y619" s="123">
        <f t="shared" si="108"/>
        <v>0.10450450450450451</v>
      </c>
      <c r="Z619" s="122">
        <v>183</v>
      </c>
      <c r="AA619" s="146">
        <f t="shared" si="109"/>
        <v>8.4099264705882359E-2</v>
      </c>
    </row>
    <row r="620" spans="1:27" ht="24" x14ac:dyDescent="0.25">
      <c r="A620" s="130" t="s">
        <v>620</v>
      </c>
      <c r="B620" s="221" t="s">
        <v>443</v>
      </c>
      <c r="C620" s="116" t="s">
        <v>228</v>
      </c>
      <c r="D620" s="117" t="s">
        <v>14</v>
      </c>
      <c r="E620" s="136" t="s">
        <v>556</v>
      </c>
      <c r="F620" s="140">
        <v>2847</v>
      </c>
      <c r="G620" s="118">
        <v>2786</v>
      </c>
      <c r="H620" s="119">
        <f t="shared" si="99"/>
        <v>0.97857393747804711</v>
      </c>
      <c r="I620" s="118">
        <f t="shared" si="100"/>
        <v>61</v>
      </c>
      <c r="J620" s="145">
        <f t="shared" si="101"/>
        <v>2.1426062521952931E-2</v>
      </c>
      <c r="K620" s="140">
        <v>967</v>
      </c>
      <c r="L620" s="140">
        <v>21</v>
      </c>
      <c r="M620" s="119">
        <f t="shared" si="102"/>
        <v>2.1716649431230611E-2</v>
      </c>
      <c r="N620" s="118">
        <v>55</v>
      </c>
      <c r="O620" s="145">
        <f t="shared" si="103"/>
        <v>1.9318580962416579E-2</v>
      </c>
      <c r="P620" s="140">
        <v>12</v>
      </c>
      <c r="Q620" s="119">
        <f t="shared" si="104"/>
        <v>1.2409513960703205E-2</v>
      </c>
      <c r="R620" s="118">
        <v>27</v>
      </c>
      <c r="S620" s="145">
        <f t="shared" si="105"/>
        <v>9.4836670179135937E-3</v>
      </c>
      <c r="T620" s="140">
        <v>114</v>
      </c>
      <c r="U620" s="119">
        <f t="shared" si="106"/>
        <v>0.11789038262668046</v>
      </c>
      <c r="V620" s="118">
        <v>354</v>
      </c>
      <c r="W620" s="145">
        <f t="shared" si="107"/>
        <v>0.12434141201264488</v>
      </c>
      <c r="X620" s="140">
        <v>121</v>
      </c>
      <c r="Y620" s="119">
        <f t="shared" si="108"/>
        <v>0.12512926577042399</v>
      </c>
      <c r="Z620" s="118">
        <v>368</v>
      </c>
      <c r="AA620" s="145">
        <f t="shared" si="109"/>
        <v>0.12925886898489639</v>
      </c>
    </row>
    <row r="621" spans="1:27" ht="24" x14ac:dyDescent="0.25">
      <c r="A621" s="131" t="s">
        <v>620</v>
      </c>
      <c r="B621" s="222" t="s">
        <v>229</v>
      </c>
      <c r="C621" s="120" t="s">
        <v>230</v>
      </c>
      <c r="D621" s="121" t="s">
        <v>14</v>
      </c>
      <c r="E621" s="137" t="s">
        <v>556</v>
      </c>
      <c r="F621" s="141">
        <v>1858</v>
      </c>
      <c r="G621" s="122">
        <v>1790</v>
      </c>
      <c r="H621" s="123">
        <f t="shared" si="99"/>
        <v>0.96340150699677074</v>
      </c>
      <c r="I621" s="122">
        <f t="shared" si="100"/>
        <v>68</v>
      </c>
      <c r="J621" s="146">
        <f t="shared" si="101"/>
        <v>3.6598493003229281E-2</v>
      </c>
      <c r="K621" s="141">
        <v>614</v>
      </c>
      <c r="L621" s="141">
        <v>20</v>
      </c>
      <c r="M621" s="123">
        <f t="shared" si="102"/>
        <v>3.2573289902280131E-2</v>
      </c>
      <c r="N621" s="122">
        <v>49</v>
      </c>
      <c r="O621" s="146">
        <f t="shared" si="103"/>
        <v>2.6372443487621099E-2</v>
      </c>
      <c r="P621" s="141">
        <v>8</v>
      </c>
      <c r="Q621" s="123">
        <f t="shared" si="104"/>
        <v>1.3029315960912053E-2</v>
      </c>
      <c r="R621" s="122">
        <v>17</v>
      </c>
      <c r="S621" s="146">
        <f t="shared" si="105"/>
        <v>9.1496232508073202E-3</v>
      </c>
      <c r="T621" s="141">
        <v>66</v>
      </c>
      <c r="U621" s="123">
        <f t="shared" si="106"/>
        <v>0.10749185667752444</v>
      </c>
      <c r="V621" s="122">
        <v>165</v>
      </c>
      <c r="W621" s="146">
        <f t="shared" si="107"/>
        <v>8.8805166846071038E-2</v>
      </c>
      <c r="X621" s="141">
        <v>70</v>
      </c>
      <c r="Y621" s="123">
        <f t="shared" si="108"/>
        <v>0.11400651465798045</v>
      </c>
      <c r="Z621" s="122">
        <v>172</v>
      </c>
      <c r="AA621" s="146">
        <f t="shared" si="109"/>
        <v>9.2572658772874059E-2</v>
      </c>
    </row>
    <row r="622" spans="1:27" x14ac:dyDescent="0.25">
      <c r="A622" s="130" t="s">
        <v>620</v>
      </c>
      <c r="B622" s="221" t="s">
        <v>231</v>
      </c>
      <c r="C622" s="116" t="s">
        <v>232</v>
      </c>
      <c r="D622" s="117" t="s">
        <v>14</v>
      </c>
      <c r="E622" s="136" t="s">
        <v>556</v>
      </c>
      <c r="F622" s="140">
        <v>1990</v>
      </c>
      <c r="G622" s="118">
        <v>1877</v>
      </c>
      <c r="H622" s="119">
        <f t="shared" si="99"/>
        <v>0.9432160804020101</v>
      </c>
      <c r="I622" s="118">
        <f t="shared" si="100"/>
        <v>113</v>
      </c>
      <c r="J622" s="145">
        <f t="shared" si="101"/>
        <v>5.6783919597989951E-2</v>
      </c>
      <c r="K622" s="140">
        <v>742</v>
      </c>
      <c r="L622" s="140">
        <v>13</v>
      </c>
      <c r="M622" s="119">
        <f t="shared" si="102"/>
        <v>1.7520215633423181E-2</v>
      </c>
      <c r="N622" s="118">
        <v>30</v>
      </c>
      <c r="O622" s="145">
        <f t="shared" si="103"/>
        <v>1.507537688442211E-2</v>
      </c>
      <c r="P622" s="140">
        <v>9</v>
      </c>
      <c r="Q622" s="119">
        <f t="shared" si="104"/>
        <v>1.2129380053908356E-2</v>
      </c>
      <c r="R622" s="118">
        <v>26</v>
      </c>
      <c r="S622" s="145">
        <f t="shared" si="105"/>
        <v>1.3065326633165829E-2</v>
      </c>
      <c r="T622" s="140">
        <v>78</v>
      </c>
      <c r="U622" s="119">
        <f t="shared" si="106"/>
        <v>0.10512129380053908</v>
      </c>
      <c r="V622" s="118">
        <v>169</v>
      </c>
      <c r="W622" s="145">
        <f t="shared" si="107"/>
        <v>8.4924623115577885E-2</v>
      </c>
      <c r="X622" s="140">
        <v>85</v>
      </c>
      <c r="Y622" s="119">
        <f t="shared" si="108"/>
        <v>0.11455525606469003</v>
      </c>
      <c r="Z622" s="118">
        <v>186</v>
      </c>
      <c r="AA622" s="145">
        <f t="shared" si="109"/>
        <v>9.3467336683417085E-2</v>
      </c>
    </row>
    <row r="623" spans="1:27" x14ac:dyDescent="0.25">
      <c r="A623" s="131" t="s">
        <v>620</v>
      </c>
      <c r="B623" s="222" t="s">
        <v>395</v>
      </c>
      <c r="C623" s="120" t="s">
        <v>396</v>
      </c>
      <c r="D623" s="121" t="s">
        <v>25</v>
      </c>
      <c r="E623" s="137" t="s">
        <v>561</v>
      </c>
      <c r="F623" s="141">
        <v>2342</v>
      </c>
      <c r="G623" s="122">
        <v>2264</v>
      </c>
      <c r="H623" s="123">
        <f t="shared" si="99"/>
        <v>0.96669513236549953</v>
      </c>
      <c r="I623" s="122">
        <f t="shared" si="100"/>
        <v>78</v>
      </c>
      <c r="J623" s="146">
        <f t="shared" si="101"/>
        <v>3.3304867634500426E-2</v>
      </c>
      <c r="K623" s="141">
        <v>802</v>
      </c>
      <c r="L623" s="141">
        <v>12</v>
      </c>
      <c r="M623" s="123">
        <f t="shared" si="102"/>
        <v>1.4962593516209476E-2</v>
      </c>
      <c r="N623" s="122">
        <v>24</v>
      </c>
      <c r="O623" s="146">
        <f t="shared" si="103"/>
        <v>1.0247651579846286E-2</v>
      </c>
      <c r="P623" s="141">
        <v>14</v>
      </c>
      <c r="Q623" s="123">
        <f t="shared" si="104"/>
        <v>1.7456359102244388E-2</v>
      </c>
      <c r="R623" s="122">
        <v>29</v>
      </c>
      <c r="S623" s="146">
        <f t="shared" si="105"/>
        <v>1.2382578992314262E-2</v>
      </c>
      <c r="T623" s="141">
        <v>74</v>
      </c>
      <c r="U623" s="123">
        <f t="shared" si="106"/>
        <v>9.2269326683291769E-2</v>
      </c>
      <c r="V623" s="122">
        <v>200</v>
      </c>
      <c r="W623" s="146">
        <f t="shared" si="107"/>
        <v>8.5397096498719044E-2</v>
      </c>
      <c r="X623" s="141">
        <v>85</v>
      </c>
      <c r="Y623" s="123">
        <f t="shared" si="108"/>
        <v>0.1059850374064838</v>
      </c>
      <c r="Z623" s="122">
        <v>224</v>
      </c>
      <c r="AA623" s="146">
        <f t="shared" si="109"/>
        <v>9.5644748078565323E-2</v>
      </c>
    </row>
    <row r="624" spans="1:27" x14ac:dyDescent="0.25">
      <c r="A624" s="131" t="s">
        <v>620</v>
      </c>
      <c r="B624" s="222" t="s">
        <v>373</v>
      </c>
      <c r="C624" s="120" t="s">
        <v>374</v>
      </c>
      <c r="D624" s="121" t="s">
        <v>24</v>
      </c>
      <c r="E624" s="137" t="s">
        <v>560</v>
      </c>
      <c r="F624" s="141">
        <v>5727</v>
      </c>
      <c r="G624" s="122">
        <v>5490</v>
      </c>
      <c r="H624" s="123">
        <f t="shared" si="99"/>
        <v>0.95861707700366683</v>
      </c>
      <c r="I624" s="122">
        <f t="shared" si="100"/>
        <v>237</v>
      </c>
      <c r="J624" s="146">
        <f t="shared" si="101"/>
        <v>4.1382922996333157E-2</v>
      </c>
      <c r="K624" s="141">
        <v>1553</v>
      </c>
      <c r="L624" s="141">
        <v>22</v>
      </c>
      <c r="M624" s="123">
        <f t="shared" si="102"/>
        <v>1.4166130070830651E-2</v>
      </c>
      <c r="N624" s="122">
        <v>46</v>
      </c>
      <c r="O624" s="146">
        <f t="shared" si="103"/>
        <v>8.0321285140562242E-3</v>
      </c>
      <c r="P624" s="141">
        <v>17</v>
      </c>
      <c r="Q624" s="123">
        <f t="shared" si="104"/>
        <v>1.0946555054732776E-2</v>
      </c>
      <c r="R624" s="122">
        <v>47</v>
      </c>
      <c r="S624" s="146">
        <f t="shared" si="105"/>
        <v>8.2067400034922296E-3</v>
      </c>
      <c r="T624" s="141">
        <v>154</v>
      </c>
      <c r="U624" s="123">
        <f t="shared" si="106"/>
        <v>9.9162910495814549E-2</v>
      </c>
      <c r="V624" s="122">
        <v>493</v>
      </c>
      <c r="W624" s="146">
        <f t="shared" si="107"/>
        <v>8.6083464291950407E-2</v>
      </c>
      <c r="X624" s="141">
        <v>166</v>
      </c>
      <c r="Y624" s="123">
        <f t="shared" si="108"/>
        <v>0.10688989053444946</v>
      </c>
      <c r="Z624" s="122">
        <v>523</v>
      </c>
      <c r="AA624" s="146">
        <f t="shared" si="109"/>
        <v>9.1321808975030561E-2</v>
      </c>
    </row>
    <row r="625" spans="1:27" ht="24" x14ac:dyDescent="0.25">
      <c r="A625" s="130" t="s">
        <v>620</v>
      </c>
      <c r="B625" s="221" t="s">
        <v>397</v>
      </c>
      <c r="C625" s="116" t="s">
        <v>398</v>
      </c>
      <c r="D625" s="117" t="s">
        <v>25</v>
      </c>
      <c r="E625" s="136" t="s">
        <v>561</v>
      </c>
      <c r="F625" s="140">
        <v>1861</v>
      </c>
      <c r="G625" s="118">
        <v>1814</v>
      </c>
      <c r="H625" s="119">
        <f t="shared" si="99"/>
        <v>0.97474476088124662</v>
      </c>
      <c r="I625" s="118">
        <f t="shared" si="100"/>
        <v>47</v>
      </c>
      <c r="J625" s="145">
        <f t="shared" si="101"/>
        <v>2.525523911875336E-2</v>
      </c>
      <c r="K625" s="140">
        <v>566</v>
      </c>
      <c r="L625" s="140">
        <v>12</v>
      </c>
      <c r="M625" s="119">
        <f t="shared" si="102"/>
        <v>2.1201413427561839E-2</v>
      </c>
      <c r="N625" s="118">
        <v>30</v>
      </c>
      <c r="O625" s="145">
        <f t="shared" si="103"/>
        <v>1.6120365394948953E-2</v>
      </c>
      <c r="P625" s="140">
        <v>11</v>
      </c>
      <c r="Q625" s="119">
        <f t="shared" si="104"/>
        <v>1.9434628975265017E-2</v>
      </c>
      <c r="R625" s="118">
        <v>24</v>
      </c>
      <c r="S625" s="145">
        <f t="shared" si="105"/>
        <v>1.2896292315959162E-2</v>
      </c>
      <c r="T625" s="140">
        <v>52</v>
      </c>
      <c r="U625" s="119">
        <f t="shared" si="106"/>
        <v>9.187279151943463E-2</v>
      </c>
      <c r="V625" s="118">
        <v>157</v>
      </c>
      <c r="W625" s="145">
        <f t="shared" si="107"/>
        <v>8.4363245566899517E-2</v>
      </c>
      <c r="X625" s="140">
        <v>60</v>
      </c>
      <c r="Y625" s="119">
        <f t="shared" si="108"/>
        <v>0.10600706713780919</v>
      </c>
      <c r="Z625" s="118">
        <v>175</v>
      </c>
      <c r="AA625" s="145">
        <f t="shared" si="109"/>
        <v>9.4035464803868887E-2</v>
      </c>
    </row>
    <row r="626" spans="1:27" ht="24" x14ac:dyDescent="0.25">
      <c r="A626" s="131" t="s">
        <v>620</v>
      </c>
      <c r="B626" s="222" t="s">
        <v>435</v>
      </c>
      <c r="C626" s="120" t="s">
        <v>436</v>
      </c>
      <c r="D626" s="121" t="s">
        <v>27</v>
      </c>
      <c r="E626" s="137" t="s">
        <v>563</v>
      </c>
      <c r="F626" s="141">
        <v>2300</v>
      </c>
      <c r="G626" s="122">
        <v>2246</v>
      </c>
      <c r="H626" s="123">
        <f t="shared" si="99"/>
        <v>0.97652173913043483</v>
      </c>
      <c r="I626" s="122">
        <f t="shared" si="100"/>
        <v>54</v>
      </c>
      <c r="J626" s="146">
        <f t="shared" si="101"/>
        <v>2.3478260869565216E-2</v>
      </c>
      <c r="K626" s="141">
        <v>662</v>
      </c>
      <c r="L626" s="141">
        <v>24</v>
      </c>
      <c r="M626" s="123">
        <f t="shared" si="102"/>
        <v>3.6253776435045321E-2</v>
      </c>
      <c r="N626" s="122">
        <v>65</v>
      </c>
      <c r="O626" s="146">
        <f t="shared" si="103"/>
        <v>2.8260869565217391E-2</v>
      </c>
      <c r="P626" s="141">
        <v>9</v>
      </c>
      <c r="Q626" s="123">
        <f t="shared" si="104"/>
        <v>1.3595166163141994E-2</v>
      </c>
      <c r="R626" s="122">
        <v>20</v>
      </c>
      <c r="S626" s="146">
        <f t="shared" si="105"/>
        <v>8.6956521739130436E-3</v>
      </c>
      <c r="T626" s="141">
        <v>65</v>
      </c>
      <c r="U626" s="123">
        <f t="shared" si="106"/>
        <v>9.8187311178247735E-2</v>
      </c>
      <c r="V626" s="122">
        <v>208</v>
      </c>
      <c r="W626" s="146">
        <f t="shared" si="107"/>
        <v>9.0434782608695655E-2</v>
      </c>
      <c r="X626" s="141">
        <v>71</v>
      </c>
      <c r="Y626" s="123">
        <f t="shared" si="108"/>
        <v>0.10725075528700906</v>
      </c>
      <c r="Z626" s="122">
        <v>223</v>
      </c>
      <c r="AA626" s="146">
        <f t="shared" si="109"/>
        <v>9.6956521739130441E-2</v>
      </c>
    </row>
    <row r="627" spans="1:27" ht="24" x14ac:dyDescent="0.25">
      <c r="A627" s="130" t="s">
        <v>620</v>
      </c>
      <c r="B627" s="221" t="s">
        <v>345</v>
      </c>
      <c r="C627" s="116" t="s">
        <v>346</v>
      </c>
      <c r="D627" s="117" t="s">
        <v>21</v>
      </c>
      <c r="E627" s="136" t="s">
        <v>564</v>
      </c>
      <c r="F627" s="140">
        <v>5166</v>
      </c>
      <c r="G627" s="118">
        <v>5047</v>
      </c>
      <c r="H627" s="119">
        <f t="shared" si="99"/>
        <v>0.97696476964769652</v>
      </c>
      <c r="I627" s="118">
        <f t="shared" si="100"/>
        <v>119</v>
      </c>
      <c r="J627" s="145">
        <f t="shared" si="101"/>
        <v>2.3035230352303523E-2</v>
      </c>
      <c r="K627" s="140">
        <v>1699</v>
      </c>
      <c r="L627" s="140">
        <v>41</v>
      </c>
      <c r="M627" s="119">
        <f t="shared" si="102"/>
        <v>2.4131842260153032E-2</v>
      </c>
      <c r="N627" s="118">
        <v>101</v>
      </c>
      <c r="O627" s="145">
        <f t="shared" si="103"/>
        <v>1.9550909794812235E-2</v>
      </c>
      <c r="P627" s="140">
        <v>12</v>
      </c>
      <c r="Q627" s="119">
        <f t="shared" si="104"/>
        <v>7.0629782224838136E-3</v>
      </c>
      <c r="R627" s="118">
        <v>21</v>
      </c>
      <c r="S627" s="145">
        <f t="shared" si="105"/>
        <v>4.0650406504065045E-3</v>
      </c>
      <c r="T627" s="140">
        <v>171</v>
      </c>
      <c r="U627" s="119">
        <f t="shared" si="106"/>
        <v>0.10064743967039436</v>
      </c>
      <c r="V627" s="118">
        <v>453</v>
      </c>
      <c r="W627" s="145">
        <f t="shared" si="107"/>
        <v>8.7688734030197446E-2</v>
      </c>
      <c r="X627" s="140">
        <v>178</v>
      </c>
      <c r="Y627" s="119">
        <f t="shared" si="108"/>
        <v>0.10476751030017657</v>
      </c>
      <c r="Z627" s="118">
        <v>466</v>
      </c>
      <c r="AA627" s="145">
        <f t="shared" si="109"/>
        <v>9.0205187766163375E-2</v>
      </c>
    </row>
    <row r="628" spans="1:27" ht="24" x14ac:dyDescent="0.25">
      <c r="A628" s="131" t="s">
        <v>620</v>
      </c>
      <c r="B628" s="222" t="s">
        <v>357</v>
      </c>
      <c r="C628" s="120" t="s">
        <v>358</v>
      </c>
      <c r="D628" s="121" t="s">
        <v>23</v>
      </c>
      <c r="E628" s="137" t="s">
        <v>566</v>
      </c>
      <c r="F628" s="141">
        <v>14395</v>
      </c>
      <c r="G628" s="122">
        <v>13654</v>
      </c>
      <c r="H628" s="123">
        <f t="shared" si="99"/>
        <v>0.94852379298367484</v>
      </c>
      <c r="I628" s="122">
        <f t="shared" si="100"/>
        <v>741</v>
      </c>
      <c r="J628" s="146">
        <f t="shared" si="101"/>
        <v>5.1476207016325111E-2</v>
      </c>
      <c r="K628" s="141">
        <v>4041</v>
      </c>
      <c r="L628" s="141">
        <v>40</v>
      </c>
      <c r="M628" s="123">
        <f t="shared" si="102"/>
        <v>9.8985399653551097E-3</v>
      </c>
      <c r="N628" s="122">
        <v>103</v>
      </c>
      <c r="O628" s="146">
        <f t="shared" si="103"/>
        <v>7.155262243834665E-3</v>
      </c>
      <c r="P628" s="141">
        <v>30</v>
      </c>
      <c r="Q628" s="123">
        <f t="shared" si="104"/>
        <v>7.4239049740163323E-3</v>
      </c>
      <c r="R628" s="122">
        <v>67</v>
      </c>
      <c r="S628" s="146">
        <f t="shared" si="105"/>
        <v>4.6543938867662383E-3</v>
      </c>
      <c r="T628" s="141">
        <v>411</v>
      </c>
      <c r="U628" s="123">
        <f t="shared" si="106"/>
        <v>0.10170749814402376</v>
      </c>
      <c r="V628" s="122">
        <v>1344</v>
      </c>
      <c r="W628" s="146">
        <f t="shared" si="107"/>
        <v>9.3365751997221261E-2</v>
      </c>
      <c r="X628" s="141">
        <v>430</v>
      </c>
      <c r="Y628" s="123">
        <f t="shared" si="108"/>
        <v>0.10640930462756744</v>
      </c>
      <c r="Z628" s="122">
        <v>1389</v>
      </c>
      <c r="AA628" s="146">
        <f t="shared" si="109"/>
        <v>9.6491837443556785E-2</v>
      </c>
    </row>
    <row r="629" spans="1:27" ht="24" x14ac:dyDescent="0.25">
      <c r="A629" s="130" t="s">
        <v>620</v>
      </c>
      <c r="B629" s="221" t="s">
        <v>359</v>
      </c>
      <c r="C629" s="116" t="s">
        <v>360</v>
      </c>
      <c r="D629" s="117" t="s">
        <v>23</v>
      </c>
      <c r="E629" s="136" t="s">
        <v>566</v>
      </c>
      <c r="F629" s="140">
        <v>4072</v>
      </c>
      <c r="G629" s="118">
        <v>3963</v>
      </c>
      <c r="H629" s="119">
        <f t="shared" si="99"/>
        <v>0.9732318271119843</v>
      </c>
      <c r="I629" s="118">
        <f t="shared" si="100"/>
        <v>109</v>
      </c>
      <c r="J629" s="145">
        <f t="shared" si="101"/>
        <v>2.6768172888015716E-2</v>
      </c>
      <c r="K629" s="140">
        <v>1352</v>
      </c>
      <c r="L629" s="140">
        <v>26</v>
      </c>
      <c r="M629" s="119">
        <f t="shared" si="102"/>
        <v>1.9230769230769232E-2</v>
      </c>
      <c r="N629" s="118">
        <v>64</v>
      </c>
      <c r="O629" s="145">
        <f t="shared" si="103"/>
        <v>1.5717092337917484E-2</v>
      </c>
      <c r="P629" s="140">
        <v>5</v>
      </c>
      <c r="Q629" s="119">
        <f t="shared" si="104"/>
        <v>3.6982248520710057E-3</v>
      </c>
      <c r="R629" s="118">
        <v>16</v>
      </c>
      <c r="S629" s="145">
        <f t="shared" si="105"/>
        <v>3.929273084479371E-3</v>
      </c>
      <c r="T629" s="140">
        <v>145</v>
      </c>
      <c r="U629" s="119">
        <f t="shared" si="106"/>
        <v>0.10724852071005918</v>
      </c>
      <c r="V629" s="118">
        <v>475</v>
      </c>
      <c r="W629" s="145">
        <f t="shared" si="107"/>
        <v>0.11665029469548134</v>
      </c>
      <c r="X629" s="140">
        <v>147</v>
      </c>
      <c r="Y629" s="119">
        <f t="shared" si="108"/>
        <v>0.10872781065088757</v>
      </c>
      <c r="Z629" s="118">
        <v>485</v>
      </c>
      <c r="AA629" s="145">
        <f t="shared" si="109"/>
        <v>0.11910609037328095</v>
      </c>
    </row>
    <row r="630" spans="1:27" ht="24" x14ac:dyDescent="0.25">
      <c r="A630" s="131" t="s">
        <v>619</v>
      </c>
      <c r="B630" s="222" t="s">
        <v>39</v>
      </c>
      <c r="C630" s="120" t="s">
        <v>40</v>
      </c>
      <c r="D630" s="121" t="s">
        <v>2</v>
      </c>
      <c r="E630" s="137" t="s">
        <v>538</v>
      </c>
      <c r="F630" s="141">
        <v>2211</v>
      </c>
      <c r="G630" s="122">
        <v>2189</v>
      </c>
      <c r="H630" s="123">
        <f t="shared" si="99"/>
        <v>0.99004975124378114</v>
      </c>
      <c r="I630" s="122">
        <f t="shared" si="100"/>
        <v>22</v>
      </c>
      <c r="J630" s="146">
        <f t="shared" si="101"/>
        <v>9.9502487562189053E-3</v>
      </c>
      <c r="K630" s="141">
        <v>461</v>
      </c>
      <c r="L630" s="141">
        <v>6</v>
      </c>
      <c r="M630" s="123">
        <f t="shared" si="102"/>
        <v>1.3015184381778741E-2</v>
      </c>
      <c r="N630" s="122">
        <v>17</v>
      </c>
      <c r="O630" s="146">
        <f t="shared" si="103"/>
        <v>7.6888285843509721E-3</v>
      </c>
      <c r="P630" s="141">
        <v>2</v>
      </c>
      <c r="Q630" s="123">
        <f t="shared" si="104"/>
        <v>4.3383947939262474E-3</v>
      </c>
      <c r="R630" s="122">
        <v>3</v>
      </c>
      <c r="S630" s="146">
        <f t="shared" si="105"/>
        <v>1.3568521031207597E-3</v>
      </c>
      <c r="T630" s="141">
        <v>54</v>
      </c>
      <c r="U630" s="123">
        <f t="shared" si="106"/>
        <v>0.11713665943600868</v>
      </c>
      <c r="V630" s="122">
        <v>326</v>
      </c>
      <c r="W630" s="146">
        <f t="shared" si="107"/>
        <v>0.14744459520578923</v>
      </c>
      <c r="X630" s="141">
        <v>56</v>
      </c>
      <c r="Y630" s="123">
        <f t="shared" si="108"/>
        <v>0.12147505422993492</v>
      </c>
      <c r="Z630" s="122">
        <v>329</v>
      </c>
      <c r="AA630" s="146">
        <f t="shared" si="109"/>
        <v>0.14880144730890998</v>
      </c>
    </row>
    <row r="631" spans="1:27" ht="24" x14ac:dyDescent="0.25">
      <c r="A631" s="130" t="s">
        <v>619</v>
      </c>
      <c r="B631" s="221" t="s">
        <v>41</v>
      </c>
      <c r="C631" s="116" t="s">
        <v>42</v>
      </c>
      <c r="D631" s="117" t="s">
        <v>2</v>
      </c>
      <c r="E631" s="136" t="s">
        <v>538</v>
      </c>
      <c r="F631" s="140">
        <v>7085</v>
      </c>
      <c r="G631" s="118">
        <v>6997</v>
      </c>
      <c r="H631" s="119">
        <f t="shared" si="99"/>
        <v>0.98757939308398024</v>
      </c>
      <c r="I631" s="118">
        <f t="shared" si="100"/>
        <v>88</v>
      </c>
      <c r="J631" s="145">
        <f t="shared" si="101"/>
        <v>1.2420606916019761E-2</v>
      </c>
      <c r="K631" s="140">
        <v>1472</v>
      </c>
      <c r="L631" s="140">
        <v>25</v>
      </c>
      <c r="M631" s="119">
        <f t="shared" si="102"/>
        <v>1.6983695652173912E-2</v>
      </c>
      <c r="N631" s="118">
        <v>66</v>
      </c>
      <c r="O631" s="145">
        <f t="shared" si="103"/>
        <v>9.3154551870148206E-3</v>
      </c>
      <c r="P631" s="140">
        <v>11</v>
      </c>
      <c r="Q631" s="119">
        <f t="shared" si="104"/>
        <v>7.472826086956522E-3</v>
      </c>
      <c r="R631" s="118">
        <v>30</v>
      </c>
      <c r="S631" s="145">
        <f t="shared" si="105"/>
        <v>4.2342978122794639E-3</v>
      </c>
      <c r="T631" s="140">
        <v>159</v>
      </c>
      <c r="U631" s="119">
        <f t="shared" si="106"/>
        <v>0.10801630434782608</v>
      </c>
      <c r="V631" s="118">
        <v>767</v>
      </c>
      <c r="W631" s="145">
        <f t="shared" si="107"/>
        <v>0.10825688073394496</v>
      </c>
      <c r="X631" s="140">
        <v>165</v>
      </c>
      <c r="Y631" s="119">
        <f t="shared" si="108"/>
        <v>0.11209239130434782</v>
      </c>
      <c r="Z631" s="118">
        <v>785</v>
      </c>
      <c r="AA631" s="145">
        <f t="shared" si="109"/>
        <v>0.11079745942131264</v>
      </c>
    </row>
    <row r="632" spans="1:27" ht="24" x14ac:dyDescent="0.25">
      <c r="A632" s="131" t="s">
        <v>619</v>
      </c>
      <c r="B632" s="222" t="s">
        <v>43</v>
      </c>
      <c r="C632" s="120" t="s">
        <v>44</v>
      </c>
      <c r="D632" s="121" t="s">
        <v>2</v>
      </c>
      <c r="E632" s="137" t="s">
        <v>538</v>
      </c>
      <c r="F632" s="141">
        <v>4756</v>
      </c>
      <c r="G632" s="122">
        <v>4680</v>
      </c>
      <c r="H632" s="123">
        <f t="shared" si="99"/>
        <v>0.98402018502943656</v>
      </c>
      <c r="I632" s="122">
        <f t="shared" si="100"/>
        <v>76</v>
      </c>
      <c r="J632" s="146">
        <f t="shared" si="101"/>
        <v>1.59798149705635E-2</v>
      </c>
      <c r="K632" s="141">
        <v>1010</v>
      </c>
      <c r="L632" s="141">
        <v>24</v>
      </c>
      <c r="M632" s="123">
        <f t="shared" si="102"/>
        <v>2.3762376237623763E-2</v>
      </c>
      <c r="N632" s="122">
        <v>82</v>
      </c>
      <c r="O632" s="146">
        <f t="shared" si="103"/>
        <v>1.7241379310344827E-2</v>
      </c>
      <c r="P632" s="141">
        <v>1</v>
      </c>
      <c r="Q632" s="123">
        <f t="shared" si="104"/>
        <v>9.9009900990099011E-4</v>
      </c>
      <c r="R632" s="122">
        <v>3</v>
      </c>
      <c r="S632" s="146">
        <f t="shared" si="105"/>
        <v>6.3078216989066445E-4</v>
      </c>
      <c r="T632" s="141">
        <v>119</v>
      </c>
      <c r="U632" s="123">
        <f t="shared" si="106"/>
        <v>0.11782178217821782</v>
      </c>
      <c r="V632" s="122">
        <v>505</v>
      </c>
      <c r="W632" s="146">
        <f t="shared" si="107"/>
        <v>0.10618166526492852</v>
      </c>
      <c r="X632" s="141">
        <v>120</v>
      </c>
      <c r="Y632" s="123">
        <f t="shared" si="108"/>
        <v>0.11881188118811881</v>
      </c>
      <c r="Z632" s="122">
        <v>508</v>
      </c>
      <c r="AA632" s="146">
        <f t="shared" si="109"/>
        <v>0.10681244743481917</v>
      </c>
    </row>
    <row r="633" spans="1:27" ht="24" x14ac:dyDescent="0.25">
      <c r="A633" s="130" t="s">
        <v>619</v>
      </c>
      <c r="B633" s="221" t="s">
        <v>45</v>
      </c>
      <c r="C633" s="116" t="s">
        <v>46</v>
      </c>
      <c r="D633" s="117" t="s">
        <v>2</v>
      </c>
      <c r="E633" s="136" t="s">
        <v>538</v>
      </c>
      <c r="F633" s="140">
        <v>3774</v>
      </c>
      <c r="G633" s="118">
        <v>3741</v>
      </c>
      <c r="H633" s="119">
        <f t="shared" si="99"/>
        <v>0.99125596184419718</v>
      </c>
      <c r="I633" s="118">
        <f t="shared" si="100"/>
        <v>33</v>
      </c>
      <c r="J633" s="145">
        <f t="shared" si="101"/>
        <v>8.744038155802861E-3</v>
      </c>
      <c r="K633" s="140">
        <v>1153</v>
      </c>
      <c r="L633" s="140">
        <v>23</v>
      </c>
      <c r="M633" s="119">
        <f t="shared" si="102"/>
        <v>1.9947961838681701E-2</v>
      </c>
      <c r="N633" s="118">
        <v>68</v>
      </c>
      <c r="O633" s="145">
        <f t="shared" si="103"/>
        <v>1.8018018018018018E-2</v>
      </c>
      <c r="P633" s="140">
        <v>10</v>
      </c>
      <c r="Q633" s="119">
        <f t="shared" si="104"/>
        <v>8.6730268863833473E-3</v>
      </c>
      <c r="R633" s="118">
        <v>26</v>
      </c>
      <c r="S633" s="145">
        <f t="shared" si="105"/>
        <v>6.8892421833598302E-3</v>
      </c>
      <c r="T633" s="140">
        <v>119</v>
      </c>
      <c r="U633" s="119">
        <f t="shared" si="106"/>
        <v>0.10320901994796183</v>
      </c>
      <c r="V633" s="118">
        <v>338</v>
      </c>
      <c r="W633" s="145">
        <f t="shared" si="107"/>
        <v>8.956014838367779E-2</v>
      </c>
      <c r="X633" s="140">
        <v>126</v>
      </c>
      <c r="Y633" s="119">
        <f t="shared" si="108"/>
        <v>0.10928013876843018</v>
      </c>
      <c r="Z633" s="118">
        <v>359</v>
      </c>
      <c r="AA633" s="145">
        <f t="shared" si="109"/>
        <v>9.5124536301006896E-2</v>
      </c>
    </row>
    <row r="634" spans="1:27" ht="24" x14ac:dyDescent="0.25">
      <c r="A634" s="131" t="s">
        <v>619</v>
      </c>
      <c r="B634" s="222" t="s">
        <v>100</v>
      </c>
      <c r="C634" s="120" t="s">
        <v>101</v>
      </c>
      <c r="D634" s="121" t="s">
        <v>6</v>
      </c>
      <c r="E634" s="137" t="s">
        <v>539</v>
      </c>
      <c r="F634" s="141">
        <v>5465</v>
      </c>
      <c r="G634" s="122">
        <v>5287</v>
      </c>
      <c r="H634" s="123">
        <f t="shared" si="99"/>
        <v>0.96742909423604762</v>
      </c>
      <c r="I634" s="122">
        <f t="shared" si="100"/>
        <v>178</v>
      </c>
      <c r="J634" s="146">
        <f t="shared" si="101"/>
        <v>3.2570905763952426E-2</v>
      </c>
      <c r="K634" s="141">
        <v>1275</v>
      </c>
      <c r="L634" s="141">
        <v>19</v>
      </c>
      <c r="M634" s="123">
        <f t="shared" si="102"/>
        <v>1.4901960784313726E-2</v>
      </c>
      <c r="N634" s="122">
        <v>48</v>
      </c>
      <c r="O634" s="146">
        <f t="shared" si="103"/>
        <v>8.78316559926807E-3</v>
      </c>
      <c r="P634" s="141">
        <v>12</v>
      </c>
      <c r="Q634" s="123">
        <f t="shared" si="104"/>
        <v>9.4117647058823521E-3</v>
      </c>
      <c r="R634" s="122">
        <v>30</v>
      </c>
      <c r="S634" s="146">
        <f t="shared" si="105"/>
        <v>5.4894784995425435E-3</v>
      </c>
      <c r="T634" s="141">
        <v>139</v>
      </c>
      <c r="U634" s="123">
        <f t="shared" si="106"/>
        <v>0.10901960784313726</v>
      </c>
      <c r="V634" s="122">
        <v>546</v>
      </c>
      <c r="W634" s="146">
        <f t="shared" si="107"/>
        <v>9.9908508691674294E-2</v>
      </c>
      <c r="X634" s="141">
        <v>144</v>
      </c>
      <c r="Y634" s="123">
        <f t="shared" si="108"/>
        <v>0.11294117647058824</v>
      </c>
      <c r="Z634" s="122">
        <v>561</v>
      </c>
      <c r="AA634" s="146">
        <f t="shared" si="109"/>
        <v>0.10265324794144556</v>
      </c>
    </row>
    <row r="635" spans="1:27" ht="24" x14ac:dyDescent="0.25">
      <c r="A635" s="130" t="s">
        <v>619</v>
      </c>
      <c r="B635" s="221" t="s">
        <v>47</v>
      </c>
      <c r="C635" s="116" t="s">
        <v>48</v>
      </c>
      <c r="D635" s="117" t="s">
        <v>2</v>
      </c>
      <c r="E635" s="136" t="s">
        <v>538</v>
      </c>
      <c r="F635" s="140">
        <v>5447</v>
      </c>
      <c r="G635" s="118">
        <v>5319</v>
      </c>
      <c r="H635" s="119">
        <f t="shared" si="99"/>
        <v>0.97650082614283096</v>
      </c>
      <c r="I635" s="118">
        <f t="shared" si="100"/>
        <v>128</v>
      </c>
      <c r="J635" s="145">
        <f t="shared" si="101"/>
        <v>2.3499173857169084E-2</v>
      </c>
      <c r="K635" s="140">
        <v>1364</v>
      </c>
      <c r="L635" s="140">
        <v>25</v>
      </c>
      <c r="M635" s="119">
        <f t="shared" si="102"/>
        <v>1.8328445747800588E-2</v>
      </c>
      <c r="N635" s="118">
        <v>68</v>
      </c>
      <c r="O635" s="145">
        <f t="shared" si="103"/>
        <v>1.2483936111621076E-2</v>
      </c>
      <c r="P635" s="140">
        <v>19</v>
      </c>
      <c r="Q635" s="119">
        <f t="shared" si="104"/>
        <v>1.3929618768328446E-2</v>
      </c>
      <c r="R635" s="118">
        <v>62</v>
      </c>
      <c r="S635" s="145">
        <f t="shared" si="105"/>
        <v>1.1382412337066276E-2</v>
      </c>
      <c r="T635" s="140">
        <v>147</v>
      </c>
      <c r="U635" s="119">
        <f t="shared" si="106"/>
        <v>0.10777126099706745</v>
      </c>
      <c r="V635" s="118">
        <v>522</v>
      </c>
      <c r="W635" s="145">
        <f t="shared" si="107"/>
        <v>9.5832568386267664E-2</v>
      </c>
      <c r="X635" s="140">
        <v>162</v>
      </c>
      <c r="Y635" s="119">
        <f t="shared" si="108"/>
        <v>0.11876832844574781</v>
      </c>
      <c r="Z635" s="118">
        <v>570</v>
      </c>
      <c r="AA635" s="145">
        <f t="shared" si="109"/>
        <v>0.10464475858270608</v>
      </c>
    </row>
    <row r="636" spans="1:27" ht="24" x14ac:dyDescent="0.25">
      <c r="A636" s="131" t="s">
        <v>619</v>
      </c>
      <c r="B636" s="222" t="s">
        <v>102</v>
      </c>
      <c r="C636" s="120" t="s">
        <v>103</v>
      </c>
      <c r="D636" s="121" t="s">
        <v>6</v>
      </c>
      <c r="E636" s="137" t="s">
        <v>539</v>
      </c>
      <c r="F636" s="141">
        <v>3894</v>
      </c>
      <c r="G636" s="122">
        <v>3833</v>
      </c>
      <c r="H636" s="123">
        <f t="shared" si="99"/>
        <v>0.98433487416538268</v>
      </c>
      <c r="I636" s="122">
        <f t="shared" si="100"/>
        <v>61</v>
      </c>
      <c r="J636" s="146">
        <f t="shared" si="101"/>
        <v>1.566512583461736E-2</v>
      </c>
      <c r="K636" s="141">
        <v>778</v>
      </c>
      <c r="L636" s="141">
        <v>6</v>
      </c>
      <c r="M636" s="123">
        <f t="shared" si="102"/>
        <v>7.7120822622107968E-3</v>
      </c>
      <c r="N636" s="122">
        <v>13</v>
      </c>
      <c r="O636" s="146">
        <f t="shared" si="103"/>
        <v>3.3384694401643552E-3</v>
      </c>
      <c r="P636" s="141">
        <v>7</v>
      </c>
      <c r="Q636" s="123">
        <f t="shared" si="104"/>
        <v>8.9974293059125968E-3</v>
      </c>
      <c r="R636" s="122">
        <v>21</v>
      </c>
      <c r="S636" s="146">
        <f t="shared" si="105"/>
        <v>5.3929121725731898E-3</v>
      </c>
      <c r="T636" s="141">
        <v>72</v>
      </c>
      <c r="U636" s="123">
        <f t="shared" si="106"/>
        <v>9.2544987146529561E-2</v>
      </c>
      <c r="V636" s="122">
        <v>324</v>
      </c>
      <c r="W636" s="146">
        <f t="shared" si="107"/>
        <v>8.3204930662557783E-2</v>
      </c>
      <c r="X636" s="141">
        <v>77</v>
      </c>
      <c r="Y636" s="123">
        <f t="shared" si="108"/>
        <v>9.8971722365038567E-2</v>
      </c>
      <c r="Z636" s="122">
        <v>339</v>
      </c>
      <c r="AA636" s="146">
        <f t="shared" si="109"/>
        <v>8.705701078582434E-2</v>
      </c>
    </row>
    <row r="637" spans="1:27" ht="24" x14ac:dyDescent="0.25">
      <c r="A637" s="130" t="s">
        <v>619</v>
      </c>
      <c r="B637" s="221" t="s">
        <v>104</v>
      </c>
      <c r="C637" s="116" t="s">
        <v>105</v>
      </c>
      <c r="D637" s="117" t="s">
        <v>6</v>
      </c>
      <c r="E637" s="136" t="s">
        <v>539</v>
      </c>
      <c r="F637" s="140">
        <v>7891</v>
      </c>
      <c r="G637" s="118">
        <v>7773</v>
      </c>
      <c r="H637" s="119">
        <f t="shared" si="99"/>
        <v>0.98504625522747435</v>
      </c>
      <c r="I637" s="118">
        <f t="shared" si="100"/>
        <v>118</v>
      </c>
      <c r="J637" s="145">
        <f t="shared" si="101"/>
        <v>1.4953744772525663E-2</v>
      </c>
      <c r="K637" s="140">
        <v>1491</v>
      </c>
      <c r="L637" s="140">
        <v>24</v>
      </c>
      <c r="M637" s="119">
        <f t="shared" si="102"/>
        <v>1.6096579476861168E-2</v>
      </c>
      <c r="N637" s="118">
        <v>71</v>
      </c>
      <c r="O637" s="145">
        <f t="shared" si="103"/>
        <v>8.9975921936383228E-3</v>
      </c>
      <c r="P637" s="140">
        <v>5</v>
      </c>
      <c r="Q637" s="119">
        <f t="shared" si="104"/>
        <v>3.3534540576794099E-3</v>
      </c>
      <c r="R637" s="118">
        <v>23</v>
      </c>
      <c r="S637" s="145">
        <f t="shared" si="105"/>
        <v>2.9147129641363578E-3</v>
      </c>
      <c r="T637" s="140">
        <v>139</v>
      </c>
      <c r="U637" s="119">
        <f t="shared" si="106"/>
        <v>9.3226022803487588E-2</v>
      </c>
      <c r="V637" s="118">
        <v>634</v>
      </c>
      <c r="W637" s="145">
        <f t="shared" si="107"/>
        <v>8.0344696489671782E-2</v>
      </c>
      <c r="X637" s="140">
        <v>142</v>
      </c>
      <c r="Y637" s="119">
        <f t="shared" si="108"/>
        <v>9.5238095238095233E-2</v>
      </c>
      <c r="Z637" s="118">
        <v>651</v>
      </c>
      <c r="AA637" s="145">
        <f t="shared" si="109"/>
        <v>8.2499049550120385E-2</v>
      </c>
    </row>
    <row r="638" spans="1:27" ht="24" x14ac:dyDescent="0.25">
      <c r="A638" s="131" t="s">
        <v>619</v>
      </c>
      <c r="B638" s="222" t="s">
        <v>73</v>
      </c>
      <c r="C638" s="120" t="s">
        <v>74</v>
      </c>
      <c r="D638" s="121" t="s">
        <v>4</v>
      </c>
      <c r="E638" s="137" t="s">
        <v>540</v>
      </c>
      <c r="F638" s="141">
        <v>2609</v>
      </c>
      <c r="G638" s="122">
        <v>2588</v>
      </c>
      <c r="H638" s="123">
        <f t="shared" si="99"/>
        <v>0.99195093905710996</v>
      </c>
      <c r="I638" s="122">
        <f t="shared" si="100"/>
        <v>21</v>
      </c>
      <c r="J638" s="146">
        <f t="shared" si="101"/>
        <v>8.0490609428899955E-3</v>
      </c>
      <c r="K638" s="141">
        <v>802</v>
      </c>
      <c r="L638" s="141">
        <v>17</v>
      </c>
      <c r="M638" s="123">
        <f t="shared" si="102"/>
        <v>2.119700748129676E-2</v>
      </c>
      <c r="N638" s="122">
        <v>39</v>
      </c>
      <c r="O638" s="146">
        <f t="shared" si="103"/>
        <v>1.4948256036795707E-2</v>
      </c>
      <c r="P638" s="141">
        <v>8</v>
      </c>
      <c r="Q638" s="123">
        <f t="shared" si="104"/>
        <v>9.9750623441396506E-3</v>
      </c>
      <c r="R638" s="122">
        <v>27</v>
      </c>
      <c r="S638" s="146">
        <f t="shared" si="105"/>
        <v>1.0348792640858567E-2</v>
      </c>
      <c r="T638" s="141">
        <v>94</v>
      </c>
      <c r="U638" s="123">
        <f t="shared" si="106"/>
        <v>0.1172069825436409</v>
      </c>
      <c r="V638" s="122">
        <v>296</v>
      </c>
      <c r="W638" s="146">
        <f t="shared" si="107"/>
        <v>0.11345343043311613</v>
      </c>
      <c r="X638" s="141">
        <v>101</v>
      </c>
      <c r="Y638" s="123">
        <f t="shared" si="108"/>
        <v>0.1259351620947631</v>
      </c>
      <c r="Z638" s="122">
        <v>320</v>
      </c>
      <c r="AA638" s="146">
        <f t="shared" si="109"/>
        <v>0.12265235722499042</v>
      </c>
    </row>
    <row r="639" spans="1:27" x14ac:dyDescent="0.25">
      <c r="A639" s="130" t="s">
        <v>619</v>
      </c>
      <c r="B639" s="221" t="s">
        <v>75</v>
      </c>
      <c r="C639" s="116" t="s">
        <v>76</v>
      </c>
      <c r="D639" s="117" t="s">
        <v>4</v>
      </c>
      <c r="E639" s="136" t="s">
        <v>540</v>
      </c>
      <c r="F639" s="140">
        <v>4433</v>
      </c>
      <c r="G639" s="118">
        <v>4316</v>
      </c>
      <c r="H639" s="119">
        <f t="shared" si="99"/>
        <v>0.97360703812316718</v>
      </c>
      <c r="I639" s="118">
        <f t="shared" si="100"/>
        <v>117</v>
      </c>
      <c r="J639" s="145">
        <f t="shared" si="101"/>
        <v>2.6392961876832845E-2</v>
      </c>
      <c r="K639" s="140">
        <v>1098</v>
      </c>
      <c r="L639" s="140">
        <v>13</v>
      </c>
      <c r="M639" s="119">
        <f t="shared" si="102"/>
        <v>1.1839708561020037E-2</v>
      </c>
      <c r="N639" s="118">
        <v>35</v>
      </c>
      <c r="O639" s="145">
        <f t="shared" si="103"/>
        <v>7.8953304759756381E-3</v>
      </c>
      <c r="P639" s="140">
        <v>7</v>
      </c>
      <c r="Q639" s="119">
        <f t="shared" si="104"/>
        <v>6.375227686703097E-3</v>
      </c>
      <c r="R639" s="118">
        <v>22</v>
      </c>
      <c r="S639" s="145">
        <f t="shared" si="105"/>
        <v>4.9627791563275434E-3</v>
      </c>
      <c r="T639" s="140">
        <v>125</v>
      </c>
      <c r="U639" s="119">
        <f t="shared" si="106"/>
        <v>0.11384335154826958</v>
      </c>
      <c r="V639" s="118">
        <v>472</v>
      </c>
      <c r="W639" s="145">
        <f t="shared" si="107"/>
        <v>0.10647417099030003</v>
      </c>
      <c r="X639" s="140">
        <v>129</v>
      </c>
      <c r="Y639" s="119">
        <f t="shared" si="108"/>
        <v>0.11748633879781421</v>
      </c>
      <c r="Z639" s="118">
        <v>483</v>
      </c>
      <c r="AA639" s="145">
        <f t="shared" si="109"/>
        <v>0.1089555605684638</v>
      </c>
    </row>
    <row r="640" spans="1:27" x14ac:dyDescent="0.25">
      <c r="A640" s="131" t="s">
        <v>619</v>
      </c>
      <c r="B640" s="222" t="s">
        <v>49</v>
      </c>
      <c r="C640" s="120" t="s">
        <v>50</v>
      </c>
      <c r="D640" s="121" t="s">
        <v>3</v>
      </c>
      <c r="E640" s="137" t="s">
        <v>541</v>
      </c>
      <c r="F640" s="141">
        <v>4207</v>
      </c>
      <c r="G640" s="122">
        <v>4111</v>
      </c>
      <c r="H640" s="123">
        <f t="shared" si="99"/>
        <v>0.97718088899453293</v>
      </c>
      <c r="I640" s="122">
        <f t="shared" si="100"/>
        <v>96</v>
      </c>
      <c r="J640" s="146">
        <f t="shared" si="101"/>
        <v>2.2819111005467078E-2</v>
      </c>
      <c r="K640" s="141">
        <v>1191</v>
      </c>
      <c r="L640" s="141">
        <v>30</v>
      </c>
      <c r="M640" s="123">
        <f t="shared" si="102"/>
        <v>2.5188916876574308E-2</v>
      </c>
      <c r="N640" s="122">
        <v>77</v>
      </c>
      <c r="O640" s="146">
        <f t="shared" si="103"/>
        <v>1.8302828618968387E-2</v>
      </c>
      <c r="P640" s="141">
        <v>7</v>
      </c>
      <c r="Q640" s="123">
        <f t="shared" si="104"/>
        <v>5.8774139378673382E-3</v>
      </c>
      <c r="R640" s="122">
        <v>18</v>
      </c>
      <c r="S640" s="146">
        <f t="shared" si="105"/>
        <v>4.2785833135250773E-3</v>
      </c>
      <c r="T640" s="141">
        <v>116</v>
      </c>
      <c r="U640" s="123">
        <f t="shared" si="106"/>
        <v>9.7397145256087322E-2</v>
      </c>
      <c r="V640" s="122">
        <v>365</v>
      </c>
      <c r="W640" s="146">
        <f t="shared" si="107"/>
        <v>8.676016163536962E-2</v>
      </c>
      <c r="X640" s="141">
        <v>122</v>
      </c>
      <c r="Y640" s="123">
        <f t="shared" si="108"/>
        <v>0.10243492863140219</v>
      </c>
      <c r="Z640" s="122">
        <v>381</v>
      </c>
      <c r="AA640" s="146">
        <f t="shared" si="109"/>
        <v>9.0563346802947475E-2</v>
      </c>
    </row>
    <row r="641" spans="1:27" x14ac:dyDescent="0.25">
      <c r="A641" s="130" t="s">
        <v>619</v>
      </c>
      <c r="B641" s="221" t="s">
        <v>51</v>
      </c>
      <c r="C641" s="116" t="s">
        <v>52</v>
      </c>
      <c r="D641" s="117" t="s">
        <v>3</v>
      </c>
      <c r="E641" s="136" t="s">
        <v>541</v>
      </c>
      <c r="F641" s="140">
        <v>3162</v>
      </c>
      <c r="G641" s="118">
        <v>3075</v>
      </c>
      <c r="H641" s="119">
        <f t="shared" si="99"/>
        <v>0.97248576850094881</v>
      </c>
      <c r="I641" s="118">
        <f t="shared" si="100"/>
        <v>87</v>
      </c>
      <c r="J641" s="145">
        <f t="shared" si="101"/>
        <v>2.7514231499051234E-2</v>
      </c>
      <c r="K641" s="140">
        <v>1028</v>
      </c>
      <c r="L641" s="140">
        <v>19</v>
      </c>
      <c r="M641" s="119">
        <f t="shared" si="102"/>
        <v>1.8482490272373541E-2</v>
      </c>
      <c r="N641" s="118">
        <v>59</v>
      </c>
      <c r="O641" s="145">
        <f t="shared" si="103"/>
        <v>1.8659076533839341E-2</v>
      </c>
      <c r="P641" s="140">
        <v>8</v>
      </c>
      <c r="Q641" s="119">
        <f t="shared" si="104"/>
        <v>7.7821011673151752E-3</v>
      </c>
      <c r="R641" s="118">
        <v>20</v>
      </c>
      <c r="S641" s="145">
        <f t="shared" si="105"/>
        <v>6.3251106894370648E-3</v>
      </c>
      <c r="T641" s="140">
        <v>96</v>
      </c>
      <c r="U641" s="119">
        <f t="shared" si="106"/>
        <v>9.3385214007782102E-2</v>
      </c>
      <c r="V641" s="118">
        <v>278</v>
      </c>
      <c r="W641" s="145">
        <f t="shared" si="107"/>
        <v>8.7919038583175207E-2</v>
      </c>
      <c r="X641" s="140">
        <v>102</v>
      </c>
      <c r="Y641" s="119">
        <f t="shared" si="108"/>
        <v>9.9221789883268477E-2</v>
      </c>
      <c r="Z641" s="118">
        <v>293</v>
      </c>
      <c r="AA641" s="145">
        <f t="shared" si="109"/>
        <v>9.2662871600253008E-2</v>
      </c>
    </row>
    <row r="642" spans="1:27" x14ac:dyDescent="0.25">
      <c r="A642" s="131" t="s">
        <v>619</v>
      </c>
      <c r="B642" s="222" t="s">
        <v>53</v>
      </c>
      <c r="C642" s="120" t="s">
        <v>54</v>
      </c>
      <c r="D642" s="121" t="s">
        <v>3</v>
      </c>
      <c r="E642" s="137" t="s">
        <v>541</v>
      </c>
      <c r="F642" s="141">
        <v>3249</v>
      </c>
      <c r="G642" s="122">
        <v>3199</v>
      </c>
      <c r="H642" s="123">
        <f t="shared" si="99"/>
        <v>0.98461064943059406</v>
      </c>
      <c r="I642" s="122">
        <f t="shared" si="100"/>
        <v>50</v>
      </c>
      <c r="J642" s="146">
        <f t="shared" si="101"/>
        <v>1.5389350569405972E-2</v>
      </c>
      <c r="K642" s="141">
        <v>901</v>
      </c>
      <c r="L642" s="141">
        <v>17</v>
      </c>
      <c r="M642" s="123">
        <f t="shared" si="102"/>
        <v>1.8867924528301886E-2</v>
      </c>
      <c r="N642" s="122">
        <v>40</v>
      </c>
      <c r="O642" s="146">
        <f t="shared" si="103"/>
        <v>1.2311480455524777E-2</v>
      </c>
      <c r="P642" s="141">
        <v>8</v>
      </c>
      <c r="Q642" s="123">
        <f t="shared" si="104"/>
        <v>8.8790233074361822E-3</v>
      </c>
      <c r="R642" s="122">
        <v>21</v>
      </c>
      <c r="S642" s="146">
        <f t="shared" si="105"/>
        <v>6.4635272391505077E-3</v>
      </c>
      <c r="T642" s="141">
        <v>106</v>
      </c>
      <c r="U642" s="123">
        <f t="shared" si="106"/>
        <v>0.11764705882352941</v>
      </c>
      <c r="V642" s="122">
        <v>405</v>
      </c>
      <c r="W642" s="146">
        <f t="shared" si="107"/>
        <v>0.12465373961218837</v>
      </c>
      <c r="X642" s="141">
        <v>110</v>
      </c>
      <c r="Y642" s="123">
        <f t="shared" si="108"/>
        <v>0.1220865704772475</v>
      </c>
      <c r="Z642" s="122">
        <v>415</v>
      </c>
      <c r="AA642" s="146">
        <f t="shared" si="109"/>
        <v>0.12773160972606956</v>
      </c>
    </row>
    <row r="643" spans="1:27" ht="24" x14ac:dyDescent="0.25">
      <c r="A643" s="130" t="s">
        <v>619</v>
      </c>
      <c r="B643" s="221" t="s">
        <v>77</v>
      </c>
      <c r="C643" s="116" t="s">
        <v>78</v>
      </c>
      <c r="D643" s="117" t="s">
        <v>4</v>
      </c>
      <c r="E643" s="136" t="s">
        <v>540</v>
      </c>
      <c r="F643" s="140">
        <v>2085</v>
      </c>
      <c r="G643" s="118">
        <v>2072</v>
      </c>
      <c r="H643" s="119">
        <f t="shared" ref="H643:H706" si="110">G643/F643</f>
        <v>0.99376498800959234</v>
      </c>
      <c r="I643" s="118">
        <f t="shared" ref="I643:I706" si="111">F643-G643</f>
        <v>13</v>
      </c>
      <c r="J643" s="145">
        <f t="shared" ref="J643:J706" si="112">I643/F643</f>
        <v>6.2350119904076738E-3</v>
      </c>
      <c r="K643" s="140">
        <v>673</v>
      </c>
      <c r="L643" s="140">
        <v>18</v>
      </c>
      <c r="M643" s="119">
        <f t="shared" si="102"/>
        <v>2.6745913818722138E-2</v>
      </c>
      <c r="N643" s="118">
        <v>45</v>
      </c>
      <c r="O643" s="145">
        <f t="shared" si="103"/>
        <v>2.1582733812949641E-2</v>
      </c>
      <c r="P643" s="140">
        <v>10</v>
      </c>
      <c r="Q643" s="119">
        <f t="shared" si="104"/>
        <v>1.4858841010401188E-2</v>
      </c>
      <c r="R643" s="118">
        <v>26</v>
      </c>
      <c r="S643" s="145">
        <f t="shared" si="105"/>
        <v>1.2470023980815348E-2</v>
      </c>
      <c r="T643" s="140">
        <v>71</v>
      </c>
      <c r="U643" s="119">
        <f t="shared" si="106"/>
        <v>0.10549777117384844</v>
      </c>
      <c r="V643" s="118">
        <v>192</v>
      </c>
      <c r="W643" s="145">
        <f t="shared" si="107"/>
        <v>9.2086330935251801E-2</v>
      </c>
      <c r="X643" s="140">
        <v>76</v>
      </c>
      <c r="Y643" s="119">
        <f t="shared" si="108"/>
        <v>0.11292719167904904</v>
      </c>
      <c r="Z643" s="118">
        <v>204</v>
      </c>
      <c r="AA643" s="145">
        <f t="shared" si="109"/>
        <v>9.7841726618705036E-2</v>
      </c>
    </row>
    <row r="644" spans="1:27" x14ac:dyDescent="0.25">
      <c r="A644" s="131" t="s">
        <v>619</v>
      </c>
      <c r="B644" s="222" t="s">
        <v>55</v>
      </c>
      <c r="C644" s="120" t="s">
        <v>56</v>
      </c>
      <c r="D644" s="121" t="s">
        <v>3</v>
      </c>
      <c r="E644" s="137" t="s">
        <v>541</v>
      </c>
      <c r="F644" s="141">
        <v>4807</v>
      </c>
      <c r="G644" s="122">
        <v>4696</v>
      </c>
      <c r="H644" s="123">
        <f t="shared" si="110"/>
        <v>0.97690867484917832</v>
      </c>
      <c r="I644" s="122">
        <f t="shared" si="111"/>
        <v>111</v>
      </c>
      <c r="J644" s="146">
        <f t="shared" si="112"/>
        <v>2.3091325150821719E-2</v>
      </c>
      <c r="K644" s="141">
        <v>1390</v>
      </c>
      <c r="L644" s="141">
        <v>25</v>
      </c>
      <c r="M644" s="123">
        <f t="shared" ref="M644:M707" si="113">L644/K644</f>
        <v>1.7985611510791366E-2</v>
      </c>
      <c r="N644" s="122">
        <v>67</v>
      </c>
      <c r="O644" s="146">
        <f t="shared" ref="O644:O707" si="114">N644/F644</f>
        <v>1.3938007073018515E-2</v>
      </c>
      <c r="P644" s="141">
        <v>10</v>
      </c>
      <c r="Q644" s="123">
        <f t="shared" ref="Q644:Q707" si="115">P644/K644</f>
        <v>7.1942446043165471E-3</v>
      </c>
      <c r="R644" s="122">
        <v>29</v>
      </c>
      <c r="S644" s="146">
        <f t="shared" ref="S644:S707" si="116">R644/F644</f>
        <v>6.0328687330975664E-3</v>
      </c>
      <c r="T644" s="141">
        <v>140</v>
      </c>
      <c r="U644" s="123">
        <f t="shared" ref="U644:U707" si="117">T644/K644</f>
        <v>0.10071942446043165</v>
      </c>
      <c r="V644" s="122">
        <v>465</v>
      </c>
      <c r="W644" s="146">
        <f t="shared" ref="W644:W707" si="118">V644/F644</f>
        <v>9.673392968587477E-2</v>
      </c>
      <c r="X644" s="141">
        <v>149</v>
      </c>
      <c r="Y644" s="123">
        <f t="shared" ref="Y644:Y707" si="119">X644/K644</f>
        <v>0.10719424460431655</v>
      </c>
      <c r="Z644" s="122">
        <v>490</v>
      </c>
      <c r="AA644" s="146">
        <f t="shared" ref="AA644:AA707" si="120">Z644/F644</f>
        <v>0.10193467859371749</v>
      </c>
    </row>
    <row r="645" spans="1:27" x14ac:dyDescent="0.25">
      <c r="A645" s="130" t="s">
        <v>619</v>
      </c>
      <c r="B645" s="221" t="s">
        <v>79</v>
      </c>
      <c r="C645" s="116" t="s">
        <v>80</v>
      </c>
      <c r="D645" s="117" t="s">
        <v>4</v>
      </c>
      <c r="E645" s="136" t="s">
        <v>540</v>
      </c>
      <c r="F645" s="140">
        <v>6450</v>
      </c>
      <c r="G645" s="118">
        <v>6379</v>
      </c>
      <c r="H645" s="119">
        <f t="shared" si="110"/>
        <v>0.98899224806201547</v>
      </c>
      <c r="I645" s="118">
        <f t="shared" si="111"/>
        <v>71</v>
      </c>
      <c r="J645" s="145">
        <f t="shared" si="112"/>
        <v>1.1007751937984495E-2</v>
      </c>
      <c r="K645" s="140">
        <v>1914</v>
      </c>
      <c r="L645" s="140">
        <v>37</v>
      </c>
      <c r="M645" s="119">
        <f t="shared" si="113"/>
        <v>1.9331243469174503E-2</v>
      </c>
      <c r="N645" s="118">
        <v>118</v>
      </c>
      <c r="O645" s="145">
        <f t="shared" si="114"/>
        <v>1.8294573643410854E-2</v>
      </c>
      <c r="P645" s="140">
        <v>15</v>
      </c>
      <c r="Q645" s="119">
        <f t="shared" si="115"/>
        <v>7.8369905956112845E-3</v>
      </c>
      <c r="R645" s="118">
        <v>37</v>
      </c>
      <c r="S645" s="145">
        <f t="shared" si="116"/>
        <v>5.7364341085271321E-3</v>
      </c>
      <c r="T645" s="140">
        <v>208</v>
      </c>
      <c r="U645" s="119">
        <f t="shared" si="117"/>
        <v>0.10867293625914315</v>
      </c>
      <c r="V645" s="118">
        <v>646</v>
      </c>
      <c r="W645" s="145">
        <f t="shared" si="118"/>
        <v>0.10015503875968992</v>
      </c>
      <c r="X645" s="140">
        <v>217</v>
      </c>
      <c r="Y645" s="119">
        <f t="shared" si="119"/>
        <v>0.11337513061650993</v>
      </c>
      <c r="Z645" s="118">
        <v>671</v>
      </c>
      <c r="AA645" s="145">
        <f t="shared" si="120"/>
        <v>0.10403100775193798</v>
      </c>
    </row>
    <row r="646" spans="1:27" ht="24" x14ac:dyDescent="0.25">
      <c r="A646" s="131" t="s">
        <v>619</v>
      </c>
      <c r="B646" s="222" t="s">
        <v>28</v>
      </c>
      <c r="C646" s="120" t="s">
        <v>29</v>
      </c>
      <c r="D646" s="121" t="s">
        <v>1</v>
      </c>
      <c r="E646" s="137" t="s">
        <v>542</v>
      </c>
      <c r="F646" s="141">
        <v>3171</v>
      </c>
      <c r="G646" s="122">
        <v>3081</v>
      </c>
      <c r="H646" s="123">
        <f t="shared" si="110"/>
        <v>0.97161778618732264</v>
      </c>
      <c r="I646" s="122">
        <f t="shared" si="111"/>
        <v>90</v>
      </c>
      <c r="J646" s="146">
        <f t="shared" si="112"/>
        <v>2.8382213812677391E-2</v>
      </c>
      <c r="K646" s="141">
        <v>838</v>
      </c>
      <c r="L646" s="141">
        <v>18</v>
      </c>
      <c r="M646" s="123">
        <f t="shared" si="113"/>
        <v>2.1479713603818614E-2</v>
      </c>
      <c r="N646" s="122">
        <v>46</v>
      </c>
      <c r="O646" s="146">
        <f t="shared" si="114"/>
        <v>1.4506464837590665E-2</v>
      </c>
      <c r="P646" s="141">
        <v>9</v>
      </c>
      <c r="Q646" s="123">
        <f t="shared" si="115"/>
        <v>1.0739856801909307E-2</v>
      </c>
      <c r="R646" s="122">
        <v>21</v>
      </c>
      <c r="S646" s="146">
        <f t="shared" si="116"/>
        <v>6.6225165562913907E-3</v>
      </c>
      <c r="T646" s="141">
        <v>77</v>
      </c>
      <c r="U646" s="123">
        <f t="shared" si="117"/>
        <v>9.1885441527446307E-2</v>
      </c>
      <c r="V646" s="122">
        <v>282</v>
      </c>
      <c r="W646" s="146">
        <f t="shared" si="118"/>
        <v>8.8930936613055817E-2</v>
      </c>
      <c r="X646" s="141">
        <v>82</v>
      </c>
      <c r="Y646" s="123">
        <f t="shared" si="119"/>
        <v>9.7852028639618144E-2</v>
      </c>
      <c r="Z646" s="122">
        <v>292</v>
      </c>
      <c r="AA646" s="146">
        <f t="shared" si="120"/>
        <v>9.2084515925575525E-2</v>
      </c>
    </row>
    <row r="647" spans="1:27" ht="24" x14ac:dyDescent="0.25">
      <c r="A647" s="130" t="s">
        <v>619</v>
      </c>
      <c r="B647" s="221" t="s">
        <v>57</v>
      </c>
      <c r="C647" s="116" t="s">
        <v>58</v>
      </c>
      <c r="D647" s="117" t="s">
        <v>3</v>
      </c>
      <c r="E647" s="136" t="s">
        <v>541</v>
      </c>
      <c r="F647" s="140">
        <v>3667</v>
      </c>
      <c r="G647" s="118">
        <v>3566</v>
      </c>
      <c r="H647" s="119">
        <f t="shared" si="110"/>
        <v>0.97245704935914912</v>
      </c>
      <c r="I647" s="118">
        <f t="shared" si="111"/>
        <v>101</v>
      </c>
      <c r="J647" s="145">
        <f t="shared" si="112"/>
        <v>2.7542950640850831E-2</v>
      </c>
      <c r="K647" s="140">
        <v>1137</v>
      </c>
      <c r="L647" s="140">
        <v>23</v>
      </c>
      <c r="M647" s="119">
        <f t="shared" si="113"/>
        <v>2.0228671943711522E-2</v>
      </c>
      <c r="N647" s="118">
        <v>68</v>
      </c>
      <c r="O647" s="145">
        <f t="shared" si="114"/>
        <v>1.8543768748295608E-2</v>
      </c>
      <c r="P647" s="140">
        <v>9</v>
      </c>
      <c r="Q647" s="119">
        <f t="shared" si="115"/>
        <v>7.9155672823219003E-3</v>
      </c>
      <c r="R647" s="118">
        <v>25</v>
      </c>
      <c r="S647" s="145">
        <f t="shared" si="116"/>
        <v>6.8175620398145623E-3</v>
      </c>
      <c r="T647" s="140">
        <v>120</v>
      </c>
      <c r="U647" s="119">
        <f t="shared" si="117"/>
        <v>0.10554089709762533</v>
      </c>
      <c r="V647" s="118">
        <v>402</v>
      </c>
      <c r="W647" s="145">
        <f t="shared" si="118"/>
        <v>0.10962639760021817</v>
      </c>
      <c r="X647" s="140">
        <v>126</v>
      </c>
      <c r="Y647" s="119">
        <f t="shared" si="119"/>
        <v>0.11081794195250659</v>
      </c>
      <c r="Z647" s="118">
        <v>418</v>
      </c>
      <c r="AA647" s="145">
        <f t="shared" si="120"/>
        <v>0.11398963730569948</v>
      </c>
    </row>
    <row r="648" spans="1:27" x14ac:dyDescent="0.25">
      <c r="A648" s="131" t="s">
        <v>619</v>
      </c>
      <c r="B648" s="222" t="s">
        <v>438</v>
      </c>
      <c r="C648" s="120" t="s">
        <v>81</v>
      </c>
      <c r="D648" s="121" t="s">
        <v>4</v>
      </c>
      <c r="E648" s="137" t="s">
        <v>540</v>
      </c>
      <c r="F648" s="141">
        <v>3144</v>
      </c>
      <c r="G648" s="122">
        <v>3114</v>
      </c>
      <c r="H648" s="123">
        <f t="shared" si="110"/>
        <v>0.99045801526717558</v>
      </c>
      <c r="I648" s="122">
        <f t="shared" si="111"/>
        <v>30</v>
      </c>
      <c r="J648" s="146">
        <f t="shared" si="112"/>
        <v>9.5419847328244278E-3</v>
      </c>
      <c r="K648" s="141">
        <v>832</v>
      </c>
      <c r="L648" s="141">
        <v>16</v>
      </c>
      <c r="M648" s="123">
        <f t="shared" si="113"/>
        <v>1.9230769230769232E-2</v>
      </c>
      <c r="N648" s="122">
        <v>40</v>
      </c>
      <c r="O648" s="146">
        <f t="shared" si="114"/>
        <v>1.2722646310432569E-2</v>
      </c>
      <c r="P648" s="141">
        <v>8</v>
      </c>
      <c r="Q648" s="123">
        <f t="shared" si="115"/>
        <v>9.6153846153846159E-3</v>
      </c>
      <c r="R648" s="122">
        <v>24</v>
      </c>
      <c r="S648" s="146">
        <f t="shared" si="116"/>
        <v>7.6335877862595417E-3</v>
      </c>
      <c r="T648" s="141">
        <v>96</v>
      </c>
      <c r="U648" s="123">
        <f t="shared" si="117"/>
        <v>0.11538461538461539</v>
      </c>
      <c r="V648" s="122">
        <v>375</v>
      </c>
      <c r="W648" s="146">
        <f t="shared" si="118"/>
        <v>0.11927480916030535</v>
      </c>
      <c r="X648" s="141">
        <v>100</v>
      </c>
      <c r="Y648" s="123">
        <f t="shared" si="119"/>
        <v>0.1201923076923077</v>
      </c>
      <c r="Z648" s="122">
        <v>386</v>
      </c>
      <c r="AA648" s="146">
        <f t="shared" si="120"/>
        <v>0.1227735368956743</v>
      </c>
    </row>
    <row r="649" spans="1:27" x14ac:dyDescent="0.25">
      <c r="A649" s="130" t="s">
        <v>619</v>
      </c>
      <c r="B649" s="221" t="s">
        <v>88</v>
      </c>
      <c r="C649" s="116" t="s">
        <v>89</v>
      </c>
      <c r="D649" s="117" t="s">
        <v>5</v>
      </c>
      <c r="E649" s="136" t="s">
        <v>543</v>
      </c>
      <c r="F649" s="140">
        <v>2091</v>
      </c>
      <c r="G649" s="118">
        <v>2053</v>
      </c>
      <c r="H649" s="119">
        <f t="shared" si="110"/>
        <v>0.98182687709230032</v>
      </c>
      <c r="I649" s="118">
        <f t="shared" si="111"/>
        <v>38</v>
      </c>
      <c r="J649" s="145">
        <f t="shared" si="112"/>
        <v>1.8173122907699665E-2</v>
      </c>
      <c r="K649" s="140">
        <v>615</v>
      </c>
      <c r="L649" s="140">
        <v>9</v>
      </c>
      <c r="M649" s="119">
        <f t="shared" si="113"/>
        <v>1.4634146341463415E-2</v>
      </c>
      <c r="N649" s="118">
        <v>27</v>
      </c>
      <c r="O649" s="145">
        <f t="shared" si="114"/>
        <v>1.2912482065997131E-2</v>
      </c>
      <c r="P649" s="140">
        <v>6</v>
      </c>
      <c r="Q649" s="119">
        <f t="shared" si="115"/>
        <v>9.7560975609756097E-3</v>
      </c>
      <c r="R649" s="118">
        <v>19</v>
      </c>
      <c r="S649" s="145">
        <f t="shared" si="116"/>
        <v>9.0865614538498327E-3</v>
      </c>
      <c r="T649" s="140">
        <v>76</v>
      </c>
      <c r="U649" s="119">
        <f t="shared" si="117"/>
        <v>0.12357723577235773</v>
      </c>
      <c r="V649" s="118">
        <v>233</v>
      </c>
      <c r="W649" s="145">
        <f t="shared" si="118"/>
        <v>0.11142993782879006</v>
      </c>
      <c r="X649" s="140">
        <v>79</v>
      </c>
      <c r="Y649" s="119">
        <f t="shared" si="119"/>
        <v>0.12845528455284552</v>
      </c>
      <c r="Z649" s="118">
        <v>241</v>
      </c>
      <c r="AA649" s="145">
        <f t="shared" si="120"/>
        <v>0.11525585844093734</v>
      </c>
    </row>
    <row r="650" spans="1:27" x14ac:dyDescent="0.25">
      <c r="A650" s="131" t="s">
        <v>619</v>
      </c>
      <c r="B650" s="222" t="s">
        <v>59</v>
      </c>
      <c r="C650" s="120" t="s">
        <v>60</v>
      </c>
      <c r="D650" s="121" t="s">
        <v>3</v>
      </c>
      <c r="E650" s="137" t="s">
        <v>541</v>
      </c>
      <c r="F650" s="141">
        <v>4913</v>
      </c>
      <c r="G650" s="122">
        <v>4746</v>
      </c>
      <c r="H650" s="123">
        <f t="shared" si="110"/>
        <v>0.96600854874821906</v>
      </c>
      <c r="I650" s="122">
        <f t="shared" si="111"/>
        <v>167</v>
      </c>
      <c r="J650" s="146">
        <f t="shared" si="112"/>
        <v>3.3991451251780991E-2</v>
      </c>
      <c r="K650" s="141">
        <v>1071</v>
      </c>
      <c r="L650" s="141">
        <v>22</v>
      </c>
      <c r="M650" s="123">
        <f t="shared" si="113"/>
        <v>2.0541549953314659E-2</v>
      </c>
      <c r="N650" s="122">
        <v>47</v>
      </c>
      <c r="O650" s="146">
        <f t="shared" si="114"/>
        <v>9.5664563403215965E-3</v>
      </c>
      <c r="P650" s="141">
        <v>5</v>
      </c>
      <c r="Q650" s="123">
        <f t="shared" si="115"/>
        <v>4.6685340802987861E-3</v>
      </c>
      <c r="R650" s="122">
        <v>9</v>
      </c>
      <c r="S650" s="146">
        <f t="shared" si="116"/>
        <v>1.8318746183594546E-3</v>
      </c>
      <c r="T650" s="141">
        <v>117</v>
      </c>
      <c r="U650" s="123">
        <f t="shared" si="117"/>
        <v>0.1092436974789916</v>
      </c>
      <c r="V650" s="122">
        <v>534</v>
      </c>
      <c r="W650" s="146">
        <f t="shared" si="118"/>
        <v>0.1086912273559943</v>
      </c>
      <c r="X650" s="141">
        <v>119</v>
      </c>
      <c r="Y650" s="123">
        <f t="shared" si="119"/>
        <v>0.1111111111111111</v>
      </c>
      <c r="Z650" s="122">
        <v>537</v>
      </c>
      <c r="AA650" s="146">
        <f t="shared" si="120"/>
        <v>0.10930185222878079</v>
      </c>
    </row>
    <row r="651" spans="1:27" ht="24" x14ac:dyDescent="0.25">
      <c r="A651" s="130" t="s">
        <v>619</v>
      </c>
      <c r="B651" s="221" t="s">
        <v>106</v>
      </c>
      <c r="C651" s="116" t="s">
        <v>107</v>
      </c>
      <c r="D651" s="117" t="s">
        <v>6</v>
      </c>
      <c r="E651" s="136" t="s">
        <v>539</v>
      </c>
      <c r="F651" s="140">
        <v>8589</v>
      </c>
      <c r="G651" s="118">
        <v>8392</v>
      </c>
      <c r="H651" s="119">
        <f t="shared" si="110"/>
        <v>0.97706368611014083</v>
      </c>
      <c r="I651" s="118">
        <f t="shared" si="111"/>
        <v>197</v>
      </c>
      <c r="J651" s="145">
        <f t="shared" si="112"/>
        <v>2.2936313889859124E-2</v>
      </c>
      <c r="K651" s="140">
        <v>2403</v>
      </c>
      <c r="L651" s="140">
        <v>39</v>
      </c>
      <c r="M651" s="119">
        <f t="shared" si="113"/>
        <v>1.6229712858926344E-2</v>
      </c>
      <c r="N651" s="118">
        <v>105</v>
      </c>
      <c r="O651" s="145">
        <f t="shared" si="114"/>
        <v>1.2224938875305624E-2</v>
      </c>
      <c r="P651" s="140">
        <v>18</v>
      </c>
      <c r="Q651" s="119">
        <f t="shared" si="115"/>
        <v>7.4906367041198503E-3</v>
      </c>
      <c r="R651" s="118">
        <v>52</v>
      </c>
      <c r="S651" s="145">
        <f t="shared" si="116"/>
        <v>6.0542554430084994E-3</v>
      </c>
      <c r="T651" s="140">
        <v>239</v>
      </c>
      <c r="U651" s="119">
        <f t="shared" si="117"/>
        <v>9.945900957136912E-2</v>
      </c>
      <c r="V651" s="118">
        <v>822</v>
      </c>
      <c r="W651" s="145">
        <f t="shared" si="118"/>
        <v>9.5703807195249735E-2</v>
      </c>
      <c r="X651" s="140">
        <v>250</v>
      </c>
      <c r="Y651" s="119">
        <f t="shared" si="119"/>
        <v>0.10403662089055347</v>
      </c>
      <c r="Z651" s="118">
        <v>857</v>
      </c>
      <c r="AA651" s="145">
        <f t="shared" si="120"/>
        <v>9.9778786820351614E-2</v>
      </c>
    </row>
    <row r="652" spans="1:27" x14ac:dyDescent="0.25">
      <c r="A652" s="131" t="s">
        <v>619</v>
      </c>
      <c r="B652" s="222" t="s">
        <v>90</v>
      </c>
      <c r="C652" s="120" t="s">
        <v>91</v>
      </c>
      <c r="D652" s="121" t="s">
        <v>5</v>
      </c>
      <c r="E652" s="137" t="s">
        <v>543</v>
      </c>
      <c r="F652" s="141">
        <v>2954</v>
      </c>
      <c r="G652" s="122">
        <v>2899</v>
      </c>
      <c r="H652" s="123">
        <f t="shared" si="110"/>
        <v>0.98138117806364256</v>
      </c>
      <c r="I652" s="122">
        <f t="shared" si="111"/>
        <v>55</v>
      </c>
      <c r="J652" s="146">
        <f t="shared" si="112"/>
        <v>1.8618821936357482E-2</v>
      </c>
      <c r="K652" s="141">
        <v>855</v>
      </c>
      <c r="L652" s="141">
        <v>12</v>
      </c>
      <c r="M652" s="123">
        <f t="shared" si="113"/>
        <v>1.4035087719298246E-2</v>
      </c>
      <c r="N652" s="122">
        <v>37</v>
      </c>
      <c r="O652" s="146">
        <f t="shared" si="114"/>
        <v>1.2525389302640487E-2</v>
      </c>
      <c r="P652" s="141">
        <v>7</v>
      </c>
      <c r="Q652" s="123">
        <f t="shared" si="115"/>
        <v>8.1871345029239772E-3</v>
      </c>
      <c r="R652" s="122">
        <v>16</v>
      </c>
      <c r="S652" s="146">
        <f t="shared" si="116"/>
        <v>5.4163845633039944E-3</v>
      </c>
      <c r="T652" s="141">
        <v>113</v>
      </c>
      <c r="U652" s="123">
        <f t="shared" si="117"/>
        <v>0.13216374269005848</v>
      </c>
      <c r="V652" s="122">
        <v>374</v>
      </c>
      <c r="W652" s="146">
        <f t="shared" si="118"/>
        <v>0.12660798916723087</v>
      </c>
      <c r="X652" s="141">
        <v>117</v>
      </c>
      <c r="Y652" s="123">
        <f t="shared" si="119"/>
        <v>0.1368421052631579</v>
      </c>
      <c r="Z652" s="122">
        <v>381</v>
      </c>
      <c r="AA652" s="146">
        <f t="shared" si="120"/>
        <v>0.12897765741367637</v>
      </c>
    </row>
    <row r="653" spans="1:27" x14ac:dyDescent="0.25">
      <c r="A653" s="130" t="s">
        <v>619</v>
      </c>
      <c r="B653" s="221" t="s">
        <v>82</v>
      </c>
      <c r="C653" s="116" t="s">
        <v>83</v>
      </c>
      <c r="D653" s="117" t="s">
        <v>4</v>
      </c>
      <c r="E653" s="136" t="s">
        <v>540</v>
      </c>
      <c r="F653" s="140">
        <v>2227</v>
      </c>
      <c r="G653" s="118">
        <v>2194</v>
      </c>
      <c r="H653" s="119">
        <f t="shared" si="110"/>
        <v>0.98518185900314326</v>
      </c>
      <c r="I653" s="118">
        <f t="shared" si="111"/>
        <v>33</v>
      </c>
      <c r="J653" s="145">
        <f t="shared" si="112"/>
        <v>1.4818140996856757E-2</v>
      </c>
      <c r="K653" s="140">
        <v>679</v>
      </c>
      <c r="L653" s="140">
        <v>13</v>
      </c>
      <c r="M653" s="119">
        <f t="shared" si="113"/>
        <v>1.9145802650957292E-2</v>
      </c>
      <c r="N653" s="118">
        <v>27</v>
      </c>
      <c r="O653" s="145">
        <f t="shared" si="114"/>
        <v>1.2123933542882801E-2</v>
      </c>
      <c r="P653" s="140">
        <v>6</v>
      </c>
      <c r="Q653" s="119">
        <f t="shared" si="115"/>
        <v>8.836524300441826E-3</v>
      </c>
      <c r="R653" s="118">
        <v>16</v>
      </c>
      <c r="S653" s="145">
        <f t="shared" si="116"/>
        <v>7.1845532105972157E-3</v>
      </c>
      <c r="T653" s="140">
        <v>68</v>
      </c>
      <c r="U653" s="119">
        <f t="shared" si="117"/>
        <v>0.10014727540500737</v>
      </c>
      <c r="V653" s="118">
        <v>259</v>
      </c>
      <c r="W653" s="145">
        <f t="shared" si="118"/>
        <v>0.11629995509654244</v>
      </c>
      <c r="X653" s="140">
        <v>69</v>
      </c>
      <c r="Y653" s="119">
        <f t="shared" si="119"/>
        <v>0.101620029455081</v>
      </c>
      <c r="Z653" s="118">
        <v>261</v>
      </c>
      <c r="AA653" s="145">
        <f t="shared" si="120"/>
        <v>0.11719802424786709</v>
      </c>
    </row>
    <row r="654" spans="1:27" x14ac:dyDescent="0.25">
      <c r="A654" s="131" t="s">
        <v>619</v>
      </c>
      <c r="B654" s="222" t="s">
        <v>61</v>
      </c>
      <c r="C654" s="120" t="s">
        <v>62</v>
      </c>
      <c r="D654" s="121" t="s">
        <v>3</v>
      </c>
      <c r="E654" s="137" t="s">
        <v>541</v>
      </c>
      <c r="F654" s="141">
        <v>3977</v>
      </c>
      <c r="G654" s="122">
        <v>3845</v>
      </c>
      <c r="H654" s="123">
        <f t="shared" si="110"/>
        <v>0.9668091526276088</v>
      </c>
      <c r="I654" s="122">
        <f t="shared" si="111"/>
        <v>132</v>
      </c>
      <c r="J654" s="146">
        <f t="shared" si="112"/>
        <v>3.3190847372391252E-2</v>
      </c>
      <c r="K654" s="141">
        <v>1012</v>
      </c>
      <c r="L654" s="141">
        <v>22</v>
      </c>
      <c r="M654" s="123">
        <f t="shared" si="113"/>
        <v>2.1739130434782608E-2</v>
      </c>
      <c r="N654" s="122">
        <v>71</v>
      </c>
      <c r="O654" s="146">
        <f t="shared" si="114"/>
        <v>1.7852652753331658E-2</v>
      </c>
      <c r="P654" s="141">
        <v>3</v>
      </c>
      <c r="Q654" s="123">
        <f t="shared" si="115"/>
        <v>2.9644268774703555E-3</v>
      </c>
      <c r="R654" s="122">
        <v>5</v>
      </c>
      <c r="S654" s="146">
        <f t="shared" si="116"/>
        <v>1.2572290671360321E-3</v>
      </c>
      <c r="T654" s="141">
        <v>81</v>
      </c>
      <c r="U654" s="123">
        <f t="shared" si="117"/>
        <v>8.0039525691699601E-2</v>
      </c>
      <c r="V654" s="122">
        <v>296</v>
      </c>
      <c r="W654" s="146">
        <f t="shared" si="118"/>
        <v>7.44279607744531E-2</v>
      </c>
      <c r="X654" s="141">
        <v>83</v>
      </c>
      <c r="Y654" s="123">
        <f t="shared" si="119"/>
        <v>8.201581027667984E-2</v>
      </c>
      <c r="Z654" s="122">
        <v>300</v>
      </c>
      <c r="AA654" s="146">
        <f t="shared" si="120"/>
        <v>7.5433744028161928E-2</v>
      </c>
    </row>
    <row r="655" spans="1:27" x14ac:dyDescent="0.25">
      <c r="A655" s="130" t="s">
        <v>619</v>
      </c>
      <c r="B655" s="221" t="s">
        <v>63</v>
      </c>
      <c r="C655" s="116" t="s">
        <v>64</v>
      </c>
      <c r="D655" s="117" t="s">
        <v>3</v>
      </c>
      <c r="E655" s="136" t="s">
        <v>541</v>
      </c>
      <c r="F655" s="140">
        <v>3351</v>
      </c>
      <c r="G655" s="118">
        <v>3291</v>
      </c>
      <c r="H655" s="119">
        <f t="shared" si="110"/>
        <v>0.982094897045658</v>
      </c>
      <c r="I655" s="118">
        <f t="shared" si="111"/>
        <v>60</v>
      </c>
      <c r="J655" s="145">
        <f t="shared" si="112"/>
        <v>1.7905102954341987E-2</v>
      </c>
      <c r="K655" s="140">
        <v>790</v>
      </c>
      <c r="L655" s="140">
        <v>15</v>
      </c>
      <c r="M655" s="119">
        <f t="shared" si="113"/>
        <v>1.8987341772151899E-2</v>
      </c>
      <c r="N655" s="118">
        <v>37</v>
      </c>
      <c r="O655" s="145">
        <f t="shared" si="114"/>
        <v>1.1041480155177559E-2</v>
      </c>
      <c r="P655" s="140">
        <v>7</v>
      </c>
      <c r="Q655" s="119">
        <f t="shared" si="115"/>
        <v>8.8607594936708865E-3</v>
      </c>
      <c r="R655" s="118">
        <v>17</v>
      </c>
      <c r="S655" s="145">
        <f t="shared" si="116"/>
        <v>5.0731125037302297E-3</v>
      </c>
      <c r="T655" s="140">
        <v>95</v>
      </c>
      <c r="U655" s="119">
        <f t="shared" si="117"/>
        <v>0.12025316455696203</v>
      </c>
      <c r="V655" s="118">
        <v>344</v>
      </c>
      <c r="W655" s="145">
        <f t="shared" si="118"/>
        <v>0.10265592360489406</v>
      </c>
      <c r="X655" s="140">
        <v>100</v>
      </c>
      <c r="Y655" s="119">
        <f t="shared" si="119"/>
        <v>0.12658227848101267</v>
      </c>
      <c r="Z655" s="118">
        <v>357</v>
      </c>
      <c r="AA655" s="145">
        <f t="shared" si="120"/>
        <v>0.10653536257833482</v>
      </c>
    </row>
    <row r="656" spans="1:27" ht="24" x14ac:dyDescent="0.25">
      <c r="A656" s="131" t="s">
        <v>619</v>
      </c>
      <c r="B656" s="222" t="s">
        <v>30</v>
      </c>
      <c r="C656" s="120" t="s">
        <v>31</v>
      </c>
      <c r="D656" s="121" t="s">
        <v>1</v>
      </c>
      <c r="E656" s="137" t="s">
        <v>542</v>
      </c>
      <c r="F656" s="141">
        <v>2607</v>
      </c>
      <c r="G656" s="122">
        <v>2583</v>
      </c>
      <c r="H656" s="123">
        <f t="shared" si="110"/>
        <v>0.9907940161104718</v>
      </c>
      <c r="I656" s="122">
        <f t="shared" si="111"/>
        <v>24</v>
      </c>
      <c r="J656" s="146">
        <f t="shared" si="112"/>
        <v>9.2059838895281933E-3</v>
      </c>
      <c r="K656" s="141">
        <v>757</v>
      </c>
      <c r="L656" s="141">
        <v>14</v>
      </c>
      <c r="M656" s="123">
        <f t="shared" si="113"/>
        <v>1.8494055482166448E-2</v>
      </c>
      <c r="N656" s="122">
        <v>29</v>
      </c>
      <c r="O656" s="146">
        <f t="shared" si="114"/>
        <v>1.1123897199846567E-2</v>
      </c>
      <c r="P656" s="141">
        <v>5</v>
      </c>
      <c r="Q656" s="123">
        <f t="shared" si="115"/>
        <v>6.6050198150594455E-3</v>
      </c>
      <c r="R656" s="122">
        <v>13</v>
      </c>
      <c r="S656" s="146">
        <f t="shared" si="116"/>
        <v>4.9865746068277718E-3</v>
      </c>
      <c r="T656" s="141">
        <v>87</v>
      </c>
      <c r="U656" s="123">
        <f t="shared" si="117"/>
        <v>0.11492734478203434</v>
      </c>
      <c r="V656" s="122">
        <v>329</v>
      </c>
      <c r="W656" s="146">
        <f t="shared" si="118"/>
        <v>0.12619869581894899</v>
      </c>
      <c r="X656" s="141">
        <v>90</v>
      </c>
      <c r="Y656" s="123">
        <f t="shared" si="119"/>
        <v>0.11889035667107001</v>
      </c>
      <c r="Z656" s="122">
        <v>338</v>
      </c>
      <c r="AA656" s="146">
        <f t="shared" si="120"/>
        <v>0.12965093977752207</v>
      </c>
    </row>
    <row r="657" spans="1:27" x14ac:dyDescent="0.25">
      <c r="A657" s="130" t="s">
        <v>619</v>
      </c>
      <c r="B657" s="221" t="s">
        <v>92</v>
      </c>
      <c r="C657" s="116" t="s">
        <v>93</v>
      </c>
      <c r="D657" s="117" t="s">
        <v>5</v>
      </c>
      <c r="E657" s="136" t="s">
        <v>543</v>
      </c>
      <c r="F657" s="140">
        <v>2472</v>
      </c>
      <c r="G657" s="118">
        <v>2436</v>
      </c>
      <c r="H657" s="119">
        <f t="shared" si="110"/>
        <v>0.9854368932038835</v>
      </c>
      <c r="I657" s="118">
        <f t="shared" si="111"/>
        <v>36</v>
      </c>
      <c r="J657" s="145">
        <f t="shared" si="112"/>
        <v>1.4563106796116505E-2</v>
      </c>
      <c r="K657" s="140">
        <v>700</v>
      </c>
      <c r="L657" s="140">
        <v>4</v>
      </c>
      <c r="M657" s="119">
        <f t="shared" si="113"/>
        <v>5.7142857142857143E-3</v>
      </c>
      <c r="N657" s="118">
        <v>7</v>
      </c>
      <c r="O657" s="145">
        <f t="shared" si="114"/>
        <v>2.8317152103559872E-3</v>
      </c>
      <c r="P657" s="140">
        <v>5</v>
      </c>
      <c r="Q657" s="119">
        <f t="shared" si="115"/>
        <v>7.1428571428571426E-3</v>
      </c>
      <c r="R657" s="118">
        <v>13</v>
      </c>
      <c r="S657" s="145">
        <f t="shared" si="116"/>
        <v>5.2588996763754045E-3</v>
      </c>
      <c r="T657" s="140">
        <v>90</v>
      </c>
      <c r="U657" s="119">
        <f t="shared" si="117"/>
        <v>0.12857142857142856</v>
      </c>
      <c r="V657" s="118">
        <v>335</v>
      </c>
      <c r="W657" s="145">
        <f t="shared" si="118"/>
        <v>0.13551779935275082</v>
      </c>
      <c r="X657" s="140">
        <v>91</v>
      </c>
      <c r="Y657" s="119">
        <f t="shared" si="119"/>
        <v>0.13</v>
      </c>
      <c r="Z657" s="118">
        <v>339</v>
      </c>
      <c r="AA657" s="145">
        <f t="shared" si="120"/>
        <v>0.13713592233009708</v>
      </c>
    </row>
    <row r="658" spans="1:27" x14ac:dyDescent="0.25">
      <c r="A658" s="131" t="s">
        <v>619</v>
      </c>
      <c r="B658" s="222" t="s">
        <v>94</v>
      </c>
      <c r="C658" s="120" t="s">
        <v>95</v>
      </c>
      <c r="D658" s="121" t="s">
        <v>5</v>
      </c>
      <c r="E658" s="137" t="s">
        <v>543</v>
      </c>
      <c r="F658" s="141">
        <v>2022</v>
      </c>
      <c r="G658" s="122">
        <v>1945</v>
      </c>
      <c r="H658" s="123">
        <f t="shared" si="110"/>
        <v>0.9619188921859545</v>
      </c>
      <c r="I658" s="122">
        <f t="shared" si="111"/>
        <v>77</v>
      </c>
      <c r="J658" s="146">
        <f t="shared" si="112"/>
        <v>3.8081107814045501E-2</v>
      </c>
      <c r="K658" s="141">
        <v>510</v>
      </c>
      <c r="L658" s="141">
        <v>9</v>
      </c>
      <c r="M658" s="123">
        <f t="shared" si="113"/>
        <v>1.7647058823529412E-2</v>
      </c>
      <c r="N658" s="122">
        <v>25</v>
      </c>
      <c r="O658" s="146">
        <f t="shared" si="114"/>
        <v>1.2363996043521267E-2</v>
      </c>
      <c r="P658" s="141">
        <v>8</v>
      </c>
      <c r="Q658" s="123">
        <f t="shared" si="115"/>
        <v>1.5686274509803921E-2</v>
      </c>
      <c r="R658" s="122">
        <v>20</v>
      </c>
      <c r="S658" s="146">
        <f t="shared" si="116"/>
        <v>9.8911968348170121E-3</v>
      </c>
      <c r="T658" s="141">
        <v>53</v>
      </c>
      <c r="U658" s="123">
        <f t="shared" si="117"/>
        <v>0.10392156862745099</v>
      </c>
      <c r="V658" s="122">
        <v>230</v>
      </c>
      <c r="W658" s="146">
        <f t="shared" si="118"/>
        <v>0.11374876360039565</v>
      </c>
      <c r="X658" s="141">
        <v>60</v>
      </c>
      <c r="Y658" s="123">
        <f t="shared" si="119"/>
        <v>0.11764705882352941</v>
      </c>
      <c r="Z658" s="122">
        <v>248</v>
      </c>
      <c r="AA658" s="146">
        <f t="shared" si="120"/>
        <v>0.12265084075173097</v>
      </c>
    </row>
    <row r="659" spans="1:27" x14ac:dyDescent="0.25">
      <c r="A659" s="130" t="s">
        <v>619</v>
      </c>
      <c r="B659" s="221" t="s">
        <v>65</v>
      </c>
      <c r="C659" s="116" t="s">
        <v>66</v>
      </c>
      <c r="D659" s="117" t="s">
        <v>3</v>
      </c>
      <c r="E659" s="136" t="s">
        <v>541</v>
      </c>
      <c r="F659" s="140">
        <v>5793</v>
      </c>
      <c r="G659" s="118">
        <v>5576</v>
      </c>
      <c r="H659" s="119">
        <f t="shared" si="110"/>
        <v>0.96254099775591229</v>
      </c>
      <c r="I659" s="118">
        <f t="shared" si="111"/>
        <v>217</v>
      </c>
      <c r="J659" s="145">
        <f t="shared" si="112"/>
        <v>3.7459002244087693E-2</v>
      </c>
      <c r="K659" s="140">
        <v>1525</v>
      </c>
      <c r="L659" s="140">
        <v>32</v>
      </c>
      <c r="M659" s="119">
        <f t="shared" si="113"/>
        <v>2.0983606557377049E-2</v>
      </c>
      <c r="N659" s="118">
        <v>81</v>
      </c>
      <c r="O659" s="145">
        <f t="shared" si="114"/>
        <v>1.3982392542723977E-2</v>
      </c>
      <c r="P659" s="140">
        <v>16</v>
      </c>
      <c r="Q659" s="119">
        <f t="shared" si="115"/>
        <v>1.0491803278688525E-2</v>
      </c>
      <c r="R659" s="118">
        <v>45</v>
      </c>
      <c r="S659" s="145">
        <f t="shared" si="116"/>
        <v>7.7679958570688766E-3</v>
      </c>
      <c r="T659" s="140">
        <v>145</v>
      </c>
      <c r="U659" s="119">
        <f t="shared" si="117"/>
        <v>9.5081967213114751E-2</v>
      </c>
      <c r="V659" s="118">
        <v>528</v>
      </c>
      <c r="W659" s="145">
        <f t="shared" si="118"/>
        <v>9.1144484722941482E-2</v>
      </c>
      <c r="X659" s="140">
        <v>157</v>
      </c>
      <c r="Y659" s="119">
        <f t="shared" si="119"/>
        <v>0.10295081967213114</v>
      </c>
      <c r="Z659" s="118">
        <v>565</v>
      </c>
      <c r="AA659" s="145">
        <f t="shared" si="120"/>
        <v>9.7531503538753672E-2</v>
      </c>
    </row>
    <row r="660" spans="1:27" x14ac:dyDescent="0.25">
      <c r="A660" s="131" t="s">
        <v>619</v>
      </c>
      <c r="B660" s="222" t="s">
        <v>96</v>
      </c>
      <c r="C660" s="120" t="s">
        <v>97</v>
      </c>
      <c r="D660" s="121" t="s">
        <v>5</v>
      </c>
      <c r="E660" s="137" t="s">
        <v>543</v>
      </c>
      <c r="F660" s="141">
        <v>3332</v>
      </c>
      <c r="G660" s="122">
        <v>3297</v>
      </c>
      <c r="H660" s="123">
        <f t="shared" si="110"/>
        <v>0.98949579831932777</v>
      </c>
      <c r="I660" s="122">
        <f t="shared" si="111"/>
        <v>35</v>
      </c>
      <c r="J660" s="146">
        <f t="shared" si="112"/>
        <v>1.050420168067227E-2</v>
      </c>
      <c r="K660" s="141">
        <v>1001</v>
      </c>
      <c r="L660" s="141">
        <v>9</v>
      </c>
      <c r="M660" s="123">
        <f t="shared" si="113"/>
        <v>8.9910089910089919E-3</v>
      </c>
      <c r="N660" s="122">
        <v>34</v>
      </c>
      <c r="O660" s="146">
        <f t="shared" si="114"/>
        <v>1.020408163265306E-2</v>
      </c>
      <c r="P660" s="141">
        <v>9</v>
      </c>
      <c r="Q660" s="123">
        <f t="shared" si="115"/>
        <v>8.9910089910089919E-3</v>
      </c>
      <c r="R660" s="122">
        <v>27</v>
      </c>
      <c r="S660" s="146">
        <f t="shared" si="116"/>
        <v>8.1032412965186072E-3</v>
      </c>
      <c r="T660" s="141">
        <v>135</v>
      </c>
      <c r="U660" s="123">
        <f t="shared" si="117"/>
        <v>0.13486513486513488</v>
      </c>
      <c r="V660" s="122">
        <v>485</v>
      </c>
      <c r="W660" s="146">
        <f t="shared" si="118"/>
        <v>0.14555822328931572</v>
      </c>
      <c r="X660" s="141">
        <v>141</v>
      </c>
      <c r="Y660" s="123">
        <f t="shared" si="119"/>
        <v>0.14085914085914086</v>
      </c>
      <c r="Z660" s="122">
        <v>500</v>
      </c>
      <c r="AA660" s="146">
        <f t="shared" si="120"/>
        <v>0.15006002400960383</v>
      </c>
    </row>
    <row r="661" spans="1:27" x14ac:dyDescent="0.25">
      <c r="A661" s="130" t="s">
        <v>619</v>
      </c>
      <c r="B661" s="221" t="s">
        <v>67</v>
      </c>
      <c r="C661" s="116" t="s">
        <v>68</v>
      </c>
      <c r="D661" s="117" t="s">
        <v>3</v>
      </c>
      <c r="E661" s="136" t="s">
        <v>541</v>
      </c>
      <c r="F661" s="140">
        <v>5210</v>
      </c>
      <c r="G661" s="118">
        <v>5153</v>
      </c>
      <c r="H661" s="119">
        <f t="shared" si="110"/>
        <v>0.98905950095969286</v>
      </c>
      <c r="I661" s="118">
        <f t="shared" si="111"/>
        <v>57</v>
      </c>
      <c r="J661" s="145">
        <f t="shared" si="112"/>
        <v>1.0940499040307103E-2</v>
      </c>
      <c r="K661" s="140">
        <v>1423</v>
      </c>
      <c r="L661" s="140">
        <v>18</v>
      </c>
      <c r="M661" s="119">
        <f t="shared" si="113"/>
        <v>1.2649332396345749E-2</v>
      </c>
      <c r="N661" s="118">
        <v>49</v>
      </c>
      <c r="O661" s="145">
        <f t="shared" si="114"/>
        <v>9.4049904030710178E-3</v>
      </c>
      <c r="P661" s="140">
        <v>15</v>
      </c>
      <c r="Q661" s="119">
        <f t="shared" si="115"/>
        <v>1.0541110330288124E-2</v>
      </c>
      <c r="R661" s="118">
        <v>44</v>
      </c>
      <c r="S661" s="145">
        <f t="shared" si="116"/>
        <v>8.4452975047984644E-3</v>
      </c>
      <c r="T661" s="140">
        <v>134</v>
      </c>
      <c r="U661" s="119">
        <f t="shared" si="117"/>
        <v>9.4167252283907238E-2</v>
      </c>
      <c r="V661" s="118">
        <v>461</v>
      </c>
      <c r="W661" s="145">
        <f t="shared" si="118"/>
        <v>8.8483685220729372E-2</v>
      </c>
      <c r="X661" s="140">
        <v>143</v>
      </c>
      <c r="Y661" s="119">
        <f t="shared" si="119"/>
        <v>0.10049191848208011</v>
      </c>
      <c r="Z661" s="118">
        <v>492</v>
      </c>
      <c r="AA661" s="145">
        <f t="shared" si="120"/>
        <v>9.4433781190019189E-2</v>
      </c>
    </row>
    <row r="662" spans="1:27" x14ac:dyDescent="0.25">
      <c r="A662" s="131" t="s">
        <v>619</v>
      </c>
      <c r="B662" s="222" t="s">
        <v>69</v>
      </c>
      <c r="C662" s="120" t="s">
        <v>70</v>
      </c>
      <c r="D662" s="121" t="s">
        <v>3</v>
      </c>
      <c r="E662" s="137" t="s">
        <v>541</v>
      </c>
      <c r="F662" s="141">
        <v>3700</v>
      </c>
      <c r="G662" s="122">
        <v>3645</v>
      </c>
      <c r="H662" s="123">
        <f t="shared" si="110"/>
        <v>0.98513513513513518</v>
      </c>
      <c r="I662" s="122">
        <f t="shared" si="111"/>
        <v>55</v>
      </c>
      <c r="J662" s="146">
        <f t="shared" si="112"/>
        <v>1.4864864864864866E-2</v>
      </c>
      <c r="K662" s="141">
        <v>905</v>
      </c>
      <c r="L662" s="141">
        <v>12</v>
      </c>
      <c r="M662" s="123">
        <f t="shared" si="113"/>
        <v>1.3259668508287293E-2</v>
      </c>
      <c r="N662" s="122">
        <v>29</v>
      </c>
      <c r="O662" s="146">
        <f t="shared" si="114"/>
        <v>7.8378378378378376E-3</v>
      </c>
      <c r="P662" s="141">
        <v>8</v>
      </c>
      <c r="Q662" s="123">
        <f t="shared" si="115"/>
        <v>8.8397790055248626E-3</v>
      </c>
      <c r="R662" s="122">
        <v>12</v>
      </c>
      <c r="S662" s="146">
        <f t="shared" si="116"/>
        <v>3.2432432432432431E-3</v>
      </c>
      <c r="T662" s="141">
        <v>82</v>
      </c>
      <c r="U662" s="123">
        <f t="shared" si="117"/>
        <v>9.0607734806629828E-2</v>
      </c>
      <c r="V662" s="122">
        <v>335</v>
      </c>
      <c r="W662" s="146">
        <f t="shared" si="118"/>
        <v>9.0540540540540546E-2</v>
      </c>
      <c r="X662" s="141">
        <v>87</v>
      </c>
      <c r="Y662" s="123">
        <f t="shared" si="119"/>
        <v>9.6132596685082866E-2</v>
      </c>
      <c r="Z662" s="122">
        <v>342</v>
      </c>
      <c r="AA662" s="146">
        <f t="shared" si="120"/>
        <v>9.2432432432432432E-2</v>
      </c>
    </row>
    <row r="663" spans="1:27" ht="24" x14ac:dyDescent="0.25">
      <c r="A663" s="130" t="s">
        <v>619</v>
      </c>
      <c r="B663" s="221" t="s">
        <v>32</v>
      </c>
      <c r="C663" s="116" t="s">
        <v>33</v>
      </c>
      <c r="D663" s="117" t="s">
        <v>1</v>
      </c>
      <c r="E663" s="136" t="s">
        <v>542</v>
      </c>
      <c r="F663" s="140">
        <v>2015</v>
      </c>
      <c r="G663" s="118">
        <v>2001</v>
      </c>
      <c r="H663" s="119">
        <f t="shared" si="110"/>
        <v>0.9930521091811414</v>
      </c>
      <c r="I663" s="118">
        <f t="shared" si="111"/>
        <v>14</v>
      </c>
      <c r="J663" s="145">
        <f t="shared" si="112"/>
        <v>6.9478908188585608E-3</v>
      </c>
      <c r="K663" s="140">
        <v>485</v>
      </c>
      <c r="L663" s="140">
        <v>7</v>
      </c>
      <c r="M663" s="119">
        <f t="shared" si="113"/>
        <v>1.443298969072165E-2</v>
      </c>
      <c r="N663" s="118">
        <v>22</v>
      </c>
      <c r="O663" s="145">
        <f t="shared" si="114"/>
        <v>1.0918114143920596E-2</v>
      </c>
      <c r="P663" s="140">
        <v>3</v>
      </c>
      <c r="Q663" s="119">
        <f t="shared" si="115"/>
        <v>6.1855670103092781E-3</v>
      </c>
      <c r="R663" s="118">
        <v>8</v>
      </c>
      <c r="S663" s="145">
        <f t="shared" si="116"/>
        <v>3.9702233250620347E-3</v>
      </c>
      <c r="T663" s="140">
        <v>39</v>
      </c>
      <c r="U663" s="119">
        <f t="shared" si="117"/>
        <v>8.0412371134020624E-2</v>
      </c>
      <c r="V663" s="118">
        <v>172</v>
      </c>
      <c r="W663" s="145">
        <f t="shared" si="118"/>
        <v>8.535980148883375E-2</v>
      </c>
      <c r="X663" s="140">
        <v>40</v>
      </c>
      <c r="Y663" s="119">
        <f t="shared" si="119"/>
        <v>8.247422680412371E-2</v>
      </c>
      <c r="Z663" s="118">
        <v>174</v>
      </c>
      <c r="AA663" s="145">
        <f t="shared" si="120"/>
        <v>8.6352357320099257E-2</v>
      </c>
    </row>
    <row r="664" spans="1:27" ht="24" x14ac:dyDescent="0.25">
      <c r="A664" s="131" t="s">
        <v>619</v>
      </c>
      <c r="B664" s="222" t="s">
        <v>437</v>
      </c>
      <c r="C664" s="120" t="s">
        <v>34</v>
      </c>
      <c r="D664" s="121" t="s">
        <v>1</v>
      </c>
      <c r="E664" s="137" t="s">
        <v>542</v>
      </c>
      <c r="F664" s="141">
        <v>2419</v>
      </c>
      <c r="G664" s="122">
        <v>2408</v>
      </c>
      <c r="H664" s="123">
        <f t="shared" si="110"/>
        <v>0.99545266639107066</v>
      </c>
      <c r="I664" s="122">
        <f t="shared" si="111"/>
        <v>11</v>
      </c>
      <c r="J664" s="146">
        <f t="shared" si="112"/>
        <v>4.5473336089293095E-3</v>
      </c>
      <c r="K664" s="141">
        <v>812</v>
      </c>
      <c r="L664" s="141">
        <v>20</v>
      </c>
      <c r="M664" s="123">
        <f t="shared" si="113"/>
        <v>2.4630541871921183E-2</v>
      </c>
      <c r="N664" s="122">
        <v>56</v>
      </c>
      <c r="O664" s="146">
        <f t="shared" si="114"/>
        <v>2.3150062009094668E-2</v>
      </c>
      <c r="P664" s="141">
        <v>8</v>
      </c>
      <c r="Q664" s="123">
        <f t="shared" si="115"/>
        <v>9.852216748768473E-3</v>
      </c>
      <c r="R664" s="122">
        <v>29</v>
      </c>
      <c r="S664" s="146">
        <f t="shared" si="116"/>
        <v>1.1988424968995453E-2</v>
      </c>
      <c r="T664" s="141">
        <v>93</v>
      </c>
      <c r="U664" s="123">
        <f t="shared" si="117"/>
        <v>0.1145320197044335</v>
      </c>
      <c r="V664" s="122">
        <v>260</v>
      </c>
      <c r="W664" s="146">
        <f t="shared" si="118"/>
        <v>0.10748243075651095</v>
      </c>
      <c r="X664" s="141">
        <v>96</v>
      </c>
      <c r="Y664" s="123">
        <f t="shared" si="119"/>
        <v>0.11822660098522167</v>
      </c>
      <c r="Z664" s="122">
        <v>271</v>
      </c>
      <c r="AA664" s="146">
        <f t="shared" si="120"/>
        <v>0.11202976436544027</v>
      </c>
    </row>
    <row r="665" spans="1:27" ht="24" x14ac:dyDescent="0.25">
      <c r="A665" s="130" t="s">
        <v>619</v>
      </c>
      <c r="B665" s="221" t="s">
        <v>35</v>
      </c>
      <c r="C665" s="116" t="s">
        <v>36</v>
      </c>
      <c r="D665" s="117" t="s">
        <v>1</v>
      </c>
      <c r="E665" s="136" t="s">
        <v>542</v>
      </c>
      <c r="F665" s="140">
        <v>2791</v>
      </c>
      <c r="G665" s="118">
        <v>2654</v>
      </c>
      <c r="H665" s="119">
        <f t="shared" si="110"/>
        <v>0.95091365102113934</v>
      </c>
      <c r="I665" s="118">
        <f t="shared" si="111"/>
        <v>137</v>
      </c>
      <c r="J665" s="145">
        <f t="shared" si="112"/>
        <v>4.9086348978860626E-2</v>
      </c>
      <c r="K665" s="140">
        <v>866</v>
      </c>
      <c r="L665" s="140">
        <v>9</v>
      </c>
      <c r="M665" s="119">
        <f t="shared" si="113"/>
        <v>1.0392609699769052E-2</v>
      </c>
      <c r="N665" s="118">
        <v>22</v>
      </c>
      <c r="O665" s="145">
        <f t="shared" si="114"/>
        <v>7.8824793980652088E-3</v>
      </c>
      <c r="P665" s="140">
        <v>9</v>
      </c>
      <c r="Q665" s="119">
        <f t="shared" si="115"/>
        <v>1.0392609699769052E-2</v>
      </c>
      <c r="R665" s="118">
        <v>24</v>
      </c>
      <c r="S665" s="145">
        <f t="shared" si="116"/>
        <v>8.5990684342529562E-3</v>
      </c>
      <c r="T665" s="140">
        <v>72</v>
      </c>
      <c r="U665" s="119">
        <f t="shared" si="117"/>
        <v>8.3140877598152418E-2</v>
      </c>
      <c r="V665" s="118">
        <v>238</v>
      </c>
      <c r="W665" s="145">
        <f t="shared" si="118"/>
        <v>8.5274095306341807E-2</v>
      </c>
      <c r="X665" s="140">
        <v>76</v>
      </c>
      <c r="Y665" s="119">
        <f t="shared" si="119"/>
        <v>8.7759815242494224E-2</v>
      </c>
      <c r="Z665" s="118">
        <v>248</v>
      </c>
      <c r="AA665" s="145">
        <f t="shared" si="120"/>
        <v>8.8857040487280547E-2</v>
      </c>
    </row>
    <row r="666" spans="1:27" x14ac:dyDescent="0.25">
      <c r="A666" s="131" t="s">
        <v>619</v>
      </c>
      <c r="B666" s="222" t="s">
        <v>84</v>
      </c>
      <c r="C666" s="120" t="s">
        <v>85</v>
      </c>
      <c r="D666" s="121" t="s">
        <v>4</v>
      </c>
      <c r="E666" s="137" t="s">
        <v>540</v>
      </c>
      <c r="F666" s="141">
        <v>1525</v>
      </c>
      <c r="G666" s="122">
        <v>1505</v>
      </c>
      <c r="H666" s="123">
        <f t="shared" si="110"/>
        <v>0.9868852459016394</v>
      </c>
      <c r="I666" s="122">
        <f t="shared" si="111"/>
        <v>20</v>
      </c>
      <c r="J666" s="146">
        <f t="shared" si="112"/>
        <v>1.3114754098360656E-2</v>
      </c>
      <c r="K666" s="141">
        <v>433</v>
      </c>
      <c r="L666" s="141">
        <v>7</v>
      </c>
      <c r="M666" s="123">
        <f t="shared" si="113"/>
        <v>1.6166281755196306E-2</v>
      </c>
      <c r="N666" s="122">
        <v>13</v>
      </c>
      <c r="O666" s="146">
        <f t="shared" si="114"/>
        <v>8.5245901639344271E-3</v>
      </c>
      <c r="P666" s="141">
        <v>4</v>
      </c>
      <c r="Q666" s="123">
        <f t="shared" si="115"/>
        <v>9.2378752886836026E-3</v>
      </c>
      <c r="R666" s="122">
        <v>13</v>
      </c>
      <c r="S666" s="146">
        <f t="shared" si="116"/>
        <v>8.5245901639344271E-3</v>
      </c>
      <c r="T666" s="141">
        <v>47</v>
      </c>
      <c r="U666" s="123">
        <f t="shared" si="117"/>
        <v>0.10854503464203233</v>
      </c>
      <c r="V666" s="122">
        <v>165</v>
      </c>
      <c r="W666" s="146">
        <f t="shared" si="118"/>
        <v>0.10819672131147541</v>
      </c>
      <c r="X666" s="141">
        <v>48</v>
      </c>
      <c r="Y666" s="123">
        <f t="shared" si="119"/>
        <v>0.11085450346420324</v>
      </c>
      <c r="Z666" s="122">
        <v>167</v>
      </c>
      <c r="AA666" s="146">
        <f t="shared" si="120"/>
        <v>0.10950819672131147</v>
      </c>
    </row>
    <row r="667" spans="1:27" x14ac:dyDescent="0.25">
      <c r="A667" s="130" t="s">
        <v>619</v>
      </c>
      <c r="B667" s="221" t="s">
        <v>71</v>
      </c>
      <c r="C667" s="116" t="s">
        <v>72</v>
      </c>
      <c r="D667" s="117" t="s">
        <v>3</v>
      </c>
      <c r="E667" s="136" t="s">
        <v>541</v>
      </c>
      <c r="F667" s="140">
        <v>4328</v>
      </c>
      <c r="G667" s="118">
        <v>4176</v>
      </c>
      <c r="H667" s="119">
        <f t="shared" si="110"/>
        <v>0.96487985212569316</v>
      </c>
      <c r="I667" s="118">
        <f t="shared" si="111"/>
        <v>152</v>
      </c>
      <c r="J667" s="145">
        <f t="shared" si="112"/>
        <v>3.512014787430684E-2</v>
      </c>
      <c r="K667" s="140">
        <v>1466</v>
      </c>
      <c r="L667" s="140">
        <v>22</v>
      </c>
      <c r="M667" s="119">
        <f t="shared" si="113"/>
        <v>1.5006821282401092E-2</v>
      </c>
      <c r="N667" s="118">
        <v>53</v>
      </c>
      <c r="O667" s="145">
        <f t="shared" si="114"/>
        <v>1.2245841035120148E-2</v>
      </c>
      <c r="P667" s="140">
        <v>5</v>
      </c>
      <c r="Q667" s="119">
        <f t="shared" si="115"/>
        <v>3.4106412005457027E-3</v>
      </c>
      <c r="R667" s="118">
        <v>11</v>
      </c>
      <c r="S667" s="145">
        <f t="shared" si="116"/>
        <v>2.5415896487985213E-3</v>
      </c>
      <c r="T667" s="140">
        <v>146</v>
      </c>
      <c r="U667" s="119">
        <f t="shared" si="117"/>
        <v>9.9590723055934513E-2</v>
      </c>
      <c r="V667" s="118">
        <v>421</v>
      </c>
      <c r="W667" s="145">
        <f t="shared" si="118"/>
        <v>9.7273567467652491E-2</v>
      </c>
      <c r="X667" s="140">
        <v>148</v>
      </c>
      <c r="Y667" s="119">
        <f t="shared" si="119"/>
        <v>0.1009549795361528</v>
      </c>
      <c r="Z667" s="118">
        <v>425</v>
      </c>
      <c r="AA667" s="145">
        <f t="shared" si="120"/>
        <v>9.8197781885397406E-2</v>
      </c>
    </row>
    <row r="668" spans="1:27" x14ac:dyDescent="0.25">
      <c r="A668" s="131" t="s">
        <v>619</v>
      </c>
      <c r="B668" s="222" t="s">
        <v>86</v>
      </c>
      <c r="C668" s="120" t="s">
        <v>87</v>
      </c>
      <c r="D668" s="121" t="s">
        <v>4</v>
      </c>
      <c r="E668" s="137" t="s">
        <v>540</v>
      </c>
      <c r="F668" s="141">
        <v>3082</v>
      </c>
      <c r="G668" s="122">
        <v>3040</v>
      </c>
      <c r="H668" s="123">
        <f t="shared" si="110"/>
        <v>0.9863724853990915</v>
      </c>
      <c r="I668" s="122">
        <f t="shared" si="111"/>
        <v>42</v>
      </c>
      <c r="J668" s="146">
        <f t="shared" si="112"/>
        <v>1.36275146009085E-2</v>
      </c>
      <c r="K668" s="141">
        <v>788</v>
      </c>
      <c r="L668" s="141">
        <v>7</v>
      </c>
      <c r="M668" s="123">
        <f t="shared" si="113"/>
        <v>8.8832487309644676E-3</v>
      </c>
      <c r="N668" s="122">
        <v>18</v>
      </c>
      <c r="O668" s="146">
        <f t="shared" si="114"/>
        <v>5.8403634003893574E-3</v>
      </c>
      <c r="P668" s="141">
        <v>5</v>
      </c>
      <c r="Q668" s="123">
        <f t="shared" si="115"/>
        <v>6.3451776649746192E-3</v>
      </c>
      <c r="R668" s="122">
        <v>11</v>
      </c>
      <c r="S668" s="146">
        <f t="shared" si="116"/>
        <v>3.5691109669046075E-3</v>
      </c>
      <c r="T668" s="141">
        <v>68</v>
      </c>
      <c r="U668" s="123">
        <f t="shared" si="117"/>
        <v>8.6294416243654817E-2</v>
      </c>
      <c r="V668" s="122">
        <v>251</v>
      </c>
      <c r="W668" s="146">
        <f t="shared" si="118"/>
        <v>8.1440622972096047E-2</v>
      </c>
      <c r="X668" s="141">
        <v>71</v>
      </c>
      <c r="Y668" s="123">
        <f t="shared" si="119"/>
        <v>9.01015228426396E-2</v>
      </c>
      <c r="Z668" s="122">
        <v>258</v>
      </c>
      <c r="AA668" s="146">
        <f t="shared" si="120"/>
        <v>8.3711875405580796E-2</v>
      </c>
    </row>
    <row r="669" spans="1:27" ht="24" x14ac:dyDescent="0.25">
      <c r="A669" s="130" t="s">
        <v>619</v>
      </c>
      <c r="B669" s="221" t="s">
        <v>137</v>
      </c>
      <c r="C669" s="116" t="s">
        <v>138</v>
      </c>
      <c r="D669" s="117" t="s">
        <v>9</v>
      </c>
      <c r="E669" s="136" t="s">
        <v>546</v>
      </c>
      <c r="F669" s="140">
        <v>2315</v>
      </c>
      <c r="G669" s="118">
        <v>2266</v>
      </c>
      <c r="H669" s="119">
        <f t="shared" si="110"/>
        <v>0.97883369330453562</v>
      </c>
      <c r="I669" s="118">
        <f t="shared" si="111"/>
        <v>49</v>
      </c>
      <c r="J669" s="145">
        <f t="shared" si="112"/>
        <v>2.1166306695464362E-2</v>
      </c>
      <c r="K669" s="140">
        <v>671</v>
      </c>
      <c r="L669" s="140">
        <v>15</v>
      </c>
      <c r="M669" s="119">
        <f t="shared" si="113"/>
        <v>2.2354694485842028E-2</v>
      </c>
      <c r="N669" s="118">
        <v>27</v>
      </c>
      <c r="O669" s="145">
        <f t="shared" si="114"/>
        <v>1.1663066954643628E-2</v>
      </c>
      <c r="P669" s="140">
        <v>6</v>
      </c>
      <c r="Q669" s="119">
        <f t="shared" si="115"/>
        <v>8.9418777943368107E-3</v>
      </c>
      <c r="R669" s="118">
        <v>14</v>
      </c>
      <c r="S669" s="145">
        <f t="shared" si="116"/>
        <v>6.0475161987041037E-3</v>
      </c>
      <c r="T669" s="140">
        <v>65</v>
      </c>
      <c r="U669" s="119">
        <f t="shared" si="117"/>
        <v>9.6870342771982115E-2</v>
      </c>
      <c r="V669" s="118">
        <v>293</v>
      </c>
      <c r="W669" s="145">
        <f t="shared" si="118"/>
        <v>0.12656587473002159</v>
      </c>
      <c r="X669" s="140">
        <v>69</v>
      </c>
      <c r="Y669" s="119">
        <f t="shared" si="119"/>
        <v>0.10283159463487332</v>
      </c>
      <c r="Z669" s="118">
        <v>302</v>
      </c>
      <c r="AA669" s="145">
        <f t="shared" si="120"/>
        <v>0.1304535637149028</v>
      </c>
    </row>
    <row r="670" spans="1:27" ht="24" x14ac:dyDescent="0.25">
      <c r="A670" s="131" t="s">
        <v>619</v>
      </c>
      <c r="B670" s="222" t="s">
        <v>127</v>
      </c>
      <c r="C670" s="120" t="s">
        <v>128</v>
      </c>
      <c r="D670" s="121" t="s">
        <v>8</v>
      </c>
      <c r="E670" s="137" t="s">
        <v>547</v>
      </c>
      <c r="F670" s="141">
        <v>2982</v>
      </c>
      <c r="G670" s="122">
        <v>2926</v>
      </c>
      <c r="H670" s="123">
        <f t="shared" si="110"/>
        <v>0.98122065727699526</v>
      </c>
      <c r="I670" s="122">
        <f t="shared" si="111"/>
        <v>56</v>
      </c>
      <c r="J670" s="146">
        <f t="shared" si="112"/>
        <v>1.8779342723004695E-2</v>
      </c>
      <c r="K670" s="141">
        <v>743</v>
      </c>
      <c r="L670" s="141">
        <v>19</v>
      </c>
      <c r="M670" s="123">
        <f t="shared" si="113"/>
        <v>2.5572005383580079E-2</v>
      </c>
      <c r="N670" s="122">
        <v>48</v>
      </c>
      <c r="O670" s="146">
        <f t="shared" si="114"/>
        <v>1.6096579476861168E-2</v>
      </c>
      <c r="P670" s="141">
        <v>2</v>
      </c>
      <c r="Q670" s="123">
        <f t="shared" si="115"/>
        <v>2.6917900403768506E-3</v>
      </c>
      <c r="R670" s="122">
        <v>5</v>
      </c>
      <c r="S670" s="146">
        <f t="shared" si="116"/>
        <v>1.676727028839705E-3</v>
      </c>
      <c r="T670" s="141">
        <v>82</v>
      </c>
      <c r="U670" s="123">
        <f t="shared" si="117"/>
        <v>0.11036339165545088</v>
      </c>
      <c r="V670" s="122">
        <v>299</v>
      </c>
      <c r="W670" s="146">
        <f t="shared" si="118"/>
        <v>0.10026827632461435</v>
      </c>
      <c r="X670" s="141">
        <v>83</v>
      </c>
      <c r="Y670" s="123">
        <f t="shared" si="119"/>
        <v>0.1117092866756393</v>
      </c>
      <c r="Z670" s="122">
        <v>303</v>
      </c>
      <c r="AA670" s="146">
        <f t="shared" si="120"/>
        <v>0.10160965794768612</v>
      </c>
    </row>
    <row r="671" spans="1:27" ht="24" x14ac:dyDescent="0.25">
      <c r="A671" s="130" t="s">
        <v>619</v>
      </c>
      <c r="B671" s="221" t="s">
        <v>129</v>
      </c>
      <c r="C671" s="116" t="s">
        <v>130</v>
      </c>
      <c r="D671" s="117" t="s">
        <v>8</v>
      </c>
      <c r="E671" s="136" t="s">
        <v>547</v>
      </c>
      <c r="F671" s="140">
        <v>1374</v>
      </c>
      <c r="G671" s="118">
        <v>1321</v>
      </c>
      <c r="H671" s="119">
        <f t="shared" si="110"/>
        <v>0.96142649199417762</v>
      </c>
      <c r="I671" s="118">
        <f t="shared" si="111"/>
        <v>53</v>
      </c>
      <c r="J671" s="145">
        <f t="shared" si="112"/>
        <v>3.8573508005822418E-2</v>
      </c>
      <c r="K671" s="140">
        <v>437</v>
      </c>
      <c r="L671" s="140">
        <v>16</v>
      </c>
      <c r="M671" s="119">
        <f t="shared" si="113"/>
        <v>3.6613272311212815E-2</v>
      </c>
      <c r="N671" s="118">
        <v>40</v>
      </c>
      <c r="O671" s="145">
        <f t="shared" si="114"/>
        <v>2.9112081513828238E-2</v>
      </c>
      <c r="P671" s="140">
        <v>4</v>
      </c>
      <c r="Q671" s="119">
        <f t="shared" si="115"/>
        <v>9.1533180778032037E-3</v>
      </c>
      <c r="R671" s="118">
        <v>10</v>
      </c>
      <c r="S671" s="145">
        <f t="shared" si="116"/>
        <v>7.2780203784570596E-3</v>
      </c>
      <c r="T671" s="140">
        <v>54</v>
      </c>
      <c r="U671" s="119">
        <f t="shared" si="117"/>
        <v>0.12356979405034325</v>
      </c>
      <c r="V671" s="118">
        <v>163</v>
      </c>
      <c r="W671" s="145">
        <f t="shared" si="118"/>
        <v>0.11863173216885008</v>
      </c>
      <c r="X671" s="140">
        <v>56</v>
      </c>
      <c r="Y671" s="119">
        <f t="shared" si="119"/>
        <v>0.12814645308924486</v>
      </c>
      <c r="Z671" s="118">
        <v>166</v>
      </c>
      <c r="AA671" s="145">
        <f t="shared" si="120"/>
        <v>0.12081513828238719</v>
      </c>
    </row>
    <row r="672" spans="1:27" x14ac:dyDescent="0.25">
      <c r="A672" s="131" t="s">
        <v>619</v>
      </c>
      <c r="B672" s="222" t="s">
        <v>139</v>
      </c>
      <c r="C672" s="120" t="s">
        <v>140</v>
      </c>
      <c r="D672" s="121" t="s">
        <v>9</v>
      </c>
      <c r="E672" s="137" t="s">
        <v>546</v>
      </c>
      <c r="F672" s="141">
        <v>6256</v>
      </c>
      <c r="G672" s="122">
        <v>5983</v>
      </c>
      <c r="H672" s="123">
        <f t="shared" si="110"/>
        <v>0.95636189258312021</v>
      </c>
      <c r="I672" s="122">
        <f t="shared" si="111"/>
        <v>273</v>
      </c>
      <c r="J672" s="146">
        <f t="shared" si="112"/>
        <v>4.3638107416879797E-2</v>
      </c>
      <c r="K672" s="141">
        <v>1514</v>
      </c>
      <c r="L672" s="141">
        <v>41</v>
      </c>
      <c r="M672" s="123">
        <f t="shared" si="113"/>
        <v>2.7080581241743725E-2</v>
      </c>
      <c r="N672" s="122">
        <v>105</v>
      </c>
      <c r="O672" s="146">
        <f t="shared" si="114"/>
        <v>1.6783887468030691E-2</v>
      </c>
      <c r="P672" s="141">
        <v>17</v>
      </c>
      <c r="Q672" s="123">
        <f t="shared" si="115"/>
        <v>1.1228533685601057E-2</v>
      </c>
      <c r="R672" s="122">
        <v>41</v>
      </c>
      <c r="S672" s="146">
        <f t="shared" si="116"/>
        <v>6.5537084398976982E-3</v>
      </c>
      <c r="T672" s="141">
        <v>149</v>
      </c>
      <c r="U672" s="123">
        <f t="shared" si="117"/>
        <v>9.8414795244385733E-2</v>
      </c>
      <c r="V672" s="122">
        <v>578</v>
      </c>
      <c r="W672" s="146">
        <f t="shared" si="118"/>
        <v>9.2391304347826081E-2</v>
      </c>
      <c r="X672" s="141">
        <v>158</v>
      </c>
      <c r="Y672" s="123">
        <f t="shared" si="119"/>
        <v>0.10435931307793923</v>
      </c>
      <c r="Z672" s="122">
        <v>601</v>
      </c>
      <c r="AA672" s="146">
        <f t="shared" si="120"/>
        <v>9.6067774936061376E-2</v>
      </c>
    </row>
    <row r="673" spans="1:27" x14ac:dyDescent="0.25">
      <c r="A673" s="130" t="s">
        <v>619</v>
      </c>
      <c r="B673" s="221" t="s">
        <v>141</v>
      </c>
      <c r="C673" s="116" t="s">
        <v>142</v>
      </c>
      <c r="D673" s="117" t="s">
        <v>9</v>
      </c>
      <c r="E673" s="136" t="s">
        <v>546</v>
      </c>
      <c r="F673" s="140">
        <v>3771</v>
      </c>
      <c r="G673" s="118">
        <v>3705</v>
      </c>
      <c r="H673" s="119">
        <f t="shared" si="110"/>
        <v>0.98249801113762925</v>
      </c>
      <c r="I673" s="118">
        <f t="shared" si="111"/>
        <v>66</v>
      </c>
      <c r="J673" s="145">
        <f t="shared" si="112"/>
        <v>1.7501988862370723E-2</v>
      </c>
      <c r="K673" s="140">
        <v>994</v>
      </c>
      <c r="L673" s="140">
        <v>17</v>
      </c>
      <c r="M673" s="119">
        <f t="shared" si="113"/>
        <v>1.7102615694164991E-2</v>
      </c>
      <c r="N673" s="118">
        <v>44</v>
      </c>
      <c r="O673" s="145">
        <f t="shared" si="114"/>
        <v>1.1667992574913817E-2</v>
      </c>
      <c r="P673" s="140">
        <v>13</v>
      </c>
      <c r="Q673" s="119">
        <f t="shared" si="115"/>
        <v>1.3078470824949699E-2</v>
      </c>
      <c r="R673" s="118">
        <v>38</v>
      </c>
      <c r="S673" s="145">
        <f t="shared" si="116"/>
        <v>1.007690267833466E-2</v>
      </c>
      <c r="T673" s="140">
        <v>102</v>
      </c>
      <c r="U673" s="119">
        <f t="shared" si="117"/>
        <v>0.10261569416498995</v>
      </c>
      <c r="V673" s="118">
        <v>344</v>
      </c>
      <c r="W673" s="145">
        <f t="shared" si="118"/>
        <v>9.1222487403871649E-2</v>
      </c>
      <c r="X673" s="140">
        <v>111</v>
      </c>
      <c r="Y673" s="119">
        <f t="shared" si="119"/>
        <v>0.11167002012072434</v>
      </c>
      <c r="Z673" s="118">
        <v>370</v>
      </c>
      <c r="AA673" s="145">
        <f t="shared" si="120"/>
        <v>9.8117210289048004E-2</v>
      </c>
    </row>
    <row r="674" spans="1:27" x14ac:dyDescent="0.25">
      <c r="A674" s="131" t="s">
        <v>619</v>
      </c>
      <c r="B674" s="222" t="s">
        <v>143</v>
      </c>
      <c r="C674" s="120" t="s">
        <v>144</v>
      </c>
      <c r="D674" s="121" t="s">
        <v>9</v>
      </c>
      <c r="E674" s="137" t="s">
        <v>546</v>
      </c>
      <c r="F674" s="141">
        <v>2767</v>
      </c>
      <c r="G674" s="122">
        <v>2733</v>
      </c>
      <c r="H674" s="123">
        <f t="shared" si="110"/>
        <v>0.98771232381640761</v>
      </c>
      <c r="I674" s="122">
        <f t="shared" si="111"/>
        <v>34</v>
      </c>
      <c r="J674" s="146">
        <f t="shared" si="112"/>
        <v>1.2287676183592338E-2</v>
      </c>
      <c r="K674" s="141">
        <v>656</v>
      </c>
      <c r="L674" s="141">
        <v>15</v>
      </c>
      <c r="M674" s="123">
        <f t="shared" si="113"/>
        <v>2.2865853658536585E-2</v>
      </c>
      <c r="N674" s="122">
        <v>38</v>
      </c>
      <c r="O674" s="146">
        <f t="shared" si="114"/>
        <v>1.3733285146367907E-2</v>
      </c>
      <c r="P674" s="141">
        <v>6</v>
      </c>
      <c r="Q674" s="123">
        <f t="shared" si="115"/>
        <v>9.1463414634146336E-3</v>
      </c>
      <c r="R674" s="122">
        <v>15</v>
      </c>
      <c r="S674" s="146">
        <f t="shared" si="116"/>
        <v>5.4210336104083849E-3</v>
      </c>
      <c r="T674" s="141">
        <v>68</v>
      </c>
      <c r="U674" s="123">
        <f t="shared" si="117"/>
        <v>0.10365853658536585</v>
      </c>
      <c r="V674" s="122">
        <v>304</v>
      </c>
      <c r="W674" s="146">
        <f t="shared" si="118"/>
        <v>0.10986628117094326</v>
      </c>
      <c r="X674" s="141">
        <v>73</v>
      </c>
      <c r="Y674" s="123">
        <f t="shared" si="119"/>
        <v>0.11128048780487805</v>
      </c>
      <c r="Z674" s="122">
        <v>319</v>
      </c>
      <c r="AA674" s="146">
        <f t="shared" si="120"/>
        <v>0.11528731478135164</v>
      </c>
    </row>
    <row r="675" spans="1:27" x14ac:dyDescent="0.25">
      <c r="A675" s="130" t="s">
        <v>619</v>
      </c>
      <c r="B675" s="221" t="s">
        <v>145</v>
      </c>
      <c r="C675" s="116" t="s">
        <v>146</v>
      </c>
      <c r="D675" s="117" t="s">
        <v>9</v>
      </c>
      <c r="E675" s="136" t="s">
        <v>546</v>
      </c>
      <c r="F675" s="140">
        <v>1703</v>
      </c>
      <c r="G675" s="118">
        <v>1658</v>
      </c>
      <c r="H675" s="119">
        <f t="shared" si="110"/>
        <v>0.97357604227833239</v>
      </c>
      <c r="I675" s="118">
        <f t="shared" si="111"/>
        <v>45</v>
      </c>
      <c r="J675" s="145">
        <f t="shared" si="112"/>
        <v>2.6423957721667644E-2</v>
      </c>
      <c r="K675" s="140">
        <v>431</v>
      </c>
      <c r="L675" s="140">
        <v>26</v>
      </c>
      <c r="M675" s="119">
        <f t="shared" si="113"/>
        <v>6.0324825986078884E-2</v>
      </c>
      <c r="N675" s="118">
        <v>73</v>
      </c>
      <c r="O675" s="145">
        <f t="shared" si="114"/>
        <v>4.2865531415149732E-2</v>
      </c>
      <c r="P675" s="140">
        <v>14</v>
      </c>
      <c r="Q675" s="119">
        <f t="shared" si="115"/>
        <v>3.248259860788863E-2</v>
      </c>
      <c r="R675" s="118">
        <v>38</v>
      </c>
      <c r="S675" s="145">
        <f t="shared" si="116"/>
        <v>2.2313564298297124E-2</v>
      </c>
      <c r="T675" s="140">
        <v>53</v>
      </c>
      <c r="U675" s="119">
        <f t="shared" si="117"/>
        <v>0.12296983758700696</v>
      </c>
      <c r="V675" s="118">
        <v>172</v>
      </c>
      <c r="W675" s="145">
        <f t="shared" si="118"/>
        <v>0.10099823840281856</v>
      </c>
      <c r="X675" s="140">
        <v>59</v>
      </c>
      <c r="Y675" s="119">
        <f t="shared" si="119"/>
        <v>0.1368909512761021</v>
      </c>
      <c r="Z675" s="118">
        <v>191</v>
      </c>
      <c r="AA675" s="145">
        <f t="shared" si="120"/>
        <v>0.11215502055196712</v>
      </c>
    </row>
    <row r="676" spans="1:27" ht="24" x14ac:dyDescent="0.25">
      <c r="A676" s="131" t="s">
        <v>619</v>
      </c>
      <c r="B676" s="222" t="s">
        <v>131</v>
      </c>
      <c r="C676" s="120" t="s">
        <v>132</v>
      </c>
      <c r="D676" s="121" t="s">
        <v>8</v>
      </c>
      <c r="E676" s="137" t="s">
        <v>547</v>
      </c>
      <c r="F676" s="141">
        <v>3042</v>
      </c>
      <c r="G676" s="122">
        <v>2996</v>
      </c>
      <c r="H676" s="123">
        <f t="shared" si="110"/>
        <v>0.98487836949375407</v>
      </c>
      <c r="I676" s="122">
        <f t="shared" si="111"/>
        <v>46</v>
      </c>
      <c r="J676" s="146">
        <f t="shared" si="112"/>
        <v>1.5121630506245891E-2</v>
      </c>
      <c r="K676" s="141">
        <v>969</v>
      </c>
      <c r="L676" s="141">
        <v>22</v>
      </c>
      <c r="M676" s="123">
        <f t="shared" si="113"/>
        <v>2.2703818369453045E-2</v>
      </c>
      <c r="N676" s="122">
        <v>53</v>
      </c>
      <c r="O676" s="146">
        <f t="shared" si="114"/>
        <v>1.7422748191978962E-2</v>
      </c>
      <c r="P676" s="141">
        <v>12</v>
      </c>
      <c r="Q676" s="123">
        <f t="shared" si="115"/>
        <v>1.238390092879257E-2</v>
      </c>
      <c r="R676" s="122">
        <v>34</v>
      </c>
      <c r="S676" s="146">
        <f t="shared" si="116"/>
        <v>1.1176857330703484E-2</v>
      </c>
      <c r="T676" s="141">
        <v>97</v>
      </c>
      <c r="U676" s="123">
        <f t="shared" si="117"/>
        <v>0.1001031991744066</v>
      </c>
      <c r="V676" s="122">
        <v>294</v>
      </c>
      <c r="W676" s="146">
        <f t="shared" si="118"/>
        <v>9.6646942800788949E-2</v>
      </c>
      <c r="X676" s="141">
        <v>103</v>
      </c>
      <c r="Y676" s="123">
        <f t="shared" si="119"/>
        <v>0.10629514963880289</v>
      </c>
      <c r="Z676" s="122">
        <v>311</v>
      </c>
      <c r="AA676" s="146">
        <f t="shared" si="120"/>
        <v>0.1022353714661407</v>
      </c>
    </row>
    <row r="677" spans="1:27" ht="24" x14ac:dyDescent="0.25">
      <c r="A677" s="130" t="s">
        <v>619</v>
      </c>
      <c r="B677" s="221" t="s">
        <v>112</v>
      </c>
      <c r="C677" s="116" t="s">
        <v>113</v>
      </c>
      <c r="D677" s="117" t="s">
        <v>7</v>
      </c>
      <c r="E677" s="136" t="s">
        <v>548</v>
      </c>
      <c r="F677" s="140">
        <v>3656</v>
      </c>
      <c r="G677" s="118">
        <v>3515</v>
      </c>
      <c r="H677" s="119">
        <f t="shared" si="110"/>
        <v>0.96143326039387311</v>
      </c>
      <c r="I677" s="118">
        <f t="shared" si="111"/>
        <v>141</v>
      </c>
      <c r="J677" s="145">
        <f t="shared" si="112"/>
        <v>3.8566739606126915E-2</v>
      </c>
      <c r="K677" s="140">
        <v>1102</v>
      </c>
      <c r="L677" s="140">
        <v>11</v>
      </c>
      <c r="M677" s="119">
        <f t="shared" si="113"/>
        <v>9.9818511796733213E-3</v>
      </c>
      <c r="N677" s="118">
        <v>35</v>
      </c>
      <c r="O677" s="145">
        <f t="shared" si="114"/>
        <v>9.5733041575492336E-3</v>
      </c>
      <c r="P677" s="140">
        <v>9</v>
      </c>
      <c r="Q677" s="119">
        <f t="shared" si="115"/>
        <v>8.1669691470054439E-3</v>
      </c>
      <c r="R677" s="118">
        <v>21</v>
      </c>
      <c r="S677" s="145">
        <f t="shared" si="116"/>
        <v>5.7439824945295405E-3</v>
      </c>
      <c r="T677" s="140">
        <v>95</v>
      </c>
      <c r="U677" s="119">
        <f t="shared" si="117"/>
        <v>8.6206896551724144E-2</v>
      </c>
      <c r="V677" s="118">
        <v>278</v>
      </c>
      <c r="W677" s="145">
        <f t="shared" si="118"/>
        <v>7.6039387308533921E-2</v>
      </c>
      <c r="X677" s="140">
        <v>101</v>
      </c>
      <c r="Y677" s="119">
        <f t="shared" si="119"/>
        <v>9.1651542649727774E-2</v>
      </c>
      <c r="Z677" s="118">
        <v>292</v>
      </c>
      <c r="AA677" s="145">
        <f t="shared" si="120"/>
        <v>7.9868708971553612E-2</v>
      </c>
    </row>
    <row r="678" spans="1:27" x14ac:dyDescent="0.25">
      <c r="A678" s="131" t="s">
        <v>619</v>
      </c>
      <c r="B678" s="222" t="s">
        <v>147</v>
      </c>
      <c r="C678" s="120" t="s">
        <v>148</v>
      </c>
      <c r="D678" s="121" t="s">
        <v>9</v>
      </c>
      <c r="E678" s="137" t="s">
        <v>546</v>
      </c>
      <c r="F678" s="141">
        <v>3931</v>
      </c>
      <c r="G678" s="122">
        <v>3831</v>
      </c>
      <c r="H678" s="123">
        <f t="shared" si="110"/>
        <v>0.97456118036123129</v>
      </c>
      <c r="I678" s="122">
        <f t="shared" si="111"/>
        <v>100</v>
      </c>
      <c r="J678" s="146">
        <f t="shared" si="112"/>
        <v>2.5438819638768762E-2</v>
      </c>
      <c r="K678" s="141">
        <v>916</v>
      </c>
      <c r="L678" s="141">
        <v>14</v>
      </c>
      <c r="M678" s="123">
        <f t="shared" si="113"/>
        <v>1.5283842794759825E-2</v>
      </c>
      <c r="N678" s="122">
        <v>37</v>
      </c>
      <c r="O678" s="146">
        <f t="shared" si="114"/>
        <v>9.4123632663444413E-3</v>
      </c>
      <c r="P678" s="141">
        <v>12</v>
      </c>
      <c r="Q678" s="123">
        <f t="shared" si="115"/>
        <v>1.3100436681222707E-2</v>
      </c>
      <c r="R678" s="122">
        <v>29</v>
      </c>
      <c r="S678" s="146">
        <f t="shared" si="116"/>
        <v>7.3772576952429404E-3</v>
      </c>
      <c r="T678" s="141">
        <v>102</v>
      </c>
      <c r="U678" s="123">
        <f t="shared" si="117"/>
        <v>0.11135371179039301</v>
      </c>
      <c r="V678" s="122">
        <v>470</v>
      </c>
      <c r="W678" s="146">
        <f t="shared" si="118"/>
        <v>0.11956245230221317</v>
      </c>
      <c r="X678" s="141">
        <v>107</v>
      </c>
      <c r="Y678" s="123">
        <f t="shared" si="119"/>
        <v>0.1168122270742358</v>
      </c>
      <c r="Z678" s="122">
        <v>485</v>
      </c>
      <c r="AA678" s="146">
        <f t="shared" si="120"/>
        <v>0.1233782752480285</v>
      </c>
    </row>
    <row r="679" spans="1:27" x14ac:dyDescent="0.25">
      <c r="A679" s="130" t="s">
        <v>619</v>
      </c>
      <c r="B679" s="221" t="s">
        <v>149</v>
      </c>
      <c r="C679" s="116" t="s">
        <v>150</v>
      </c>
      <c r="D679" s="117" t="s">
        <v>9</v>
      </c>
      <c r="E679" s="136" t="s">
        <v>546</v>
      </c>
      <c r="F679" s="140">
        <v>4372</v>
      </c>
      <c r="G679" s="118">
        <v>4288</v>
      </c>
      <c r="H679" s="119">
        <f t="shared" si="110"/>
        <v>0.9807868252516011</v>
      </c>
      <c r="I679" s="118">
        <f t="shared" si="111"/>
        <v>84</v>
      </c>
      <c r="J679" s="145">
        <f t="shared" si="112"/>
        <v>1.9213174748398901E-2</v>
      </c>
      <c r="K679" s="140">
        <v>1075</v>
      </c>
      <c r="L679" s="140">
        <v>21</v>
      </c>
      <c r="M679" s="119">
        <f t="shared" si="113"/>
        <v>1.9534883720930232E-2</v>
      </c>
      <c r="N679" s="118">
        <v>57</v>
      </c>
      <c r="O679" s="145">
        <f t="shared" si="114"/>
        <v>1.3037511436413541E-2</v>
      </c>
      <c r="P679" s="140">
        <v>12</v>
      </c>
      <c r="Q679" s="119">
        <f t="shared" si="115"/>
        <v>1.1162790697674419E-2</v>
      </c>
      <c r="R679" s="118">
        <v>35</v>
      </c>
      <c r="S679" s="145">
        <f t="shared" si="116"/>
        <v>8.0054894784995431E-3</v>
      </c>
      <c r="T679" s="140">
        <v>129</v>
      </c>
      <c r="U679" s="119">
        <f t="shared" si="117"/>
        <v>0.12</v>
      </c>
      <c r="V679" s="118">
        <v>558</v>
      </c>
      <c r="W679" s="145">
        <f t="shared" si="118"/>
        <v>0.12763037511436415</v>
      </c>
      <c r="X679" s="140">
        <v>137</v>
      </c>
      <c r="Y679" s="119">
        <f t="shared" si="119"/>
        <v>0.12744186046511627</v>
      </c>
      <c r="Z679" s="118">
        <v>580</v>
      </c>
      <c r="AA679" s="145">
        <f t="shared" si="120"/>
        <v>0.13266239707227814</v>
      </c>
    </row>
    <row r="680" spans="1:27" ht="24" x14ac:dyDescent="0.25">
      <c r="A680" s="131" t="s">
        <v>619</v>
      </c>
      <c r="B680" s="222" t="s">
        <v>114</v>
      </c>
      <c r="C680" s="120" t="s">
        <v>115</v>
      </c>
      <c r="D680" s="121" t="s">
        <v>7</v>
      </c>
      <c r="E680" s="137" t="s">
        <v>548</v>
      </c>
      <c r="F680" s="141">
        <v>1308</v>
      </c>
      <c r="G680" s="122">
        <v>1277</v>
      </c>
      <c r="H680" s="123">
        <f t="shared" si="110"/>
        <v>0.9762996941896025</v>
      </c>
      <c r="I680" s="122">
        <f t="shared" si="111"/>
        <v>31</v>
      </c>
      <c r="J680" s="146">
        <f t="shared" si="112"/>
        <v>2.3700305810397553E-2</v>
      </c>
      <c r="K680" s="141">
        <v>426</v>
      </c>
      <c r="L680" s="141">
        <v>8</v>
      </c>
      <c r="M680" s="123">
        <f t="shared" si="113"/>
        <v>1.8779342723004695E-2</v>
      </c>
      <c r="N680" s="122">
        <v>21</v>
      </c>
      <c r="O680" s="146">
        <f t="shared" si="114"/>
        <v>1.6055045871559634E-2</v>
      </c>
      <c r="P680" s="141">
        <v>3</v>
      </c>
      <c r="Q680" s="123">
        <f t="shared" si="115"/>
        <v>7.0422535211267607E-3</v>
      </c>
      <c r="R680" s="122">
        <v>10</v>
      </c>
      <c r="S680" s="146">
        <f t="shared" si="116"/>
        <v>7.6452599388379203E-3</v>
      </c>
      <c r="T680" s="141">
        <v>44</v>
      </c>
      <c r="U680" s="123">
        <f t="shared" si="117"/>
        <v>0.10328638497652583</v>
      </c>
      <c r="V680" s="122">
        <v>149</v>
      </c>
      <c r="W680" s="146">
        <f t="shared" si="118"/>
        <v>0.11391437308868502</v>
      </c>
      <c r="X680" s="141">
        <v>47</v>
      </c>
      <c r="Y680" s="123">
        <f t="shared" si="119"/>
        <v>0.11032863849765258</v>
      </c>
      <c r="Z680" s="122">
        <v>159</v>
      </c>
      <c r="AA680" s="146">
        <f t="shared" si="120"/>
        <v>0.12155963302752294</v>
      </c>
    </row>
    <row r="681" spans="1:27" ht="24" x14ac:dyDescent="0.25">
      <c r="A681" s="130" t="s">
        <v>619</v>
      </c>
      <c r="B681" s="221" t="s">
        <v>439</v>
      </c>
      <c r="C681" s="116" t="s">
        <v>116</v>
      </c>
      <c r="D681" s="117" t="s">
        <v>7</v>
      </c>
      <c r="E681" s="136" t="s">
        <v>548</v>
      </c>
      <c r="F681" s="140">
        <v>1400</v>
      </c>
      <c r="G681" s="118">
        <v>1366</v>
      </c>
      <c r="H681" s="119">
        <f t="shared" si="110"/>
        <v>0.97571428571428576</v>
      </c>
      <c r="I681" s="118">
        <f t="shared" si="111"/>
        <v>34</v>
      </c>
      <c r="J681" s="145">
        <f t="shared" si="112"/>
        <v>2.4285714285714285E-2</v>
      </c>
      <c r="K681" s="140">
        <v>490</v>
      </c>
      <c r="L681" s="140">
        <v>8</v>
      </c>
      <c r="M681" s="119">
        <f t="shared" si="113"/>
        <v>1.6326530612244899E-2</v>
      </c>
      <c r="N681" s="118">
        <v>23</v>
      </c>
      <c r="O681" s="145">
        <f t="shared" si="114"/>
        <v>1.6428571428571428E-2</v>
      </c>
      <c r="P681" s="140">
        <v>0</v>
      </c>
      <c r="Q681" s="119">
        <f t="shared" si="115"/>
        <v>0</v>
      </c>
      <c r="R681" s="118">
        <v>0</v>
      </c>
      <c r="S681" s="145">
        <f t="shared" si="116"/>
        <v>0</v>
      </c>
      <c r="T681" s="140">
        <v>45</v>
      </c>
      <c r="U681" s="119">
        <f t="shared" si="117"/>
        <v>9.1836734693877556E-2</v>
      </c>
      <c r="V681" s="118">
        <v>119</v>
      </c>
      <c r="W681" s="145">
        <f t="shared" si="118"/>
        <v>8.5000000000000006E-2</v>
      </c>
      <c r="X681" s="140">
        <v>45</v>
      </c>
      <c r="Y681" s="119">
        <f t="shared" si="119"/>
        <v>9.1836734693877556E-2</v>
      </c>
      <c r="Z681" s="118">
        <v>119</v>
      </c>
      <c r="AA681" s="145">
        <f t="shared" si="120"/>
        <v>8.5000000000000006E-2</v>
      </c>
    </row>
    <row r="682" spans="1:27" ht="24" x14ac:dyDescent="0.25">
      <c r="A682" s="131" t="s">
        <v>619</v>
      </c>
      <c r="B682" s="222" t="s">
        <v>117</v>
      </c>
      <c r="C682" s="120" t="s">
        <v>118</v>
      </c>
      <c r="D682" s="121" t="s">
        <v>7</v>
      </c>
      <c r="E682" s="137" t="s">
        <v>548</v>
      </c>
      <c r="F682" s="141">
        <v>5479</v>
      </c>
      <c r="G682" s="122">
        <v>5234</v>
      </c>
      <c r="H682" s="123">
        <f t="shared" si="110"/>
        <v>0.9552838109144004</v>
      </c>
      <c r="I682" s="122">
        <f t="shared" si="111"/>
        <v>245</v>
      </c>
      <c r="J682" s="146">
        <f t="shared" si="112"/>
        <v>4.4716189085599559E-2</v>
      </c>
      <c r="K682" s="141">
        <v>1307</v>
      </c>
      <c r="L682" s="141">
        <v>29</v>
      </c>
      <c r="M682" s="123">
        <f t="shared" si="113"/>
        <v>2.2188217291507269E-2</v>
      </c>
      <c r="N682" s="122">
        <v>73</v>
      </c>
      <c r="O682" s="146">
        <f t="shared" si="114"/>
        <v>1.3323599196933747E-2</v>
      </c>
      <c r="P682" s="141">
        <v>9</v>
      </c>
      <c r="Q682" s="123">
        <f t="shared" si="115"/>
        <v>6.8859984697781174E-3</v>
      </c>
      <c r="R682" s="122">
        <v>25</v>
      </c>
      <c r="S682" s="146">
        <f t="shared" si="116"/>
        <v>4.5628764373060781E-3</v>
      </c>
      <c r="T682" s="141">
        <v>148</v>
      </c>
      <c r="U682" s="123">
        <f t="shared" si="117"/>
        <v>0.11323641928079571</v>
      </c>
      <c r="V682" s="122">
        <v>532</v>
      </c>
      <c r="W682" s="146">
        <f t="shared" si="118"/>
        <v>9.7098010585873334E-2</v>
      </c>
      <c r="X682" s="141">
        <v>155</v>
      </c>
      <c r="Y682" s="123">
        <f t="shared" si="119"/>
        <v>0.11859219586840092</v>
      </c>
      <c r="Z682" s="122">
        <v>548</v>
      </c>
      <c r="AA682" s="146">
        <f t="shared" si="120"/>
        <v>0.10001825150574922</v>
      </c>
    </row>
    <row r="683" spans="1:27" x14ac:dyDescent="0.25">
      <c r="A683" s="130" t="s">
        <v>619</v>
      </c>
      <c r="B683" s="221" t="s">
        <v>151</v>
      </c>
      <c r="C683" s="116" t="s">
        <v>152</v>
      </c>
      <c r="D683" s="117" t="s">
        <v>9</v>
      </c>
      <c r="E683" s="136" t="s">
        <v>546</v>
      </c>
      <c r="F683" s="140">
        <v>3811</v>
      </c>
      <c r="G683" s="118">
        <v>3738</v>
      </c>
      <c r="H683" s="119">
        <f t="shared" si="110"/>
        <v>0.98084492259249545</v>
      </c>
      <c r="I683" s="118">
        <f t="shared" si="111"/>
        <v>73</v>
      </c>
      <c r="J683" s="145">
        <f t="shared" si="112"/>
        <v>1.9155077407504592E-2</v>
      </c>
      <c r="K683" s="140">
        <v>961</v>
      </c>
      <c r="L683" s="140">
        <v>16</v>
      </c>
      <c r="M683" s="119">
        <f t="shared" si="113"/>
        <v>1.6649323621227889E-2</v>
      </c>
      <c r="N683" s="118">
        <v>45</v>
      </c>
      <c r="O683" s="145">
        <f t="shared" si="114"/>
        <v>1.1807924429283653E-2</v>
      </c>
      <c r="P683" s="140">
        <v>6</v>
      </c>
      <c r="Q683" s="119">
        <f t="shared" si="115"/>
        <v>6.2434963579604576E-3</v>
      </c>
      <c r="R683" s="118">
        <v>20</v>
      </c>
      <c r="S683" s="145">
        <f t="shared" si="116"/>
        <v>5.247966413014957E-3</v>
      </c>
      <c r="T683" s="140">
        <v>85</v>
      </c>
      <c r="U683" s="119">
        <f t="shared" si="117"/>
        <v>8.8449531737773146E-2</v>
      </c>
      <c r="V683" s="118">
        <v>297</v>
      </c>
      <c r="W683" s="145">
        <f t="shared" si="118"/>
        <v>7.7932301233272105E-2</v>
      </c>
      <c r="X683" s="140">
        <v>88</v>
      </c>
      <c r="Y683" s="119">
        <f t="shared" si="119"/>
        <v>9.1571279916753387E-2</v>
      </c>
      <c r="Z683" s="118">
        <v>304</v>
      </c>
      <c r="AA683" s="145">
        <f t="shared" si="120"/>
        <v>7.9769089477827348E-2</v>
      </c>
    </row>
    <row r="684" spans="1:27" ht="24" x14ac:dyDescent="0.25">
      <c r="A684" s="131" t="s">
        <v>619</v>
      </c>
      <c r="B684" s="222" t="s">
        <v>119</v>
      </c>
      <c r="C684" s="120" t="s">
        <v>120</v>
      </c>
      <c r="D684" s="121" t="s">
        <v>7</v>
      </c>
      <c r="E684" s="137" t="s">
        <v>548</v>
      </c>
      <c r="F684" s="141">
        <v>3128</v>
      </c>
      <c r="G684" s="122">
        <v>3052</v>
      </c>
      <c r="H684" s="123">
        <f t="shared" si="110"/>
        <v>0.97570332480818411</v>
      </c>
      <c r="I684" s="122">
        <f t="shared" si="111"/>
        <v>76</v>
      </c>
      <c r="J684" s="146">
        <f t="shared" si="112"/>
        <v>2.4296675191815855E-2</v>
      </c>
      <c r="K684" s="141">
        <v>851</v>
      </c>
      <c r="L684" s="141">
        <v>10</v>
      </c>
      <c r="M684" s="123">
        <f t="shared" si="113"/>
        <v>1.1750881316098707E-2</v>
      </c>
      <c r="N684" s="122">
        <v>28</v>
      </c>
      <c r="O684" s="146">
        <f t="shared" si="114"/>
        <v>8.9514066496163679E-3</v>
      </c>
      <c r="P684" s="141">
        <v>2</v>
      </c>
      <c r="Q684" s="123">
        <f t="shared" si="115"/>
        <v>2.3501762632197414E-3</v>
      </c>
      <c r="R684" s="122">
        <v>5</v>
      </c>
      <c r="S684" s="146">
        <f t="shared" si="116"/>
        <v>1.59846547314578E-3</v>
      </c>
      <c r="T684" s="141">
        <v>110</v>
      </c>
      <c r="U684" s="123">
        <f t="shared" si="117"/>
        <v>0.12925969447708577</v>
      </c>
      <c r="V684" s="122">
        <v>374</v>
      </c>
      <c r="W684" s="146">
        <f t="shared" si="118"/>
        <v>0.11956521739130435</v>
      </c>
      <c r="X684" s="141">
        <v>111</v>
      </c>
      <c r="Y684" s="123">
        <f t="shared" si="119"/>
        <v>0.13043478260869565</v>
      </c>
      <c r="Z684" s="122">
        <v>377</v>
      </c>
      <c r="AA684" s="146">
        <f t="shared" si="120"/>
        <v>0.12052429667519182</v>
      </c>
    </row>
    <row r="685" spans="1:27" x14ac:dyDescent="0.25">
      <c r="A685" s="130" t="s">
        <v>619</v>
      </c>
      <c r="B685" s="221" t="s">
        <v>153</v>
      </c>
      <c r="C685" s="116" t="s">
        <v>154</v>
      </c>
      <c r="D685" s="117" t="s">
        <v>9</v>
      </c>
      <c r="E685" s="136" t="s">
        <v>546</v>
      </c>
      <c r="F685" s="140">
        <v>2930</v>
      </c>
      <c r="G685" s="118">
        <v>2842</v>
      </c>
      <c r="H685" s="119">
        <f t="shared" si="110"/>
        <v>0.96996587030716719</v>
      </c>
      <c r="I685" s="118">
        <f t="shared" si="111"/>
        <v>88</v>
      </c>
      <c r="J685" s="145">
        <f t="shared" si="112"/>
        <v>3.0034129692832763E-2</v>
      </c>
      <c r="K685" s="140">
        <v>798</v>
      </c>
      <c r="L685" s="140">
        <v>26</v>
      </c>
      <c r="M685" s="119">
        <f t="shared" si="113"/>
        <v>3.2581453634085211E-2</v>
      </c>
      <c r="N685" s="118">
        <v>65</v>
      </c>
      <c r="O685" s="145">
        <f t="shared" si="114"/>
        <v>2.2184300341296929E-2</v>
      </c>
      <c r="P685" s="140">
        <v>13</v>
      </c>
      <c r="Q685" s="119">
        <f t="shared" si="115"/>
        <v>1.6290726817042606E-2</v>
      </c>
      <c r="R685" s="118">
        <v>31</v>
      </c>
      <c r="S685" s="145">
        <f t="shared" si="116"/>
        <v>1.0580204778156996E-2</v>
      </c>
      <c r="T685" s="140">
        <v>87</v>
      </c>
      <c r="U685" s="119">
        <f t="shared" si="117"/>
        <v>0.10902255639097744</v>
      </c>
      <c r="V685" s="118">
        <v>313</v>
      </c>
      <c r="W685" s="145">
        <f t="shared" si="118"/>
        <v>0.1068259385665529</v>
      </c>
      <c r="X685" s="140">
        <v>95</v>
      </c>
      <c r="Y685" s="119">
        <f t="shared" si="119"/>
        <v>0.11904761904761904</v>
      </c>
      <c r="Z685" s="118">
        <v>330</v>
      </c>
      <c r="AA685" s="145">
        <f t="shared" si="120"/>
        <v>0.11262798634812286</v>
      </c>
    </row>
    <row r="686" spans="1:27" ht="24" x14ac:dyDescent="0.25">
      <c r="A686" s="131" t="s">
        <v>619</v>
      </c>
      <c r="B686" s="222" t="s">
        <v>121</v>
      </c>
      <c r="C686" s="120" t="s">
        <v>122</v>
      </c>
      <c r="D686" s="121" t="s">
        <v>7</v>
      </c>
      <c r="E686" s="137" t="s">
        <v>548</v>
      </c>
      <c r="F686" s="141">
        <v>2485</v>
      </c>
      <c r="G686" s="122">
        <v>2411</v>
      </c>
      <c r="H686" s="123">
        <f t="shared" si="110"/>
        <v>0.9702213279678068</v>
      </c>
      <c r="I686" s="122">
        <f t="shared" si="111"/>
        <v>74</v>
      </c>
      <c r="J686" s="146">
        <f t="shared" si="112"/>
        <v>2.977867203219316E-2</v>
      </c>
      <c r="K686" s="141">
        <v>718</v>
      </c>
      <c r="L686" s="141">
        <v>15</v>
      </c>
      <c r="M686" s="123">
        <f t="shared" si="113"/>
        <v>2.0891364902506964E-2</v>
      </c>
      <c r="N686" s="122">
        <v>37</v>
      </c>
      <c r="O686" s="146">
        <f t="shared" si="114"/>
        <v>1.488933601609658E-2</v>
      </c>
      <c r="P686" s="141">
        <v>9</v>
      </c>
      <c r="Q686" s="123">
        <f t="shared" si="115"/>
        <v>1.2534818941504178E-2</v>
      </c>
      <c r="R686" s="122">
        <v>26</v>
      </c>
      <c r="S686" s="146">
        <f t="shared" si="116"/>
        <v>1.0462776659959759E-2</v>
      </c>
      <c r="T686" s="141">
        <v>77</v>
      </c>
      <c r="U686" s="123">
        <f t="shared" si="117"/>
        <v>0.10724233983286909</v>
      </c>
      <c r="V686" s="122">
        <v>245</v>
      </c>
      <c r="W686" s="146">
        <f t="shared" si="118"/>
        <v>9.8591549295774641E-2</v>
      </c>
      <c r="X686" s="141">
        <v>81</v>
      </c>
      <c r="Y686" s="123">
        <f t="shared" si="119"/>
        <v>0.11281337047353761</v>
      </c>
      <c r="Z686" s="122">
        <v>256</v>
      </c>
      <c r="AA686" s="146">
        <f t="shared" si="120"/>
        <v>0.10301810865191147</v>
      </c>
    </row>
    <row r="687" spans="1:27" ht="24" x14ac:dyDescent="0.25">
      <c r="A687" s="130" t="s">
        <v>619</v>
      </c>
      <c r="B687" s="221" t="s">
        <v>133</v>
      </c>
      <c r="C687" s="116" t="s">
        <v>134</v>
      </c>
      <c r="D687" s="117" t="s">
        <v>8</v>
      </c>
      <c r="E687" s="136" t="s">
        <v>547</v>
      </c>
      <c r="F687" s="140">
        <v>3137</v>
      </c>
      <c r="G687" s="118">
        <v>3061</v>
      </c>
      <c r="H687" s="119">
        <f t="shared" si="110"/>
        <v>0.97577303155881412</v>
      </c>
      <c r="I687" s="118">
        <f t="shared" si="111"/>
        <v>76</v>
      </c>
      <c r="J687" s="145">
        <f t="shared" si="112"/>
        <v>2.4226968441185846E-2</v>
      </c>
      <c r="K687" s="140">
        <v>986</v>
      </c>
      <c r="L687" s="140">
        <v>23</v>
      </c>
      <c r="M687" s="119">
        <f t="shared" si="113"/>
        <v>2.332657200811359E-2</v>
      </c>
      <c r="N687" s="118">
        <v>67</v>
      </c>
      <c r="O687" s="145">
        <f t="shared" si="114"/>
        <v>2.1357985336308574E-2</v>
      </c>
      <c r="P687" s="140">
        <v>15</v>
      </c>
      <c r="Q687" s="119">
        <f t="shared" si="115"/>
        <v>1.5212981744421906E-2</v>
      </c>
      <c r="R687" s="118">
        <v>39</v>
      </c>
      <c r="S687" s="145">
        <f t="shared" si="116"/>
        <v>1.2432260121134842E-2</v>
      </c>
      <c r="T687" s="140">
        <v>121</v>
      </c>
      <c r="U687" s="119">
        <f t="shared" si="117"/>
        <v>0.12271805273833672</v>
      </c>
      <c r="V687" s="118">
        <v>410</v>
      </c>
      <c r="W687" s="145">
        <f t="shared" si="118"/>
        <v>0.1306981192221868</v>
      </c>
      <c r="X687" s="140">
        <v>131</v>
      </c>
      <c r="Y687" s="119">
        <f t="shared" si="119"/>
        <v>0.13286004056795131</v>
      </c>
      <c r="Z687" s="118">
        <v>433</v>
      </c>
      <c r="AA687" s="145">
        <f t="shared" si="120"/>
        <v>0.13802996493465094</v>
      </c>
    </row>
    <row r="688" spans="1:27" ht="24" x14ac:dyDescent="0.25">
      <c r="A688" s="131" t="s">
        <v>619</v>
      </c>
      <c r="B688" s="222" t="s">
        <v>123</v>
      </c>
      <c r="C688" s="120" t="s">
        <v>124</v>
      </c>
      <c r="D688" s="121" t="s">
        <v>7</v>
      </c>
      <c r="E688" s="137" t="s">
        <v>548</v>
      </c>
      <c r="F688" s="141">
        <v>1741</v>
      </c>
      <c r="G688" s="122">
        <v>1701</v>
      </c>
      <c r="H688" s="123">
        <f t="shared" si="110"/>
        <v>0.97702469844916717</v>
      </c>
      <c r="I688" s="122">
        <f t="shared" si="111"/>
        <v>40</v>
      </c>
      <c r="J688" s="146">
        <f t="shared" si="112"/>
        <v>2.2975301550832855E-2</v>
      </c>
      <c r="K688" s="141">
        <v>462</v>
      </c>
      <c r="L688" s="141">
        <v>6</v>
      </c>
      <c r="M688" s="123">
        <f t="shared" si="113"/>
        <v>1.2987012987012988E-2</v>
      </c>
      <c r="N688" s="122">
        <v>17</v>
      </c>
      <c r="O688" s="146">
        <f t="shared" si="114"/>
        <v>9.7645031591039634E-3</v>
      </c>
      <c r="P688" s="141">
        <v>4</v>
      </c>
      <c r="Q688" s="123">
        <f t="shared" si="115"/>
        <v>8.658008658008658E-3</v>
      </c>
      <c r="R688" s="122">
        <v>8</v>
      </c>
      <c r="S688" s="146">
        <f t="shared" si="116"/>
        <v>4.595060310166571E-3</v>
      </c>
      <c r="T688" s="141">
        <v>47</v>
      </c>
      <c r="U688" s="123">
        <f t="shared" si="117"/>
        <v>0.10173160173160173</v>
      </c>
      <c r="V688" s="122">
        <v>186</v>
      </c>
      <c r="W688" s="146">
        <f t="shared" si="118"/>
        <v>0.10683515221137277</v>
      </c>
      <c r="X688" s="141">
        <v>49</v>
      </c>
      <c r="Y688" s="123">
        <f t="shared" si="119"/>
        <v>0.10606060606060606</v>
      </c>
      <c r="Z688" s="122">
        <v>192</v>
      </c>
      <c r="AA688" s="146">
        <f t="shared" si="120"/>
        <v>0.1102814474439977</v>
      </c>
    </row>
    <row r="689" spans="1:27" ht="24" x14ac:dyDescent="0.25">
      <c r="A689" s="130" t="s">
        <v>619</v>
      </c>
      <c r="B689" s="221" t="s">
        <v>135</v>
      </c>
      <c r="C689" s="116" t="s">
        <v>136</v>
      </c>
      <c r="D689" s="117" t="s">
        <v>8</v>
      </c>
      <c r="E689" s="136" t="s">
        <v>547</v>
      </c>
      <c r="F689" s="140">
        <v>5386</v>
      </c>
      <c r="G689" s="118">
        <v>5234</v>
      </c>
      <c r="H689" s="119">
        <f t="shared" si="110"/>
        <v>0.97177868548087631</v>
      </c>
      <c r="I689" s="118">
        <f t="shared" si="111"/>
        <v>152</v>
      </c>
      <c r="J689" s="145">
        <f t="shared" si="112"/>
        <v>2.8221314519123655E-2</v>
      </c>
      <c r="K689" s="140">
        <v>1402</v>
      </c>
      <c r="L689" s="140">
        <v>34</v>
      </c>
      <c r="M689" s="119">
        <f t="shared" si="113"/>
        <v>2.4251069900142655E-2</v>
      </c>
      <c r="N689" s="118">
        <v>91</v>
      </c>
      <c r="O689" s="145">
        <f t="shared" si="114"/>
        <v>1.6895655402896399E-2</v>
      </c>
      <c r="P689" s="140">
        <v>16</v>
      </c>
      <c r="Q689" s="119">
        <f t="shared" si="115"/>
        <v>1.1412268188302425E-2</v>
      </c>
      <c r="R689" s="118">
        <v>42</v>
      </c>
      <c r="S689" s="145">
        <f t="shared" si="116"/>
        <v>7.7979948013367989E-3</v>
      </c>
      <c r="T689" s="140">
        <v>170</v>
      </c>
      <c r="U689" s="119">
        <f t="shared" si="117"/>
        <v>0.12125534950071326</v>
      </c>
      <c r="V689" s="118">
        <v>589</v>
      </c>
      <c r="W689" s="145">
        <f t="shared" si="118"/>
        <v>0.10935759376160416</v>
      </c>
      <c r="X689" s="140">
        <v>185</v>
      </c>
      <c r="Y689" s="119">
        <f t="shared" si="119"/>
        <v>0.13195435092724678</v>
      </c>
      <c r="Z689" s="118">
        <v>628</v>
      </c>
      <c r="AA689" s="145">
        <f t="shared" si="120"/>
        <v>0.11659858893427405</v>
      </c>
    </row>
    <row r="690" spans="1:27" ht="24" x14ac:dyDescent="0.25">
      <c r="A690" s="131" t="s">
        <v>619</v>
      </c>
      <c r="B690" s="222" t="s">
        <v>125</v>
      </c>
      <c r="C690" s="120" t="s">
        <v>126</v>
      </c>
      <c r="D690" s="121" t="s">
        <v>7</v>
      </c>
      <c r="E690" s="137" t="s">
        <v>548</v>
      </c>
      <c r="F690" s="141">
        <v>3080</v>
      </c>
      <c r="G690" s="122">
        <v>3012</v>
      </c>
      <c r="H690" s="123">
        <f t="shared" si="110"/>
        <v>0.97792207792207797</v>
      </c>
      <c r="I690" s="122">
        <f t="shared" si="111"/>
        <v>68</v>
      </c>
      <c r="J690" s="146">
        <f t="shared" si="112"/>
        <v>2.2077922077922078E-2</v>
      </c>
      <c r="K690" s="141">
        <v>1038</v>
      </c>
      <c r="L690" s="141">
        <v>32</v>
      </c>
      <c r="M690" s="123">
        <f t="shared" si="113"/>
        <v>3.0828516377649325E-2</v>
      </c>
      <c r="N690" s="122">
        <v>84</v>
      </c>
      <c r="O690" s="146">
        <f t="shared" si="114"/>
        <v>2.7272727272727271E-2</v>
      </c>
      <c r="P690" s="141">
        <v>10</v>
      </c>
      <c r="Q690" s="123">
        <f t="shared" si="115"/>
        <v>9.6339113680154135E-3</v>
      </c>
      <c r="R690" s="122">
        <v>16</v>
      </c>
      <c r="S690" s="146">
        <f t="shared" si="116"/>
        <v>5.1948051948051948E-3</v>
      </c>
      <c r="T690" s="141">
        <v>87</v>
      </c>
      <c r="U690" s="123">
        <f t="shared" si="117"/>
        <v>8.3815028901734104E-2</v>
      </c>
      <c r="V690" s="122">
        <v>220</v>
      </c>
      <c r="W690" s="146">
        <f t="shared" si="118"/>
        <v>7.1428571428571425E-2</v>
      </c>
      <c r="X690" s="141">
        <v>95</v>
      </c>
      <c r="Y690" s="123">
        <f t="shared" si="119"/>
        <v>9.1522157996146436E-2</v>
      </c>
      <c r="Z690" s="122">
        <v>233</v>
      </c>
      <c r="AA690" s="146">
        <f t="shared" si="120"/>
        <v>7.5649350649350647E-2</v>
      </c>
    </row>
    <row r="691" spans="1:27" x14ac:dyDescent="0.25">
      <c r="A691" s="130" t="s">
        <v>619</v>
      </c>
      <c r="B691" s="221" t="s">
        <v>155</v>
      </c>
      <c r="C691" s="116" t="s">
        <v>156</v>
      </c>
      <c r="D691" s="117" t="s">
        <v>9</v>
      </c>
      <c r="E691" s="136" t="s">
        <v>546</v>
      </c>
      <c r="F691" s="140">
        <v>4700</v>
      </c>
      <c r="G691" s="118">
        <v>4539</v>
      </c>
      <c r="H691" s="119">
        <f t="shared" si="110"/>
        <v>0.9657446808510638</v>
      </c>
      <c r="I691" s="118">
        <f t="shared" si="111"/>
        <v>161</v>
      </c>
      <c r="J691" s="145">
        <f t="shared" si="112"/>
        <v>3.4255319148936168E-2</v>
      </c>
      <c r="K691" s="140">
        <v>1463</v>
      </c>
      <c r="L691" s="140">
        <v>25</v>
      </c>
      <c r="M691" s="119">
        <f t="shared" si="113"/>
        <v>1.7088174982911826E-2</v>
      </c>
      <c r="N691" s="118">
        <v>65</v>
      </c>
      <c r="O691" s="145">
        <f t="shared" si="114"/>
        <v>1.3829787234042552E-2</v>
      </c>
      <c r="P691" s="140">
        <v>12</v>
      </c>
      <c r="Q691" s="119">
        <f t="shared" si="115"/>
        <v>8.2023239917976762E-3</v>
      </c>
      <c r="R691" s="118">
        <v>31</v>
      </c>
      <c r="S691" s="145">
        <f t="shared" si="116"/>
        <v>6.5957446808510636E-3</v>
      </c>
      <c r="T691" s="140">
        <v>153</v>
      </c>
      <c r="U691" s="119">
        <f t="shared" si="117"/>
        <v>0.10457963089542037</v>
      </c>
      <c r="V691" s="118">
        <v>446</v>
      </c>
      <c r="W691" s="145">
        <f t="shared" si="118"/>
        <v>9.4893617021276591E-2</v>
      </c>
      <c r="X691" s="140">
        <v>161</v>
      </c>
      <c r="Y691" s="119">
        <f t="shared" si="119"/>
        <v>0.11004784688995216</v>
      </c>
      <c r="Z691" s="118">
        <v>467</v>
      </c>
      <c r="AA691" s="145">
        <f t="shared" si="120"/>
        <v>9.9361702127659574E-2</v>
      </c>
    </row>
    <row r="692" spans="1:27" ht="24" x14ac:dyDescent="0.25">
      <c r="A692" s="131" t="s">
        <v>619</v>
      </c>
      <c r="B692" s="222" t="s">
        <v>247</v>
      </c>
      <c r="C692" s="120" t="s">
        <v>248</v>
      </c>
      <c r="D692" s="121" t="s">
        <v>16</v>
      </c>
      <c r="E692" s="137" t="s">
        <v>549</v>
      </c>
      <c r="F692" s="141">
        <v>4052</v>
      </c>
      <c r="G692" s="122">
        <v>3917</v>
      </c>
      <c r="H692" s="123">
        <f t="shared" si="110"/>
        <v>0.96668311944718655</v>
      </c>
      <c r="I692" s="122">
        <f t="shared" si="111"/>
        <v>135</v>
      </c>
      <c r="J692" s="146">
        <f t="shared" si="112"/>
        <v>3.3316880552813427E-2</v>
      </c>
      <c r="K692" s="141">
        <v>1134</v>
      </c>
      <c r="L692" s="141">
        <v>21</v>
      </c>
      <c r="M692" s="123">
        <f t="shared" si="113"/>
        <v>1.8518518518518517E-2</v>
      </c>
      <c r="N692" s="122">
        <v>56</v>
      </c>
      <c r="O692" s="146">
        <f t="shared" si="114"/>
        <v>1.3820335636722606E-2</v>
      </c>
      <c r="P692" s="141">
        <v>11</v>
      </c>
      <c r="Q692" s="123">
        <f t="shared" si="115"/>
        <v>9.700176366843033E-3</v>
      </c>
      <c r="R692" s="122">
        <v>28</v>
      </c>
      <c r="S692" s="146">
        <f t="shared" si="116"/>
        <v>6.9101678183613032E-3</v>
      </c>
      <c r="T692" s="141">
        <v>106</v>
      </c>
      <c r="U692" s="123">
        <f t="shared" si="117"/>
        <v>9.3474426807760136E-2</v>
      </c>
      <c r="V692" s="122">
        <v>369</v>
      </c>
      <c r="W692" s="146">
        <f t="shared" si="118"/>
        <v>9.1066140177690033E-2</v>
      </c>
      <c r="X692" s="141">
        <v>114</v>
      </c>
      <c r="Y692" s="123">
        <f t="shared" si="119"/>
        <v>0.10052910052910052</v>
      </c>
      <c r="Z692" s="122">
        <v>387</v>
      </c>
      <c r="AA692" s="146">
        <f t="shared" si="120"/>
        <v>9.550839091806515E-2</v>
      </c>
    </row>
    <row r="693" spans="1:27" ht="24" x14ac:dyDescent="0.25">
      <c r="A693" s="130" t="s">
        <v>619</v>
      </c>
      <c r="B693" s="221" t="s">
        <v>233</v>
      </c>
      <c r="C693" s="116" t="s">
        <v>234</v>
      </c>
      <c r="D693" s="117" t="s">
        <v>15</v>
      </c>
      <c r="E693" s="136" t="s">
        <v>550</v>
      </c>
      <c r="F693" s="140">
        <v>1005</v>
      </c>
      <c r="G693" s="118">
        <v>991</v>
      </c>
      <c r="H693" s="119">
        <f t="shared" si="110"/>
        <v>0.98606965174129357</v>
      </c>
      <c r="I693" s="118">
        <f t="shared" si="111"/>
        <v>14</v>
      </c>
      <c r="J693" s="145">
        <f t="shared" si="112"/>
        <v>1.3930348258706468E-2</v>
      </c>
      <c r="K693" s="140">
        <v>308</v>
      </c>
      <c r="L693" s="140">
        <v>6</v>
      </c>
      <c r="M693" s="119">
        <f t="shared" si="113"/>
        <v>1.948051948051948E-2</v>
      </c>
      <c r="N693" s="118">
        <v>24</v>
      </c>
      <c r="O693" s="145">
        <f t="shared" si="114"/>
        <v>2.3880597014925373E-2</v>
      </c>
      <c r="P693" s="140">
        <v>6</v>
      </c>
      <c r="Q693" s="119">
        <f t="shared" si="115"/>
        <v>1.948051948051948E-2</v>
      </c>
      <c r="R693" s="118">
        <v>14</v>
      </c>
      <c r="S693" s="145">
        <f t="shared" si="116"/>
        <v>1.3930348258706468E-2</v>
      </c>
      <c r="T693" s="140">
        <v>37</v>
      </c>
      <c r="U693" s="119">
        <f t="shared" si="117"/>
        <v>0.12012987012987013</v>
      </c>
      <c r="V693" s="118">
        <v>118</v>
      </c>
      <c r="W693" s="145">
        <f t="shared" si="118"/>
        <v>0.11741293532338308</v>
      </c>
      <c r="X693" s="140">
        <v>40</v>
      </c>
      <c r="Y693" s="119">
        <f t="shared" si="119"/>
        <v>0.12987012987012986</v>
      </c>
      <c r="Z693" s="118">
        <v>124</v>
      </c>
      <c r="AA693" s="145">
        <f t="shared" si="120"/>
        <v>0.12338308457711443</v>
      </c>
    </row>
    <row r="694" spans="1:27" ht="24" x14ac:dyDescent="0.25">
      <c r="A694" s="131" t="s">
        <v>619</v>
      </c>
      <c r="B694" s="222" t="s">
        <v>249</v>
      </c>
      <c r="C694" s="120" t="s">
        <v>250</v>
      </c>
      <c r="D694" s="121" t="s">
        <v>16</v>
      </c>
      <c r="E694" s="137" t="s">
        <v>549</v>
      </c>
      <c r="F694" s="141">
        <v>3041</v>
      </c>
      <c r="G694" s="122">
        <v>2948</v>
      </c>
      <c r="H694" s="123">
        <f t="shared" si="110"/>
        <v>0.96941795462019076</v>
      </c>
      <c r="I694" s="122">
        <f t="shared" si="111"/>
        <v>93</v>
      </c>
      <c r="J694" s="146">
        <f t="shared" si="112"/>
        <v>3.0582045379809273E-2</v>
      </c>
      <c r="K694" s="141">
        <v>978</v>
      </c>
      <c r="L694" s="141">
        <v>22</v>
      </c>
      <c r="M694" s="123">
        <f t="shared" si="113"/>
        <v>2.2494887525562373E-2</v>
      </c>
      <c r="N694" s="122">
        <v>57</v>
      </c>
      <c r="O694" s="146">
        <f t="shared" si="114"/>
        <v>1.8743834265044394E-2</v>
      </c>
      <c r="P694" s="141">
        <v>6</v>
      </c>
      <c r="Q694" s="123">
        <f t="shared" si="115"/>
        <v>6.1349693251533744E-3</v>
      </c>
      <c r="R694" s="122">
        <v>17</v>
      </c>
      <c r="S694" s="146">
        <f t="shared" si="116"/>
        <v>5.5902663597500821E-3</v>
      </c>
      <c r="T694" s="141">
        <v>75</v>
      </c>
      <c r="U694" s="123">
        <f t="shared" si="117"/>
        <v>7.6687116564417179E-2</v>
      </c>
      <c r="V694" s="122">
        <v>223</v>
      </c>
      <c r="W694" s="146">
        <f t="shared" si="118"/>
        <v>7.3331141072015785E-2</v>
      </c>
      <c r="X694" s="141">
        <v>78</v>
      </c>
      <c r="Y694" s="123">
        <f t="shared" si="119"/>
        <v>7.9754601226993863E-2</v>
      </c>
      <c r="Z694" s="122">
        <v>231</v>
      </c>
      <c r="AA694" s="146">
        <f t="shared" si="120"/>
        <v>7.5961854653074645E-2</v>
      </c>
    </row>
    <row r="695" spans="1:27" ht="24" x14ac:dyDescent="0.25">
      <c r="A695" s="130" t="s">
        <v>619</v>
      </c>
      <c r="B695" s="221" t="s">
        <v>185</v>
      </c>
      <c r="C695" s="116" t="s">
        <v>186</v>
      </c>
      <c r="D695" s="117" t="s">
        <v>12</v>
      </c>
      <c r="E695" s="136" t="s">
        <v>551</v>
      </c>
      <c r="F695" s="140">
        <v>927</v>
      </c>
      <c r="G695" s="118">
        <v>921</v>
      </c>
      <c r="H695" s="119">
        <f t="shared" si="110"/>
        <v>0.99352750809061485</v>
      </c>
      <c r="I695" s="118">
        <f t="shared" si="111"/>
        <v>6</v>
      </c>
      <c r="J695" s="145">
        <f t="shared" si="112"/>
        <v>6.4724919093851136E-3</v>
      </c>
      <c r="K695" s="140">
        <v>345</v>
      </c>
      <c r="L695" s="140">
        <v>8</v>
      </c>
      <c r="M695" s="119">
        <f t="shared" si="113"/>
        <v>2.318840579710145E-2</v>
      </c>
      <c r="N695" s="118">
        <v>25</v>
      </c>
      <c r="O695" s="145">
        <f t="shared" si="114"/>
        <v>2.696871628910464E-2</v>
      </c>
      <c r="P695" s="140">
        <v>1</v>
      </c>
      <c r="Q695" s="119">
        <f t="shared" si="115"/>
        <v>2.8985507246376812E-3</v>
      </c>
      <c r="R695" s="118">
        <v>4</v>
      </c>
      <c r="S695" s="145">
        <f t="shared" si="116"/>
        <v>4.3149946062567418E-3</v>
      </c>
      <c r="T695" s="140">
        <v>39</v>
      </c>
      <c r="U695" s="119">
        <f t="shared" si="117"/>
        <v>0.11304347826086956</v>
      </c>
      <c r="V695" s="118">
        <v>100</v>
      </c>
      <c r="W695" s="145">
        <f t="shared" si="118"/>
        <v>0.10787486515641856</v>
      </c>
      <c r="X695" s="140">
        <v>39</v>
      </c>
      <c r="Y695" s="119">
        <f t="shared" si="119"/>
        <v>0.11304347826086956</v>
      </c>
      <c r="Z695" s="118">
        <v>100</v>
      </c>
      <c r="AA695" s="145">
        <f t="shared" si="120"/>
        <v>0.10787486515641856</v>
      </c>
    </row>
    <row r="696" spans="1:27" ht="24" x14ac:dyDescent="0.25">
      <c r="A696" s="131" t="s">
        <v>619</v>
      </c>
      <c r="B696" s="222" t="s">
        <v>187</v>
      </c>
      <c r="C696" s="120" t="s">
        <v>188</v>
      </c>
      <c r="D696" s="121" t="s">
        <v>12</v>
      </c>
      <c r="E696" s="137" t="s">
        <v>551</v>
      </c>
      <c r="F696" s="141">
        <v>1510</v>
      </c>
      <c r="G696" s="122">
        <v>1453</v>
      </c>
      <c r="H696" s="123">
        <f t="shared" si="110"/>
        <v>0.96225165562913906</v>
      </c>
      <c r="I696" s="122">
        <f t="shared" si="111"/>
        <v>57</v>
      </c>
      <c r="J696" s="146">
        <f t="shared" si="112"/>
        <v>3.7748344370860928E-2</v>
      </c>
      <c r="K696" s="141">
        <v>391</v>
      </c>
      <c r="L696" s="141">
        <v>8</v>
      </c>
      <c r="M696" s="123">
        <f t="shared" si="113"/>
        <v>2.0460358056265986E-2</v>
      </c>
      <c r="N696" s="122">
        <v>21</v>
      </c>
      <c r="O696" s="146">
        <f t="shared" si="114"/>
        <v>1.390728476821192E-2</v>
      </c>
      <c r="P696" s="141">
        <v>2</v>
      </c>
      <c r="Q696" s="123">
        <f t="shared" si="115"/>
        <v>5.1150895140664966E-3</v>
      </c>
      <c r="R696" s="122">
        <v>3</v>
      </c>
      <c r="S696" s="146">
        <f t="shared" si="116"/>
        <v>1.9867549668874172E-3</v>
      </c>
      <c r="T696" s="141">
        <v>52</v>
      </c>
      <c r="U696" s="123">
        <f t="shared" si="117"/>
        <v>0.13299232736572891</v>
      </c>
      <c r="V696" s="122">
        <v>189</v>
      </c>
      <c r="W696" s="146">
        <f t="shared" si="118"/>
        <v>0.12516556291390729</v>
      </c>
      <c r="X696" s="141">
        <v>52</v>
      </c>
      <c r="Y696" s="123">
        <f t="shared" si="119"/>
        <v>0.13299232736572891</v>
      </c>
      <c r="Z696" s="122">
        <v>189</v>
      </c>
      <c r="AA696" s="146">
        <f t="shared" si="120"/>
        <v>0.12516556291390729</v>
      </c>
    </row>
    <row r="697" spans="1:27" ht="24" x14ac:dyDescent="0.25">
      <c r="A697" s="130" t="s">
        <v>619</v>
      </c>
      <c r="B697" s="221" t="s">
        <v>251</v>
      </c>
      <c r="C697" s="116" t="s">
        <v>252</v>
      </c>
      <c r="D697" s="117" t="s">
        <v>16</v>
      </c>
      <c r="E697" s="136" t="s">
        <v>549</v>
      </c>
      <c r="F697" s="140">
        <v>4507</v>
      </c>
      <c r="G697" s="118">
        <v>4277</v>
      </c>
      <c r="H697" s="119">
        <f t="shared" si="110"/>
        <v>0.94896827157754604</v>
      </c>
      <c r="I697" s="118">
        <f t="shared" si="111"/>
        <v>230</v>
      </c>
      <c r="J697" s="145">
        <f t="shared" si="112"/>
        <v>5.1031728422453959E-2</v>
      </c>
      <c r="K697" s="140">
        <v>1397</v>
      </c>
      <c r="L697" s="140">
        <v>40</v>
      </c>
      <c r="M697" s="119">
        <f t="shared" si="113"/>
        <v>2.863278453829635E-2</v>
      </c>
      <c r="N697" s="118">
        <v>93</v>
      </c>
      <c r="O697" s="145">
        <f t="shared" si="114"/>
        <v>2.063456844907921E-2</v>
      </c>
      <c r="P697" s="140">
        <v>16</v>
      </c>
      <c r="Q697" s="119">
        <f t="shared" si="115"/>
        <v>1.1453113815318539E-2</v>
      </c>
      <c r="R697" s="118">
        <v>44</v>
      </c>
      <c r="S697" s="145">
        <f t="shared" si="116"/>
        <v>9.7625915242955403E-3</v>
      </c>
      <c r="T697" s="140">
        <v>129</v>
      </c>
      <c r="U697" s="119">
        <f t="shared" si="117"/>
        <v>9.234073013600573E-2</v>
      </c>
      <c r="V697" s="118">
        <v>383</v>
      </c>
      <c r="W697" s="145">
        <f t="shared" si="118"/>
        <v>8.4978921677390726E-2</v>
      </c>
      <c r="X697" s="140">
        <v>139</v>
      </c>
      <c r="Y697" s="119">
        <f t="shared" si="119"/>
        <v>9.949892627057981E-2</v>
      </c>
      <c r="Z697" s="118">
        <v>409</v>
      </c>
      <c r="AA697" s="145">
        <f t="shared" si="120"/>
        <v>9.0747725759928996E-2</v>
      </c>
    </row>
    <row r="698" spans="1:27" ht="24" x14ac:dyDescent="0.25">
      <c r="A698" s="131" t="s">
        <v>619</v>
      </c>
      <c r="B698" s="222" t="s">
        <v>253</v>
      </c>
      <c r="C698" s="120" t="s">
        <v>254</v>
      </c>
      <c r="D698" s="121" t="s">
        <v>16</v>
      </c>
      <c r="E698" s="137" t="s">
        <v>549</v>
      </c>
      <c r="F698" s="141">
        <v>3440</v>
      </c>
      <c r="G698" s="122">
        <v>3352</v>
      </c>
      <c r="H698" s="123">
        <f t="shared" si="110"/>
        <v>0.97441860465116281</v>
      </c>
      <c r="I698" s="122">
        <f t="shared" si="111"/>
        <v>88</v>
      </c>
      <c r="J698" s="146">
        <f t="shared" si="112"/>
        <v>2.5581395348837209E-2</v>
      </c>
      <c r="K698" s="141">
        <v>871</v>
      </c>
      <c r="L698" s="141">
        <v>22</v>
      </c>
      <c r="M698" s="123">
        <f t="shared" si="113"/>
        <v>2.5258323765786451E-2</v>
      </c>
      <c r="N698" s="122">
        <v>66</v>
      </c>
      <c r="O698" s="146">
        <f t="shared" si="114"/>
        <v>1.9186046511627908E-2</v>
      </c>
      <c r="P698" s="141">
        <v>8</v>
      </c>
      <c r="Q698" s="123">
        <f t="shared" si="115"/>
        <v>9.1848450057405284E-3</v>
      </c>
      <c r="R698" s="122">
        <v>20</v>
      </c>
      <c r="S698" s="146">
        <f t="shared" si="116"/>
        <v>5.8139534883720929E-3</v>
      </c>
      <c r="T698" s="141">
        <v>94</v>
      </c>
      <c r="U698" s="123">
        <f t="shared" si="117"/>
        <v>0.1079219288174512</v>
      </c>
      <c r="V698" s="122">
        <v>342</v>
      </c>
      <c r="W698" s="146">
        <f t="shared" si="118"/>
        <v>9.9418604651162784E-2</v>
      </c>
      <c r="X698" s="141">
        <v>100</v>
      </c>
      <c r="Y698" s="123">
        <f t="shared" si="119"/>
        <v>0.11481056257175661</v>
      </c>
      <c r="Z698" s="122">
        <v>359</v>
      </c>
      <c r="AA698" s="146">
        <f t="shared" si="120"/>
        <v>0.10436046511627907</v>
      </c>
    </row>
    <row r="699" spans="1:27" ht="24" x14ac:dyDescent="0.25">
      <c r="A699" s="130" t="s">
        <v>619</v>
      </c>
      <c r="B699" s="221" t="s">
        <v>440</v>
      </c>
      <c r="C699" s="116" t="s">
        <v>189</v>
      </c>
      <c r="D699" s="117" t="s">
        <v>12</v>
      </c>
      <c r="E699" s="136" t="s">
        <v>551</v>
      </c>
      <c r="F699" s="140">
        <v>2872</v>
      </c>
      <c r="G699" s="118">
        <v>2755</v>
      </c>
      <c r="H699" s="119">
        <f t="shared" si="110"/>
        <v>0.95926183844011137</v>
      </c>
      <c r="I699" s="118">
        <f t="shared" si="111"/>
        <v>117</v>
      </c>
      <c r="J699" s="145">
        <f t="shared" si="112"/>
        <v>4.0738161559888582E-2</v>
      </c>
      <c r="K699" s="140">
        <v>878</v>
      </c>
      <c r="L699" s="140">
        <v>12</v>
      </c>
      <c r="M699" s="119">
        <f t="shared" si="113"/>
        <v>1.366742596810934E-2</v>
      </c>
      <c r="N699" s="118">
        <v>39</v>
      </c>
      <c r="O699" s="145">
        <f t="shared" si="114"/>
        <v>1.3579387186629526E-2</v>
      </c>
      <c r="P699" s="140">
        <v>2</v>
      </c>
      <c r="Q699" s="119">
        <f t="shared" si="115"/>
        <v>2.2779043280182231E-3</v>
      </c>
      <c r="R699" s="118">
        <v>6</v>
      </c>
      <c r="S699" s="145">
        <f t="shared" si="116"/>
        <v>2.0891364902506965E-3</v>
      </c>
      <c r="T699" s="140">
        <v>106</v>
      </c>
      <c r="U699" s="119">
        <f t="shared" si="117"/>
        <v>0.12072892938496584</v>
      </c>
      <c r="V699" s="118">
        <v>274</v>
      </c>
      <c r="W699" s="145">
        <f t="shared" si="118"/>
        <v>9.5403899721448471E-2</v>
      </c>
      <c r="X699" s="140">
        <v>108</v>
      </c>
      <c r="Y699" s="119">
        <f t="shared" si="119"/>
        <v>0.12300683371298406</v>
      </c>
      <c r="Z699" s="118">
        <v>280</v>
      </c>
      <c r="AA699" s="145">
        <f t="shared" si="120"/>
        <v>9.7493036211699163E-2</v>
      </c>
    </row>
    <row r="700" spans="1:27" ht="24" x14ac:dyDescent="0.25">
      <c r="A700" s="131" t="s">
        <v>619</v>
      </c>
      <c r="B700" s="222" t="s">
        <v>235</v>
      </c>
      <c r="C700" s="120" t="s">
        <v>236</v>
      </c>
      <c r="D700" s="121" t="s">
        <v>15</v>
      </c>
      <c r="E700" s="137" t="s">
        <v>550</v>
      </c>
      <c r="F700" s="141">
        <v>1783</v>
      </c>
      <c r="G700" s="122">
        <v>1760</v>
      </c>
      <c r="H700" s="123">
        <f t="shared" si="110"/>
        <v>0.98710039259674709</v>
      </c>
      <c r="I700" s="122">
        <f t="shared" si="111"/>
        <v>23</v>
      </c>
      <c r="J700" s="146">
        <f t="shared" si="112"/>
        <v>1.2899607403252944E-2</v>
      </c>
      <c r="K700" s="141">
        <v>670</v>
      </c>
      <c r="L700" s="141">
        <v>24</v>
      </c>
      <c r="M700" s="123">
        <f t="shared" si="113"/>
        <v>3.5820895522388062E-2</v>
      </c>
      <c r="N700" s="122">
        <v>49</v>
      </c>
      <c r="O700" s="146">
        <f t="shared" si="114"/>
        <v>2.7481772293886708E-2</v>
      </c>
      <c r="P700" s="141">
        <v>8</v>
      </c>
      <c r="Q700" s="123">
        <f t="shared" si="115"/>
        <v>1.1940298507462687E-2</v>
      </c>
      <c r="R700" s="122">
        <v>22</v>
      </c>
      <c r="S700" s="146">
        <f t="shared" si="116"/>
        <v>1.2338754907459339E-2</v>
      </c>
      <c r="T700" s="141">
        <v>76</v>
      </c>
      <c r="U700" s="123">
        <f t="shared" si="117"/>
        <v>0.11343283582089553</v>
      </c>
      <c r="V700" s="122">
        <v>155</v>
      </c>
      <c r="W700" s="146">
        <f t="shared" si="118"/>
        <v>8.6932136848008976E-2</v>
      </c>
      <c r="X700" s="141">
        <v>82</v>
      </c>
      <c r="Y700" s="123">
        <f t="shared" si="119"/>
        <v>0.12238805970149254</v>
      </c>
      <c r="Z700" s="122">
        <v>171</v>
      </c>
      <c r="AA700" s="146">
        <f t="shared" si="120"/>
        <v>9.5905776780706678E-2</v>
      </c>
    </row>
    <row r="701" spans="1:27" ht="24" x14ac:dyDescent="0.25">
      <c r="A701" s="130" t="s">
        <v>619</v>
      </c>
      <c r="B701" s="221" t="s">
        <v>237</v>
      </c>
      <c r="C701" s="116" t="s">
        <v>238</v>
      </c>
      <c r="D701" s="117" t="s">
        <v>15</v>
      </c>
      <c r="E701" s="136" t="s">
        <v>550</v>
      </c>
      <c r="F701" s="140">
        <v>9887</v>
      </c>
      <c r="G701" s="118">
        <v>9586</v>
      </c>
      <c r="H701" s="119">
        <f t="shared" si="110"/>
        <v>0.96955598260341858</v>
      </c>
      <c r="I701" s="118">
        <f t="shared" si="111"/>
        <v>301</v>
      </c>
      <c r="J701" s="145">
        <f t="shared" si="112"/>
        <v>3.0444017396581369E-2</v>
      </c>
      <c r="K701" s="140">
        <v>2742</v>
      </c>
      <c r="L701" s="140">
        <v>35</v>
      </c>
      <c r="M701" s="119">
        <f t="shared" si="113"/>
        <v>1.2764405543398978E-2</v>
      </c>
      <c r="N701" s="118">
        <v>92</v>
      </c>
      <c r="O701" s="145">
        <f t="shared" si="114"/>
        <v>9.3051481743703854E-3</v>
      </c>
      <c r="P701" s="140">
        <v>26</v>
      </c>
      <c r="Q701" s="119">
        <f t="shared" si="115"/>
        <v>9.4821298322392417E-3</v>
      </c>
      <c r="R701" s="118">
        <v>72</v>
      </c>
      <c r="S701" s="145">
        <f t="shared" si="116"/>
        <v>7.2822898755942143E-3</v>
      </c>
      <c r="T701" s="140">
        <v>262</v>
      </c>
      <c r="U701" s="119">
        <f t="shared" si="117"/>
        <v>9.5550692924872352E-2</v>
      </c>
      <c r="V701" s="118">
        <v>827</v>
      </c>
      <c r="W701" s="145">
        <f t="shared" si="118"/>
        <v>8.3645190654394658E-2</v>
      </c>
      <c r="X701" s="140">
        <v>277</v>
      </c>
      <c r="Y701" s="119">
        <f t="shared" si="119"/>
        <v>0.10102115244347191</v>
      </c>
      <c r="Z701" s="118">
        <v>875</v>
      </c>
      <c r="AA701" s="145">
        <f t="shared" si="120"/>
        <v>8.8500050571457475E-2</v>
      </c>
    </row>
    <row r="702" spans="1:27" ht="24" x14ac:dyDescent="0.25">
      <c r="A702" s="131" t="s">
        <v>619</v>
      </c>
      <c r="B702" s="222" t="s">
        <v>190</v>
      </c>
      <c r="C702" s="120" t="s">
        <v>191</v>
      </c>
      <c r="D702" s="121" t="s">
        <v>12</v>
      </c>
      <c r="E702" s="137" t="s">
        <v>551</v>
      </c>
      <c r="F702" s="141">
        <v>1830</v>
      </c>
      <c r="G702" s="122">
        <v>1777</v>
      </c>
      <c r="H702" s="123">
        <f t="shared" si="110"/>
        <v>0.97103825136612021</v>
      </c>
      <c r="I702" s="122">
        <f t="shared" si="111"/>
        <v>53</v>
      </c>
      <c r="J702" s="146">
        <f t="shared" si="112"/>
        <v>2.8961748633879781E-2</v>
      </c>
      <c r="K702" s="141">
        <v>622</v>
      </c>
      <c r="L702" s="141">
        <v>10</v>
      </c>
      <c r="M702" s="123">
        <f t="shared" si="113"/>
        <v>1.607717041800643E-2</v>
      </c>
      <c r="N702" s="122">
        <v>23</v>
      </c>
      <c r="O702" s="146">
        <f t="shared" si="114"/>
        <v>1.2568306010928962E-2</v>
      </c>
      <c r="P702" s="141">
        <v>14</v>
      </c>
      <c r="Q702" s="123">
        <f t="shared" si="115"/>
        <v>2.2508038585209004E-2</v>
      </c>
      <c r="R702" s="122">
        <v>35</v>
      </c>
      <c r="S702" s="146">
        <f t="shared" si="116"/>
        <v>1.912568306010929E-2</v>
      </c>
      <c r="T702" s="141">
        <v>59</v>
      </c>
      <c r="U702" s="123">
        <f t="shared" si="117"/>
        <v>9.4855305466237938E-2</v>
      </c>
      <c r="V702" s="122">
        <v>175</v>
      </c>
      <c r="W702" s="146">
        <f t="shared" si="118"/>
        <v>9.5628415300546443E-2</v>
      </c>
      <c r="X702" s="141">
        <v>65</v>
      </c>
      <c r="Y702" s="123">
        <f t="shared" si="119"/>
        <v>0.1045016077170418</v>
      </c>
      <c r="Z702" s="122">
        <v>188</v>
      </c>
      <c r="AA702" s="146">
        <f t="shared" si="120"/>
        <v>0.10273224043715846</v>
      </c>
    </row>
    <row r="703" spans="1:27" ht="24" x14ac:dyDescent="0.25">
      <c r="A703" s="130" t="s">
        <v>619</v>
      </c>
      <c r="B703" s="221" t="s">
        <v>192</v>
      </c>
      <c r="C703" s="116" t="s">
        <v>193</v>
      </c>
      <c r="D703" s="117" t="s">
        <v>12</v>
      </c>
      <c r="E703" s="136" t="s">
        <v>551</v>
      </c>
      <c r="F703" s="140">
        <v>3411</v>
      </c>
      <c r="G703" s="118">
        <v>3334</v>
      </c>
      <c r="H703" s="119">
        <f t="shared" si="110"/>
        <v>0.97742597478745241</v>
      </c>
      <c r="I703" s="118">
        <f t="shared" si="111"/>
        <v>77</v>
      </c>
      <c r="J703" s="145">
        <f t="shared" si="112"/>
        <v>2.257402521254764E-2</v>
      </c>
      <c r="K703" s="140">
        <v>1000</v>
      </c>
      <c r="L703" s="140">
        <v>17</v>
      </c>
      <c r="M703" s="119">
        <f t="shared" si="113"/>
        <v>1.7000000000000001E-2</v>
      </c>
      <c r="N703" s="118">
        <v>47</v>
      </c>
      <c r="O703" s="145">
        <f t="shared" si="114"/>
        <v>1.3778950454412195E-2</v>
      </c>
      <c r="P703" s="140">
        <v>9</v>
      </c>
      <c r="Q703" s="119">
        <f t="shared" si="115"/>
        <v>8.9999999999999993E-3</v>
      </c>
      <c r="R703" s="118">
        <v>22</v>
      </c>
      <c r="S703" s="145">
        <f t="shared" si="116"/>
        <v>6.4497214892993253E-3</v>
      </c>
      <c r="T703" s="140">
        <v>108</v>
      </c>
      <c r="U703" s="119">
        <f t="shared" si="117"/>
        <v>0.108</v>
      </c>
      <c r="V703" s="118">
        <v>380</v>
      </c>
      <c r="W703" s="145">
        <f t="shared" si="118"/>
        <v>0.11140428026971562</v>
      </c>
      <c r="X703" s="140">
        <v>112</v>
      </c>
      <c r="Y703" s="119">
        <f t="shared" si="119"/>
        <v>0.112</v>
      </c>
      <c r="Z703" s="118">
        <v>387</v>
      </c>
      <c r="AA703" s="145">
        <f t="shared" si="120"/>
        <v>0.11345646437994723</v>
      </c>
    </row>
    <row r="704" spans="1:27" ht="24" x14ac:dyDescent="0.25">
      <c r="A704" s="131" t="s">
        <v>619</v>
      </c>
      <c r="B704" s="222" t="s">
        <v>194</v>
      </c>
      <c r="C704" s="120" t="s">
        <v>195</v>
      </c>
      <c r="D704" s="121" t="s">
        <v>12</v>
      </c>
      <c r="E704" s="137" t="s">
        <v>551</v>
      </c>
      <c r="F704" s="141">
        <v>3500</v>
      </c>
      <c r="G704" s="122">
        <v>3394</v>
      </c>
      <c r="H704" s="123">
        <f t="shared" si="110"/>
        <v>0.96971428571428575</v>
      </c>
      <c r="I704" s="122">
        <f t="shared" si="111"/>
        <v>106</v>
      </c>
      <c r="J704" s="146">
        <f t="shared" si="112"/>
        <v>3.0285714285714287E-2</v>
      </c>
      <c r="K704" s="141">
        <v>1161</v>
      </c>
      <c r="L704" s="141">
        <v>28</v>
      </c>
      <c r="M704" s="123">
        <f t="shared" si="113"/>
        <v>2.4117140396210164E-2</v>
      </c>
      <c r="N704" s="122">
        <v>69</v>
      </c>
      <c r="O704" s="146">
        <f t="shared" si="114"/>
        <v>1.9714285714285715E-2</v>
      </c>
      <c r="P704" s="141">
        <v>18</v>
      </c>
      <c r="Q704" s="123">
        <f t="shared" si="115"/>
        <v>1.5503875968992248E-2</v>
      </c>
      <c r="R704" s="122">
        <v>47</v>
      </c>
      <c r="S704" s="146">
        <f t="shared" si="116"/>
        <v>1.3428571428571429E-2</v>
      </c>
      <c r="T704" s="141">
        <v>124</v>
      </c>
      <c r="U704" s="123">
        <f t="shared" si="117"/>
        <v>0.10680447889750215</v>
      </c>
      <c r="V704" s="122">
        <v>326</v>
      </c>
      <c r="W704" s="146">
        <f t="shared" si="118"/>
        <v>9.3142857142857138E-2</v>
      </c>
      <c r="X704" s="141">
        <v>137</v>
      </c>
      <c r="Y704" s="123">
        <f t="shared" si="119"/>
        <v>0.11800172265288544</v>
      </c>
      <c r="Z704" s="122">
        <v>362</v>
      </c>
      <c r="AA704" s="146">
        <f t="shared" si="120"/>
        <v>0.10342857142857143</v>
      </c>
    </row>
    <row r="705" spans="1:27" ht="24" x14ac:dyDescent="0.25">
      <c r="A705" s="130" t="s">
        <v>619</v>
      </c>
      <c r="B705" s="221" t="s">
        <v>196</v>
      </c>
      <c r="C705" s="116" t="s">
        <v>197</v>
      </c>
      <c r="D705" s="117" t="s">
        <v>12</v>
      </c>
      <c r="E705" s="136" t="s">
        <v>551</v>
      </c>
      <c r="F705" s="140">
        <v>1410</v>
      </c>
      <c r="G705" s="118">
        <v>1371</v>
      </c>
      <c r="H705" s="119">
        <f t="shared" si="110"/>
        <v>0.97234042553191491</v>
      </c>
      <c r="I705" s="118">
        <f t="shared" si="111"/>
        <v>39</v>
      </c>
      <c r="J705" s="145">
        <f t="shared" si="112"/>
        <v>2.7659574468085105E-2</v>
      </c>
      <c r="K705" s="140">
        <v>514</v>
      </c>
      <c r="L705" s="140">
        <v>7</v>
      </c>
      <c r="M705" s="119">
        <f t="shared" si="113"/>
        <v>1.3618677042801557E-2</v>
      </c>
      <c r="N705" s="118">
        <v>22</v>
      </c>
      <c r="O705" s="145">
        <f t="shared" si="114"/>
        <v>1.5602836879432624E-2</v>
      </c>
      <c r="P705" s="140">
        <v>3</v>
      </c>
      <c r="Q705" s="119">
        <f t="shared" si="115"/>
        <v>5.8365758754863814E-3</v>
      </c>
      <c r="R705" s="118">
        <v>11</v>
      </c>
      <c r="S705" s="145">
        <f t="shared" si="116"/>
        <v>7.801418439716312E-3</v>
      </c>
      <c r="T705" s="140">
        <v>61</v>
      </c>
      <c r="U705" s="119">
        <f t="shared" si="117"/>
        <v>0.11867704280155641</v>
      </c>
      <c r="V705" s="118">
        <v>177</v>
      </c>
      <c r="W705" s="145">
        <f t="shared" si="118"/>
        <v>0.12553191489361701</v>
      </c>
      <c r="X705" s="140">
        <v>62</v>
      </c>
      <c r="Y705" s="119">
        <f t="shared" si="119"/>
        <v>0.12062256809338522</v>
      </c>
      <c r="Z705" s="118">
        <v>180</v>
      </c>
      <c r="AA705" s="145">
        <f t="shared" si="120"/>
        <v>0.1276595744680851</v>
      </c>
    </row>
    <row r="706" spans="1:27" ht="24" x14ac:dyDescent="0.25">
      <c r="A706" s="131" t="s">
        <v>619</v>
      </c>
      <c r="B706" s="222" t="s">
        <v>198</v>
      </c>
      <c r="C706" s="120" t="s">
        <v>199</v>
      </c>
      <c r="D706" s="121" t="s">
        <v>12</v>
      </c>
      <c r="E706" s="137" t="s">
        <v>551</v>
      </c>
      <c r="F706" s="141">
        <v>871</v>
      </c>
      <c r="G706" s="122">
        <v>850</v>
      </c>
      <c r="H706" s="123">
        <f t="shared" si="110"/>
        <v>0.97588978185993114</v>
      </c>
      <c r="I706" s="122">
        <f t="shared" si="111"/>
        <v>21</v>
      </c>
      <c r="J706" s="146">
        <f t="shared" si="112"/>
        <v>2.4110218140068886E-2</v>
      </c>
      <c r="K706" s="141">
        <v>308</v>
      </c>
      <c r="L706" s="141">
        <v>5</v>
      </c>
      <c r="M706" s="123">
        <f t="shared" si="113"/>
        <v>1.6233766233766232E-2</v>
      </c>
      <c r="N706" s="122">
        <v>16</v>
      </c>
      <c r="O706" s="146">
        <f t="shared" si="114"/>
        <v>1.8369690011481057E-2</v>
      </c>
      <c r="P706" s="141">
        <v>5</v>
      </c>
      <c r="Q706" s="123">
        <f t="shared" si="115"/>
        <v>1.6233766233766232E-2</v>
      </c>
      <c r="R706" s="122">
        <v>12</v>
      </c>
      <c r="S706" s="146">
        <f t="shared" si="116"/>
        <v>1.3777267508610792E-2</v>
      </c>
      <c r="T706" s="141">
        <v>28</v>
      </c>
      <c r="U706" s="123">
        <f t="shared" si="117"/>
        <v>9.0909090909090912E-2</v>
      </c>
      <c r="V706" s="122">
        <v>68</v>
      </c>
      <c r="W706" s="146">
        <f t="shared" si="118"/>
        <v>7.8071182548794485E-2</v>
      </c>
      <c r="X706" s="141">
        <v>31</v>
      </c>
      <c r="Y706" s="123">
        <f t="shared" si="119"/>
        <v>0.10064935064935066</v>
      </c>
      <c r="Z706" s="122">
        <v>79</v>
      </c>
      <c r="AA706" s="146">
        <f t="shared" si="120"/>
        <v>9.0700344431687716E-2</v>
      </c>
    </row>
    <row r="707" spans="1:27" ht="24" x14ac:dyDescent="0.25">
      <c r="A707" s="130" t="s">
        <v>619</v>
      </c>
      <c r="B707" s="221" t="s">
        <v>200</v>
      </c>
      <c r="C707" s="116" t="s">
        <v>201</v>
      </c>
      <c r="D707" s="117" t="s">
        <v>12</v>
      </c>
      <c r="E707" s="136" t="s">
        <v>551</v>
      </c>
      <c r="F707" s="140">
        <v>909</v>
      </c>
      <c r="G707" s="118">
        <v>787</v>
      </c>
      <c r="H707" s="119">
        <f t="shared" ref="H707:H770" si="121">G707/F707</f>
        <v>0.86578657865786579</v>
      </c>
      <c r="I707" s="118">
        <f t="shared" ref="I707:I770" si="122">F707-G707</f>
        <v>122</v>
      </c>
      <c r="J707" s="145">
        <f t="shared" ref="J707:J770" si="123">I707/F707</f>
        <v>0.13421342134213421</v>
      </c>
      <c r="K707" s="140">
        <v>296</v>
      </c>
      <c r="L707" s="140">
        <v>4</v>
      </c>
      <c r="M707" s="119">
        <f t="shared" si="113"/>
        <v>1.3513513513513514E-2</v>
      </c>
      <c r="N707" s="118">
        <v>8</v>
      </c>
      <c r="O707" s="145">
        <f t="shared" si="114"/>
        <v>8.8008800880088004E-3</v>
      </c>
      <c r="P707" s="140">
        <v>5</v>
      </c>
      <c r="Q707" s="119">
        <f t="shared" si="115"/>
        <v>1.6891891891891893E-2</v>
      </c>
      <c r="R707" s="118">
        <v>11</v>
      </c>
      <c r="S707" s="145">
        <f t="shared" si="116"/>
        <v>1.2101210121012101E-2</v>
      </c>
      <c r="T707" s="140">
        <v>27</v>
      </c>
      <c r="U707" s="119">
        <f t="shared" si="117"/>
        <v>9.1216216216216214E-2</v>
      </c>
      <c r="V707" s="118">
        <v>91</v>
      </c>
      <c r="W707" s="145">
        <f t="shared" si="118"/>
        <v>0.1001100110011001</v>
      </c>
      <c r="X707" s="140">
        <v>29</v>
      </c>
      <c r="Y707" s="119">
        <f t="shared" si="119"/>
        <v>9.7972972972972971E-2</v>
      </c>
      <c r="Z707" s="118">
        <v>97</v>
      </c>
      <c r="AA707" s="145">
        <f t="shared" si="120"/>
        <v>0.10671067106710672</v>
      </c>
    </row>
    <row r="708" spans="1:27" ht="24" x14ac:dyDescent="0.25">
      <c r="A708" s="131" t="s">
        <v>619</v>
      </c>
      <c r="B708" s="222" t="s">
        <v>255</v>
      </c>
      <c r="C708" s="120" t="s">
        <v>256</v>
      </c>
      <c r="D708" s="121" t="s">
        <v>16</v>
      </c>
      <c r="E708" s="137" t="s">
        <v>549</v>
      </c>
      <c r="F708" s="141">
        <v>1625</v>
      </c>
      <c r="G708" s="122">
        <v>1567</v>
      </c>
      <c r="H708" s="123">
        <f t="shared" si="121"/>
        <v>0.96430769230769231</v>
      </c>
      <c r="I708" s="122">
        <f t="shared" si="122"/>
        <v>58</v>
      </c>
      <c r="J708" s="146">
        <f t="shared" si="123"/>
        <v>3.569230769230769E-2</v>
      </c>
      <c r="K708" s="141">
        <v>495</v>
      </c>
      <c r="L708" s="141">
        <v>14</v>
      </c>
      <c r="M708" s="123">
        <f t="shared" ref="M708:M771" si="124">L708/K708</f>
        <v>2.8282828282828285E-2</v>
      </c>
      <c r="N708" s="122">
        <v>41</v>
      </c>
      <c r="O708" s="146">
        <f t="shared" ref="O708:O771" si="125">N708/F708</f>
        <v>2.523076923076923E-2</v>
      </c>
      <c r="P708" s="141">
        <v>2</v>
      </c>
      <c r="Q708" s="123">
        <f t="shared" ref="Q708:Q771" si="126">P708/K708</f>
        <v>4.0404040404040404E-3</v>
      </c>
      <c r="R708" s="122">
        <v>7</v>
      </c>
      <c r="S708" s="146">
        <f t="shared" ref="S708:S771" si="127">R708/F708</f>
        <v>4.3076923076923075E-3</v>
      </c>
      <c r="T708" s="141">
        <v>60</v>
      </c>
      <c r="U708" s="123">
        <f t="shared" ref="U708:U771" si="128">T708/K708</f>
        <v>0.12121212121212122</v>
      </c>
      <c r="V708" s="122">
        <v>187</v>
      </c>
      <c r="W708" s="146">
        <f t="shared" ref="W708:W771" si="129">V708/F708</f>
        <v>0.11507692307692308</v>
      </c>
      <c r="X708" s="141">
        <v>62</v>
      </c>
      <c r="Y708" s="123">
        <f t="shared" ref="Y708:Y771" si="130">X708/K708</f>
        <v>0.12525252525252525</v>
      </c>
      <c r="Z708" s="122">
        <v>194</v>
      </c>
      <c r="AA708" s="146">
        <f t="shared" ref="AA708:AA771" si="131">Z708/F708</f>
        <v>0.11938461538461538</v>
      </c>
    </row>
    <row r="709" spans="1:27" ht="24" x14ac:dyDescent="0.25">
      <c r="A709" s="130" t="s">
        <v>619</v>
      </c>
      <c r="B709" s="221" t="s">
        <v>202</v>
      </c>
      <c r="C709" s="116" t="s">
        <v>203</v>
      </c>
      <c r="D709" s="117" t="s">
        <v>12</v>
      </c>
      <c r="E709" s="136" t="s">
        <v>551</v>
      </c>
      <c r="F709" s="140">
        <v>4962</v>
      </c>
      <c r="G709" s="118">
        <v>4815</v>
      </c>
      <c r="H709" s="119">
        <f t="shared" si="121"/>
        <v>0.97037484885126968</v>
      </c>
      <c r="I709" s="118">
        <f t="shared" si="122"/>
        <v>147</v>
      </c>
      <c r="J709" s="145">
        <f t="shared" si="123"/>
        <v>2.962515114873035E-2</v>
      </c>
      <c r="K709" s="140">
        <v>1694</v>
      </c>
      <c r="L709" s="140">
        <v>50</v>
      </c>
      <c r="M709" s="119">
        <f t="shared" si="124"/>
        <v>2.9515938606847699E-2</v>
      </c>
      <c r="N709" s="118">
        <v>145</v>
      </c>
      <c r="O709" s="145">
        <f t="shared" si="125"/>
        <v>2.9222087867795243E-2</v>
      </c>
      <c r="P709" s="140">
        <v>12</v>
      </c>
      <c r="Q709" s="119">
        <f t="shared" si="126"/>
        <v>7.0838252656434475E-3</v>
      </c>
      <c r="R709" s="118">
        <v>36</v>
      </c>
      <c r="S709" s="145">
        <f t="shared" si="127"/>
        <v>7.2551390568319227E-3</v>
      </c>
      <c r="T709" s="140">
        <v>192</v>
      </c>
      <c r="U709" s="119">
        <f t="shared" si="128"/>
        <v>0.11334120425029516</v>
      </c>
      <c r="V709" s="118">
        <v>575</v>
      </c>
      <c r="W709" s="145">
        <f t="shared" si="129"/>
        <v>0.1158806932688432</v>
      </c>
      <c r="X709" s="140">
        <v>200</v>
      </c>
      <c r="Y709" s="119">
        <f t="shared" si="130"/>
        <v>0.1180637544273908</v>
      </c>
      <c r="Z709" s="118">
        <v>596</v>
      </c>
      <c r="AA709" s="145">
        <f t="shared" si="131"/>
        <v>0.12011285771866183</v>
      </c>
    </row>
    <row r="710" spans="1:27" ht="24" x14ac:dyDescent="0.25">
      <c r="A710" s="131" t="s">
        <v>619</v>
      </c>
      <c r="B710" s="222" t="s">
        <v>257</v>
      </c>
      <c r="C710" s="120" t="s">
        <v>258</v>
      </c>
      <c r="D710" s="121" t="s">
        <v>16</v>
      </c>
      <c r="E710" s="137" t="s">
        <v>549</v>
      </c>
      <c r="F710" s="141">
        <v>4148</v>
      </c>
      <c r="G710" s="122">
        <v>3940</v>
      </c>
      <c r="H710" s="123">
        <f t="shared" si="121"/>
        <v>0.94985535197685633</v>
      </c>
      <c r="I710" s="122">
        <f t="shared" si="122"/>
        <v>208</v>
      </c>
      <c r="J710" s="146">
        <f t="shared" si="123"/>
        <v>5.0144648023143681E-2</v>
      </c>
      <c r="K710" s="141">
        <v>1321</v>
      </c>
      <c r="L710" s="141">
        <v>30</v>
      </c>
      <c r="M710" s="123">
        <f t="shared" si="124"/>
        <v>2.2710068130204392E-2</v>
      </c>
      <c r="N710" s="122">
        <v>70</v>
      </c>
      <c r="O710" s="146">
        <f t="shared" si="125"/>
        <v>1.6875602700096432E-2</v>
      </c>
      <c r="P710" s="141">
        <v>11</v>
      </c>
      <c r="Q710" s="123">
        <f t="shared" si="126"/>
        <v>8.3270249810749441E-3</v>
      </c>
      <c r="R710" s="122">
        <v>30</v>
      </c>
      <c r="S710" s="146">
        <f t="shared" si="127"/>
        <v>7.2324011571841852E-3</v>
      </c>
      <c r="T710" s="141">
        <v>134</v>
      </c>
      <c r="U710" s="123">
        <f t="shared" si="128"/>
        <v>0.10143830431491295</v>
      </c>
      <c r="V710" s="122">
        <v>409</v>
      </c>
      <c r="W710" s="146">
        <f t="shared" si="129"/>
        <v>9.8601735776277719E-2</v>
      </c>
      <c r="X710" s="141">
        <v>138</v>
      </c>
      <c r="Y710" s="123">
        <f t="shared" si="130"/>
        <v>0.10446631339894019</v>
      </c>
      <c r="Z710" s="122">
        <v>420</v>
      </c>
      <c r="AA710" s="146">
        <f t="shared" si="131"/>
        <v>0.10125361620057859</v>
      </c>
    </row>
    <row r="711" spans="1:27" ht="24" x14ac:dyDescent="0.25">
      <c r="A711" s="130" t="s">
        <v>619</v>
      </c>
      <c r="B711" s="221" t="s">
        <v>171</v>
      </c>
      <c r="C711" s="116" t="s">
        <v>172</v>
      </c>
      <c r="D711" s="117" t="s">
        <v>11</v>
      </c>
      <c r="E711" s="136" t="s">
        <v>552</v>
      </c>
      <c r="F711" s="140">
        <v>2893</v>
      </c>
      <c r="G711" s="118">
        <v>2768</v>
      </c>
      <c r="H711" s="119">
        <f t="shared" si="121"/>
        <v>0.95679225717248528</v>
      </c>
      <c r="I711" s="118">
        <f t="shared" si="122"/>
        <v>125</v>
      </c>
      <c r="J711" s="145">
        <f t="shared" si="123"/>
        <v>4.3207742827514689E-2</v>
      </c>
      <c r="K711" s="140">
        <v>1065</v>
      </c>
      <c r="L711" s="140">
        <v>32</v>
      </c>
      <c r="M711" s="119">
        <f t="shared" si="124"/>
        <v>3.0046948356807511E-2</v>
      </c>
      <c r="N711" s="118">
        <v>77</v>
      </c>
      <c r="O711" s="145">
        <f t="shared" si="125"/>
        <v>2.6615969581749048E-2</v>
      </c>
      <c r="P711" s="140">
        <v>16</v>
      </c>
      <c r="Q711" s="119">
        <f t="shared" si="126"/>
        <v>1.5023474178403756E-2</v>
      </c>
      <c r="R711" s="118">
        <v>32</v>
      </c>
      <c r="S711" s="145">
        <f t="shared" si="127"/>
        <v>1.1061182163843761E-2</v>
      </c>
      <c r="T711" s="140">
        <v>109</v>
      </c>
      <c r="U711" s="119">
        <f t="shared" si="128"/>
        <v>0.10234741784037558</v>
      </c>
      <c r="V711" s="118">
        <v>266</v>
      </c>
      <c r="W711" s="145">
        <f t="shared" si="129"/>
        <v>9.1946076736951265E-2</v>
      </c>
      <c r="X711" s="140">
        <v>119</v>
      </c>
      <c r="Y711" s="119">
        <f t="shared" si="130"/>
        <v>0.11173708920187793</v>
      </c>
      <c r="Z711" s="118">
        <v>288</v>
      </c>
      <c r="AA711" s="145">
        <f t="shared" si="131"/>
        <v>9.9550639474593847E-2</v>
      </c>
    </row>
    <row r="712" spans="1:27" ht="24" x14ac:dyDescent="0.25">
      <c r="A712" s="131" t="s">
        <v>619</v>
      </c>
      <c r="B712" s="222" t="s">
        <v>261</v>
      </c>
      <c r="C712" s="120" t="s">
        <v>262</v>
      </c>
      <c r="D712" s="121" t="s">
        <v>17</v>
      </c>
      <c r="E712" s="137" t="s">
        <v>553</v>
      </c>
      <c r="F712" s="141">
        <v>1542</v>
      </c>
      <c r="G712" s="122">
        <v>1514</v>
      </c>
      <c r="H712" s="123">
        <f t="shared" si="121"/>
        <v>0.98184176394293121</v>
      </c>
      <c r="I712" s="122">
        <f t="shared" si="122"/>
        <v>28</v>
      </c>
      <c r="J712" s="146">
        <f t="shared" si="123"/>
        <v>1.8158236057068743E-2</v>
      </c>
      <c r="K712" s="141">
        <v>515</v>
      </c>
      <c r="L712" s="141">
        <v>10</v>
      </c>
      <c r="M712" s="123">
        <f t="shared" si="124"/>
        <v>1.9417475728155338E-2</v>
      </c>
      <c r="N712" s="122">
        <v>27</v>
      </c>
      <c r="O712" s="146">
        <f t="shared" si="125"/>
        <v>1.7509727626459144E-2</v>
      </c>
      <c r="P712" s="141">
        <v>6</v>
      </c>
      <c r="Q712" s="123">
        <f t="shared" si="126"/>
        <v>1.1650485436893204E-2</v>
      </c>
      <c r="R712" s="122">
        <v>24</v>
      </c>
      <c r="S712" s="146">
        <f t="shared" si="127"/>
        <v>1.556420233463035E-2</v>
      </c>
      <c r="T712" s="141">
        <v>55</v>
      </c>
      <c r="U712" s="123">
        <f t="shared" si="128"/>
        <v>0.10679611650485436</v>
      </c>
      <c r="V712" s="122">
        <v>141</v>
      </c>
      <c r="W712" s="146">
        <f t="shared" si="129"/>
        <v>9.1439688715953302E-2</v>
      </c>
      <c r="X712" s="141">
        <v>60</v>
      </c>
      <c r="Y712" s="123">
        <f t="shared" si="130"/>
        <v>0.11650485436893204</v>
      </c>
      <c r="Z712" s="122">
        <v>159</v>
      </c>
      <c r="AA712" s="146">
        <f t="shared" si="131"/>
        <v>0.10311284046692606</v>
      </c>
    </row>
    <row r="713" spans="1:27" ht="24" x14ac:dyDescent="0.25">
      <c r="A713" s="130" t="s">
        <v>619</v>
      </c>
      <c r="B713" s="221" t="s">
        <v>157</v>
      </c>
      <c r="C713" s="116" t="s">
        <v>158</v>
      </c>
      <c r="D713" s="117" t="s">
        <v>10</v>
      </c>
      <c r="E713" s="136" t="s">
        <v>554</v>
      </c>
      <c r="F713" s="140">
        <v>5492</v>
      </c>
      <c r="G713" s="118">
        <v>5434</v>
      </c>
      <c r="H713" s="119">
        <f t="shared" si="121"/>
        <v>0.98943918426802624</v>
      </c>
      <c r="I713" s="118">
        <f t="shared" si="122"/>
        <v>58</v>
      </c>
      <c r="J713" s="145">
        <f t="shared" si="123"/>
        <v>1.056081573197378E-2</v>
      </c>
      <c r="K713" s="140">
        <v>1678</v>
      </c>
      <c r="L713" s="140">
        <v>39</v>
      </c>
      <c r="M713" s="119">
        <f t="shared" si="124"/>
        <v>2.3241954707985697E-2</v>
      </c>
      <c r="N713" s="118">
        <v>102</v>
      </c>
      <c r="O713" s="145">
        <f t="shared" si="125"/>
        <v>1.8572469045884922E-2</v>
      </c>
      <c r="P713" s="140">
        <v>16</v>
      </c>
      <c r="Q713" s="119">
        <f t="shared" si="126"/>
        <v>9.5351609058402856E-3</v>
      </c>
      <c r="R713" s="118">
        <v>39</v>
      </c>
      <c r="S713" s="145">
        <f t="shared" si="127"/>
        <v>7.1012381646030588E-3</v>
      </c>
      <c r="T713" s="140">
        <v>178</v>
      </c>
      <c r="U713" s="119">
        <f t="shared" si="128"/>
        <v>0.10607866507747318</v>
      </c>
      <c r="V713" s="118">
        <v>519</v>
      </c>
      <c r="W713" s="145">
        <f t="shared" si="129"/>
        <v>9.4501092498179173E-2</v>
      </c>
      <c r="X713" s="140">
        <v>188</v>
      </c>
      <c r="Y713" s="119">
        <f t="shared" si="130"/>
        <v>0.11203814064362336</v>
      </c>
      <c r="Z713" s="118">
        <v>549</v>
      </c>
      <c r="AA713" s="145">
        <f t="shared" si="131"/>
        <v>9.996358339402768E-2</v>
      </c>
    </row>
    <row r="714" spans="1:27" ht="24" x14ac:dyDescent="0.25">
      <c r="A714" s="131" t="s">
        <v>619</v>
      </c>
      <c r="B714" s="222" t="s">
        <v>173</v>
      </c>
      <c r="C714" s="120" t="s">
        <v>174</v>
      </c>
      <c r="D714" s="121" t="s">
        <v>11</v>
      </c>
      <c r="E714" s="137" t="s">
        <v>552</v>
      </c>
      <c r="F714" s="141">
        <v>3912</v>
      </c>
      <c r="G714" s="122">
        <v>3844</v>
      </c>
      <c r="H714" s="123">
        <f t="shared" si="121"/>
        <v>0.98261758691206547</v>
      </c>
      <c r="I714" s="122">
        <f t="shared" si="122"/>
        <v>68</v>
      </c>
      <c r="J714" s="146">
        <f t="shared" si="123"/>
        <v>1.7382413087934562E-2</v>
      </c>
      <c r="K714" s="141">
        <v>1323</v>
      </c>
      <c r="L714" s="141">
        <v>25</v>
      </c>
      <c r="M714" s="123">
        <f t="shared" si="124"/>
        <v>1.889644746787604E-2</v>
      </c>
      <c r="N714" s="122">
        <v>66</v>
      </c>
      <c r="O714" s="146">
        <f t="shared" si="125"/>
        <v>1.6871165644171779E-2</v>
      </c>
      <c r="P714" s="141">
        <v>14</v>
      </c>
      <c r="Q714" s="123">
        <f t="shared" si="126"/>
        <v>1.0582010582010581E-2</v>
      </c>
      <c r="R714" s="122">
        <v>33</v>
      </c>
      <c r="S714" s="146">
        <f t="shared" si="127"/>
        <v>8.4355828220858894E-3</v>
      </c>
      <c r="T714" s="141">
        <v>135</v>
      </c>
      <c r="U714" s="123">
        <f t="shared" si="128"/>
        <v>0.10204081632653061</v>
      </c>
      <c r="V714" s="122">
        <v>402</v>
      </c>
      <c r="W714" s="146">
        <f t="shared" si="129"/>
        <v>0.10276073619631902</v>
      </c>
      <c r="X714" s="141">
        <v>142</v>
      </c>
      <c r="Y714" s="123">
        <f t="shared" si="130"/>
        <v>0.10733182161753591</v>
      </c>
      <c r="Z714" s="122">
        <v>424</v>
      </c>
      <c r="AA714" s="146">
        <f t="shared" si="131"/>
        <v>0.10838445807770961</v>
      </c>
    </row>
    <row r="715" spans="1:27" ht="24" x14ac:dyDescent="0.25">
      <c r="A715" s="130" t="s">
        <v>619</v>
      </c>
      <c r="B715" s="221" t="s">
        <v>263</v>
      </c>
      <c r="C715" s="116" t="s">
        <v>264</v>
      </c>
      <c r="D715" s="117" t="s">
        <v>17</v>
      </c>
      <c r="E715" s="136" t="s">
        <v>553</v>
      </c>
      <c r="F715" s="140">
        <v>1407</v>
      </c>
      <c r="G715" s="118">
        <v>1240</v>
      </c>
      <c r="H715" s="119">
        <f t="shared" si="121"/>
        <v>0.88130774697938874</v>
      </c>
      <c r="I715" s="118">
        <f t="shared" si="122"/>
        <v>167</v>
      </c>
      <c r="J715" s="145">
        <f t="shared" si="123"/>
        <v>0.11869225302061123</v>
      </c>
      <c r="K715" s="140">
        <v>404</v>
      </c>
      <c r="L715" s="140">
        <v>10</v>
      </c>
      <c r="M715" s="119">
        <f t="shared" si="124"/>
        <v>2.4752475247524754E-2</v>
      </c>
      <c r="N715" s="118">
        <v>22</v>
      </c>
      <c r="O715" s="145">
        <f t="shared" si="125"/>
        <v>1.5636105188343994E-2</v>
      </c>
      <c r="P715" s="140">
        <v>3</v>
      </c>
      <c r="Q715" s="119">
        <f t="shared" si="126"/>
        <v>7.4257425742574254E-3</v>
      </c>
      <c r="R715" s="118">
        <v>6</v>
      </c>
      <c r="S715" s="145">
        <f t="shared" si="127"/>
        <v>4.2643923240938165E-3</v>
      </c>
      <c r="T715" s="140">
        <v>47</v>
      </c>
      <c r="U715" s="119">
        <f t="shared" si="128"/>
        <v>0.11633663366336634</v>
      </c>
      <c r="V715" s="118">
        <v>145</v>
      </c>
      <c r="W715" s="145">
        <f t="shared" si="129"/>
        <v>0.10305614783226724</v>
      </c>
      <c r="X715" s="140">
        <v>49</v>
      </c>
      <c r="Y715" s="119">
        <f t="shared" si="130"/>
        <v>0.12128712871287128</v>
      </c>
      <c r="Z715" s="118">
        <v>150</v>
      </c>
      <c r="AA715" s="145">
        <f t="shared" si="131"/>
        <v>0.10660980810234541</v>
      </c>
    </row>
    <row r="716" spans="1:27" ht="24" x14ac:dyDescent="0.25">
      <c r="A716" s="131" t="s">
        <v>619</v>
      </c>
      <c r="B716" s="222" t="s">
        <v>159</v>
      </c>
      <c r="C716" s="120" t="s">
        <v>160</v>
      </c>
      <c r="D716" s="121" t="s">
        <v>10</v>
      </c>
      <c r="E716" s="137" t="s">
        <v>554</v>
      </c>
      <c r="F716" s="141">
        <v>2709</v>
      </c>
      <c r="G716" s="122">
        <v>2598</v>
      </c>
      <c r="H716" s="123">
        <f t="shared" si="121"/>
        <v>0.95902547065337762</v>
      </c>
      <c r="I716" s="122">
        <f t="shared" si="122"/>
        <v>111</v>
      </c>
      <c r="J716" s="146">
        <f t="shared" si="123"/>
        <v>4.0974529346622372E-2</v>
      </c>
      <c r="K716" s="141">
        <v>741</v>
      </c>
      <c r="L716" s="141">
        <v>7</v>
      </c>
      <c r="M716" s="123">
        <f t="shared" si="124"/>
        <v>9.4466936572199737E-3</v>
      </c>
      <c r="N716" s="122">
        <v>26</v>
      </c>
      <c r="O716" s="146">
        <f t="shared" si="125"/>
        <v>9.5976375046142488E-3</v>
      </c>
      <c r="P716" s="141">
        <v>5</v>
      </c>
      <c r="Q716" s="123">
        <f t="shared" si="126"/>
        <v>6.7476383265856954E-3</v>
      </c>
      <c r="R716" s="122">
        <v>16</v>
      </c>
      <c r="S716" s="146">
        <f t="shared" si="127"/>
        <v>5.906238464377999E-3</v>
      </c>
      <c r="T716" s="141">
        <v>64</v>
      </c>
      <c r="U716" s="123">
        <f t="shared" si="128"/>
        <v>8.6369770580296892E-2</v>
      </c>
      <c r="V716" s="122">
        <v>195</v>
      </c>
      <c r="W716" s="146">
        <f t="shared" si="129"/>
        <v>7.1982281284606861E-2</v>
      </c>
      <c r="X716" s="141">
        <v>68</v>
      </c>
      <c r="Y716" s="123">
        <f t="shared" si="130"/>
        <v>9.1767881241565458E-2</v>
      </c>
      <c r="Z716" s="122">
        <v>207</v>
      </c>
      <c r="AA716" s="146">
        <f t="shared" si="131"/>
        <v>7.6411960132890366E-2</v>
      </c>
    </row>
    <row r="717" spans="1:27" ht="24" x14ac:dyDescent="0.25">
      <c r="A717" s="130" t="s">
        <v>619</v>
      </c>
      <c r="B717" s="221" t="s">
        <v>265</v>
      </c>
      <c r="C717" s="116" t="s">
        <v>266</v>
      </c>
      <c r="D717" s="117" t="s">
        <v>17</v>
      </c>
      <c r="E717" s="136" t="s">
        <v>553</v>
      </c>
      <c r="F717" s="140">
        <v>2440</v>
      </c>
      <c r="G717" s="118">
        <v>2395</v>
      </c>
      <c r="H717" s="119">
        <f t="shared" si="121"/>
        <v>0.98155737704918034</v>
      </c>
      <c r="I717" s="118">
        <f t="shared" si="122"/>
        <v>45</v>
      </c>
      <c r="J717" s="145">
        <f t="shared" si="123"/>
        <v>1.8442622950819672E-2</v>
      </c>
      <c r="K717" s="140">
        <v>817</v>
      </c>
      <c r="L717" s="140">
        <v>12</v>
      </c>
      <c r="M717" s="119">
        <f t="shared" si="124"/>
        <v>1.4687882496940025E-2</v>
      </c>
      <c r="N717" s="118">
        <v>34</v>
      </c>
      <c r="O717" s="145">
        <f t="shared" si="125"/>
        <v>1.3934426229508197E-2</v>
      </c>
      <c r="P717" s="140">
        <v>5</v>
      </c>
      <c r="Q717" s="119">
        <f t="shared" si="126"/>
        <v>6.1199510403916772E-3</v>
      </c>
      <c r="R717" s="118">
        <v>16</v>
      </c>
      <c r="S717" s="145">
        <f t="shared" si="127"/>
        <v>6.5573770491803279E-3</v>
      </c>
      <c r="T717" s="140">
        <v>64</v>
      </c>
      <c r="U717" s="119">
        <f t="shared" si="128"/>
        <v>7.8335373317013457E-2</v>
      </c>
      <c r="V717" s="118">
        <v>179</v>
      </c>
      <c r="W717" s="145">
        <f t="shared" si="129"/>
        <v>7.3360655737704922E-2</v>
      </c>
      <c r="X717" s="140">
        <v>68</v>
      </c>
      <c r="Y717" s="119">
        <f t="shared" si="130"/>
        <v>8.3231334149326805E-2</v>
      </c>
      <c r="Z717" s="118">
        <v>192</v>
      </c>
      <c r="AA717" s="145">
        <f t="shared" si="131"/>
        <v>7.8688524590163941E-2</v>
      </c>
    </row>
    <row r="718" spans="1:27" ht="24" x14ac:dyDescent="0.25">
      <c r="A718" s="131" t="s">
        <v>619</v>
      </c>
      <c r="B718" s="222" t="s">
        <v>161</v>
      </c>
      <c r="C718" s="120" t="s">
        <v>162</v>
      </c>
      <c r="D718" s="121" t="s">
        <v>10</v>
      </c>
      <c r="E718" s="137" t="s">
        <v>554</v>
      </c>
      <c r="F718" s="141">
        <v>2558</v>
      </c>
      <c r="G718" s="122">
        <v>2470</v>
      </c>
      <c r="H718" s="123">
        <f t="shared" si="121"/>
        <v>0.96559812353401098</v>
      </c>
      <c r="I718" s="122">
        <f t="shared" si="122"/>
        <v>88</v>
      </c>
      <c r="J718" s="146">
        <f t="shared" si="123"/>
        <v>3.4401876465989051E-2</v>
      </c>
      <c r="K718" s="141">
        <v>791</v>
      </c>
      <c r="L718" s="141">
        <v>9</v>
      </c>
      <c r="M718" s="123">
        <f t="shared" si="124"/>
        <v>1.1378002528445006E-2</v>
      </c>
      <c r="N718" s="122">
        <v>24</v>
      </c>
      <c r="O718" s="146">
        <f t="shared" si="125"/>
        <v>9.3823299452697427E-3</v>
      </c>
      <c r="P718" s="141">
        <v>10</v>
      </c>
      <c r="Q718" s="123">
        <f t="shared" si="126"/>
        <v>1.2642225031605562E-2</v>
      </c>
      <c r="R718" s="122">
        <v>24</v>
      </c>
      <c r="S718" s="146">
        <f t="shared" si="127"/>
        <v>9.3823299452697427E-3</v>
      </c>
      <c r="T718" s="141">
        <v>80</v>
      </c>
      <c r="U718" s="123">
        <f t="shared" si="128"/>
        <v>0.1011378002528445</v>
      </c>
      <c r="V718" s="122">
        <v>279</v>
      </c>
      <c r="W718" s="146">
        <f t="shared" si="129"/>
        <v>0.10906958561376075</v>
      </c>
      <c r="X718" s="141">
        <v>86</v>
      </c>
      <c r="Y718" s="123">
        <f t="shared" si="130"/>
        <v>0.10872313527180784</v>
      </c>
      <c r="Z718" s="122">
        <v>294</v>
      </c>
      <c r="AA718" s="146">
        <f t="shared" si="131"/>
        <v>0.11493354182955434</v>
      </c>
    </row>
    <row r="719" spans="1:27" ht="24" x14ac:dyDescent="0.25">
      <c r="A719" s="130" t="s">
        <v>619</v>
      </c>
      <c r="B719" s="221" t="s">
        <v>163</v>
      </c>
      <c r="C719" s="116" t="s">
        <v>164</v>
      </c>
      <c r="D719" s="117" t="s">
        <v>10</v>
      </c>
      <c r="E719" s="136" t="s">
        <v>554</v>
      </c>
      <c r="F719" s="140">
        <v>1692</v>
      </c>
      <c r="G719" s="118">
        <v>1620</v>
      </c>
      <c r="H719" s="119">
        <f t="shared" si="121"/>
        <v>0.95744680851063835</v>
      </c>
      <c r="I719" s="118">
        <f t="shared" si="122"/>
        <v>72</v>
      </c>
      <c r="J719" s="145">
        <f t="shared" si="123"/>
        <v>4.2553191489361701E-2</v>
      </c>
      <c r="K719" s="140">
        <v>603</v>
      </c>
      <c r="L719" s="140">
        <v>9</v>
      </c>
      <c r="M719" s="119">
        <f t="shared" si="124"/>
        <v>1.4925373134328358E-2</v>
      </c>
      <c r="N719" s="118">
        <v>17</v>
      </c>
      <c r="O719" s="145">
        <f t="shared" si="125"/>
        <v>1.0047281323877069E-2</v>
      </c>
      <c r="P719" s="140">
        <v>2</v>
      </c>
      <c r="Q719" s="119">
        <f t="shared" si="126"/>
        <v>3.3167495854063019E-3</v>
      </c>
      <c r="R719" s="118">
        <v>3</v>
      </c>
      <c r="S719" s="145">
        <f t="shared" si="127"/>
        <v>1.7730496453900709E-3</v>
      </c>
      <c r="T719" s="140">
        <v>62</v>
      </c>
      <c r="U719" s="119">
        <f t="shared" si="128"/>
        <v>0.10281923714759536</v>
      </c>
      <c r="V719" s="118">
        <v>155</v>
      </c>
      <c r="W719" s="145">
        <f t="shared" si="129"/>
        <v>9.1607565011820324E-2</v>
      </c>
      <c r="X719" s="140">
        <v>63</v>
      </c>
      <c r="Y719" s="119">
        <f t="shared" si="130"/>
        <v>0.1044776119402985</v>
      </c>
      <c r="Z719" s="118">
        <v>157</v>
      </c>
      <c r="AA719" s="145">
        <f t="shared" si="131"/>
        <v>9.278959810874704E-2</v>
      </c>
    </row>
    <row r="720" spans="1:27" ht="24" x14ac:dyDescent="0.25">
      <c r="A720" s="131" t="s">
        <v>619</v>
      </c>
      <c r="B720" s="222" t="s">
        <v>175</v>
      </c>
      <c r="C720" s="120" t="s">
        <v>176</v>
      </c>
      <c r="D720" s="121" t="s">
        <v>11</v>
      </c>
      <c r="E720" s="137" t="s">
        <v>552</v>
      </c>
      <c r="F720" s="141">
        <v>6811</v>
      </c>
      <c r="G720" s="122">
        <v>6450</v>
      </c>
      <c r="H720" s="123">
        <f t="shared" si="121"/>
        <v>0.94699750403758631</v>
      </c>
      <c r="I720" s="122">
        <f t="shared" si="122"/>
        <v>361</v>
      </c>
      <c r="J720" s="146">
        <f t="shared" si="123"/>
        <v>5.3002495962413743E-2</v>
      </c>
      <c r="K720" s="141">
        <v>2166</v>
      </c>
      <c r="L720" s="141">
        <v>41</v>
      </c>
      <c r="M720" s="123">
        <f t="shared" si="124"/>
        <v>1.8928901200369344E-2</v>
      </c>
      <c r="N720" s="122">
        <v>92</v>
      </c>
      <c r="O720" s="146">
        <f t="shared" si="125"/>
        <v>1.3507561297900456E-2</v>
      </c>
      <c r="P720" s="141">
        <v>21</v>
      </c>
      <c r="Q720" s="123">
        <f t="shared" si="126"/>
        <v>9.6952908587257611E-3</v>
      </c>
      <c r="R720" s="122">
        <v>55</v>
      </c>
      <c r="S720" s="146">
        <f t="shared" si="127"/>
        <v>8.0751725150491858E-3</v>
      </c>
      <c r="T720" s="141">
        <v>255</v>
      </c>
      <c r="U720" s="123">
        <f t="shared" si="128"/>
        <v>0.11772853185595568</v>
      </c>
      <c r="V720" s="122">
        <v>691</v>
      </c>
      <c r="W720" s="146">
        <f t="shared" si="129"/>
        <v>0.10145353105270885</v>
      </c>
      <c r="X720" s="141">
        <v>268</v>
      </c>
      <c r="Y720" s="123">
        <f t="shared" si="130"/>
        <v>0.12373037857802401</v>
      </c>
      <c r="Z720" s="122">
        <v>722</v>
      </c>
      <c r="AA720" s="146">
        <f t="shared" si="131"/>
        <v>0.10600499192482749</v>
      </c>
    </row>
    <row r="721" spans="1:27" ht="24" x14ac:dyDescent="0.25">
      <c r="A721" s="130" t="s">
        <v>619</v>
      </c>
      <c r="B721" s="221" t="s">
        <v>267</v>
      </c>
      <c r="C721" s="116" t="s">
        <v>268</v>
      </c>
      <c r="D721" s="117" t="s">
        <v>17</v>
      </c>
      <c r="E721" s="136" t="s">
        <v>553</v>
      </c>
      <c r="F721" s="140">
        <v>3376</v>
      </c>
      <c r="G721" s="118">
        <v>3313</v>
      </c>
      <c r="H721" s="119">
        <f t="shared" si="121"/>
        <v>0.98133886255924174</v>
      </c>
      <c r="I721" s="118">
        <f t="shared" si="122"/>
        <v>63</v>
      </c>
      <c r="J721" s="145">
        <f t="shared" si="123"/>
        <v>1.8661137440758292E-2</v>
      </c>
      <c r="K721" s="140">
        <v>1034</v>
      </c>
      <c r="L721" s="140">
        <v>20</v>
      </c>
      <c r="M721" s="119">
        <f t="shared" si="124"/>
        <v>1.9342359767891684E-2</v>
      </c>
      <c r="N721" s="118">
        <v>56</v>
      </c>
      <c r="O721" s="145">
        <f t="shared" si="125"/>
        <v>1.6587677725118485E-2</v>
      </c>
      <c r="P721" s="140">
        <v>8</v>
      </c>
      <c r="Q721" s="119">
        <f t="shared" si="126"/>
        <v>7.7369439071566732E-3</v>
      </c>
      <c r="R721" s="118">
        <v>21</v>
      </c>
      <c r="S721" s="145">
        <f t="shared" si="127"/>
        <v>6.2203791469194313E-3</v>
      </c>
      <c r="T721" s="140">
        <v>89</v>
      </c>
      <c r="U721" s="119">
        <f t="shared" si="128"/>
        <v>8.6073500967117994E-2</v>
      </c>
      <c r="V721" s="118">
        <v>236</v>
      </c>
      <c r="W721" s="145">
        <f t="shared" si="129"/>
        <v>6.990521327014218E-2</v>
      </c>
      <c r="X721" s="140">
        <v>94</v>
      </c>
      <c r="Y721" s="119">
        <f t="shared" si="130"/>
        <v>9.0909090909090912E-2</v>
      </c>
      <c r="Z721" s="118">
        <v>247</v>
      </c>
      <c r="AA721" s="145">
        <f t="shared" si="131"/>
        <v>7.3163507109004738E-2</v>
      </c>
    </row>
    <row r="722" spans="1:27" ht="24" x14ac:dyDescent="0.25">
      <c r="A722" s="131" t="s">
        <v>619</v>
      </c>
      <c r="B722" s="222" t="s">
        <v>177</v>
      </c>
      <c r="C722" s="120" t="s">
        <v>178</v>
      </c>
      <c r="D722" s="121" t="s">
        <v>11</v>
      </c>
      <c r="E722" s="137" t="s">
        <v>552</v>
      </c>
      <c r="F722" s="141">
        <v>2958</v>
      </c>
      <c r="G722" s="122">
        <v>2864</v>
      </c>
      <c r="H722" s="123">
        <f t="shared" si="121"/>
        <v>0.96822177146720756</v>
      </c>
      <c r="I722" s="122">
        <f t="shared" si="122"/>
        <v>94</v>
      </c>
      <c r="J722" s="146">
        <f t="shared" si="123"/>
        <v>3.1778228532792427E-2</v>
      </c>
      <c r="K722" s="141">
        <v>975</v>
      </c>
      <c r="L722" s="141">
        <v>11</v>
      </c>
      <c r="M722" s="123">
        <f t="shared" si="124"/>
        <v>1.1282051282051283E-2</v>
      </c>
      <c r="N722" s="122">
        <v>27</v>
      </c>
      <c r="O722" s="146">
        <f t="shared" si="125"/>
        <v>9.1277890466531439E-3</v>
      </c>
      <c r="P722" s="141">
        <v>8</v>
      </c>
      <c r="Q722" s="123">
        <f t="shared" si="126"/>
        <v>8.2051282051282051E-3</v>
      </c>
      <c r="R722" s="122">
        <v>16</v>
      </c>
      <c r="S722" s="146">
        <f t="shared" si="127"/>
        <v>5.4090601757944556E-3</v>
      </c>
      <c r="T722" s="141">
        <v>98</v>
      </c>
      <c r="U722" s="123">
        <f t="shared" si="128"/>
        <v>0.10051282051282051</v>
      </c>
      <c r="V722" s="122">
        <v>286</v>
      </c>
      <c r="W722" s="146">
        <f t="shared" si="129"/>
        <v>9.6686950642325895E-2</v>
      </c>
      <c r="X722" s="141">
        <v>105</v>
      </c>
      <c r="Y722" s="123">
        <f t="shared" si="130"/>
        <v>0.1076923076923077</v>
      </c>
      <c r="Z722" s="122">
        <v>300</v>
      </c>
      <c r="AA722" s="146">
        <f t="shared" si="131"/>
        <v>0.10141987829614604</v>
      </c>
    </row>
    <row r="723" spans="1:27" ht="24" x14ac:dyDescent="0.25">
      <c r="A723" s="130" t="s">
        <v>619</v>
      </c>
      <c r="B723" s="221" t="s">
        <v>269</v>
      </c>
      <c r="C723" s="116" t="s">
        <v>270</v>
      </c>
      <c r="D723" s="117" t="s">
        <v>17</v>
      </c>
      <c r="E723" s="136" t="s">
        <v>553</v>
      </c>
      <c r="F723" s="140">
        <v>3094</v>
      </c>
      <c r="G723" s="118">
        <v>3053</v>
      </c>
      <c r="H723" s="119">
        <f t="shared" si="121"/>
        <v>0.98674854557207503</v>
      </c>
      <c r="I723" s="118">
        <f t="shared" si="122"/>
        <v>41</v>
      </c>
      <c r="J723" s="145">
        <f t="shared" si="123"/>
        <v>1.3251454427925016E-2</v>
      </c>
      <c r="K723" s="140">
        <v>866</v>
      </c>
      <c r="L723" s="140">
        <v>17</v>
      </c>
      <c r="M723" s="119">
        <f t="shared" si="124"/>
        <v>1.9630484988452657E-2</v>
      </c>
      <c r="N723" s="118">
        <v>46</v>
      </c>
      <c r="O723" s="145">
        <f t="shared" si="125"/>
        <v>1.4867485455720749E-2</v>
      </c>
      <c r="P723" s="140">
        <v>11</v>
      </c>
      <c r="Q723" s="119">
        <f t="shared" si="126"/>
        <v>1.2702078521939953E-2</v>
      </c>
      <c r="R723" s="118">
        <v>26</v>
      </c>
      <c r="S723" s="145">
        <f t="shared" si="127"/>
        <v>8.4033613445378148E-3</v>
      </c>
      <c r="T723" s="140">
        <v>96</v>
      </c>
      <c r="U723" s="119">
        <f t="shared" si="128"/>
        <v>0.11085450346420324</v>
      </c>
      <c r="V723" s="118">
        <v>365</v>
      </c>
      <c r="W723" s="145">
        <f t="shared" si="129"/>
        <v>0.11797026502908856</v>
      </c>
      <c r="X723" s="140">
        <v>101</v>
      </c>
      <c r="Y723" s="119">
        <f t="shared" si="130"/>
        <v>0.11662817551963048</v>
      </c>
      <c r="Z723" s="118">
        <v>377</v>
      </c>
      <c r="AA723" s="145">
        <f t="shared" si="131"/>
        <v>0.12184873949579832</v>
      </c>
    </row>
    <row r="724" spans="1:27" ht="24" x14ac:dyDescent="0.25">
      <c r="A724" s="131" t="s">
        <v>619</v>
      </c>
      <c r="B724" s="222" t="s">
        <v>165</v>
      </c>
      <c r="C724" s="120" t="s">
        <v>166</v>
      </c>
      <c r="D724" s="121" t="s">
        <v>10</v>
      </c>
      <c r="E724" s="137" t="s">
        <v>554</v>
      </c>
      <c r="F724" s="141">
        <v>2911</v>
      </c>
      <c r="G724" s="122">
        <v>2857</v>
      </c>
      <c r="H724" s="123">
        <f t="shared" si="121"/>
        <v>0.98144967365166613</v>
      </c>
      <c r="I724" s="122">
        <f t="shared" si="122"/>
        <v>54</v>
      </c>
      <c r="J724" s="146">
        <f t="shared" si="123"/>
        <v>1.8550326348333906E-2</v>
      </c>
      <c r="K724" s="141">
        <v>899</v>
      </c>
      <c r="L724" s="141">
        <v>16</v>
      </c>
      <c r="M724" s="123">
        <f t="shared" si="124"/>
        <v>1.7797552836484983E-2</v>
      </c>
      <c r="N724" s="122">
        <v>42</v>
      </c>
      <c r="O724" s="146">
        <f t="shared" si="125"/>
        <v>1.4428031604259704E-2</v>
      </c>
      <c r="P724" s="141">
        <v>3</v>
      </c>
      <c r="Q724" s="123">
        <f t="shared" si="126"/>
        <v>3.3370411568409346E-3</v>
      </c>
      <c r="R724" s="122">
        <v>10</v>
      </c>
      <c r="S724" s="146">
        <f t="shared" si="127"/>
        <v>3.4352456200618343E-3</v>
      </c>
      <c r="T724" s="141">
        <v>68</v>
      </c>
      <c r="U724" s="123">
        <f t="shared" si="128"/>
        <v>7.5639599555061179E-2</v>
      </c>
      <c r="V724" s="122">
        <v>296</v>
      </c>
      <c r="W724" s="146">
        <f t="shared" si="129"/>
        <v>0.1016832703538303</v>
      </c>
      <c r="X724" s="141">
        <v>71</v>
      </c>
      <c r="Y724" s="123">
        <f t="shared" si="130"/>
        <v>7.8976640711902107E-2</v>
      </c>
      <c r="Z724" s="122">
        <v>306</v>
      </c>
      <c r="AA724" s="146">
        <f t="shared" si="131"/>
        <v>0.10511851597389213</v>
      </c>
    </row>
    <row r="725" spans="1:27" ht="24" x14ac:dyDescent="0.25">
      <c r="A725" s="130" t="s">
        <v>619</v>
      </c>
      <c r="B725" s="221" t="s">
        <v>167</v>
      </c>
      <c r="C725" s="116" t="s">
        <v>168</v>
      </c>
      <c r="D725" s="117" t="s">
        <v>10</v>
      </c>
      <c r="E725" s="136" t="s">
        <v>554</v>
      </c>
      <c r="F725" s="140">
        <v>4368</v>
      </c>
      <c r="G725" s="118">
        <v>4192</v>
      </c>
      <c r="H725" s="119">
        <f t="shared" si="121"/>
        <v>0.95970695970695974</v>
      </c>
      <c r="I725" s="118">
        <f t="shared" si="122"/>
        <v>176</v>
      </c>
      <c r="J725" s="145">
        <f t="shared" si="123"/>
        <v>4.0293040293040296E-2</v>
      </c>
      <c r="K725" s="140">
        <v>1149</v>
      </c>
      <c r="L725" s="140">
        <v>18</v>
      </c>
      <c r="M725" s="119">
        <f t="shared" si="124"/>
        <v>1.5665796344647518E-2</v>
      </c>
      <c r="N725" s="118">
        <v>43</v>
      </c>
      <c r="O725" s="145">
        <f t="shared" si="125"/>
        <v>9.844322344322344E-3</v>
      </c>
      <c r="P725" s="140">
        <v>7</v>
      </c>
      <c r="Q725" s="119">
        <f t="shared" si="126"/>
        <v>6.0922541340295913E-3</v>
      </c>
      <c r="R725" s="118">
        <v>19</v>
      </c>
      <c r="S725" s="145">
        <f t="shared" si="127"/>
        <v>4.34981684981685E-3</v>
      </c>
      <c r="T725" s="140">
        <v>108</v>
      </c>
      <c r="U725" s="119">
        <f t="shared" si="128"/>
        <v>9.3994778067885115E-2</v>
      </c>
      <c r="V725" s="118">
        <v>362</v>
      </c>
      <c r="W725" s="145">
        <f t="shared" si="129"/>
        <v>8.2875457875457872E-2</v>
      </c>
      <c r="X725" s="140">
        <v>114</v>
      </c>
      <c r="Y725" s="119">
        <f t="shared" si="130"/>
        <v>9.921671018276762E-2</v>
      </c>
      <c r="Z725" s="118">
        <v>380</v>
      </c>
      <c r="AA725" s="145">
        <f t="shared" si="131"/>
        <v>8.6996336996336993E-2</v>
      </c>
    </row>
    <row r="726" spans="1:27" ht="24" x14ac:dyDescent="0.25">
      <c r="A726" s="131" t="s">
        <v>619</v>
      </c>
      <c r="B726" s="222" t="s">
        <v>271</v>
      </c>
      <c r="C726" s="120" t="s">
        <v>272</v>
      </c>
      <c r="D726" s="121" t="s">
        <v>17</v>
      </c>
      <c r="E726" s="137" t="s">
        <v>553</v>
      </c>
      <c r="F726" s="141">
        <v>1595</v>
      </c>
      <c r="G726" s="122">
        <v>1517</v>
      </c>
      <c r="H726" s="123">
        <f t="shared" si="121"/>
        <v>0.95109717868338561</v>
      </c>
      <c r="I726" s="122">
        <f t="shared" si="122"/>
        <v>78</v>
      </c>
      <c r="J726" s="146">
        <f t="shared" si="123"/>
        <v>4.8902821316614421E-2</v>
      </c>
      <c r="K726" s="141">
        <v>514</v>
      </c>
      <c r="L726" s="141">
        <v>14</v>
      </c>
      <c r="M726" s="123">
        <f t="shared" si="124"/>
        <v>2.7237354085603113E-2</v>
      </c>
      <c r="N726" s="122">
        <v>42</v>
      </c>
      <c r="O726" s="146">
        <f t="shared" si="125"/>
        <v>2.6332288401253918E-2</v>
      </c>
      <c r="P726" s="141">
        <v>6</v>
      </c>
      <c r="Q726" s="123">
        <f t="shared" si="126"/>
        <v>1.1673151750972763E-2</v>
      </c>
      <c r="R726" s="122">
        <v>17</v>
      </c>
      <c r="S726" s="146">
        <f t="shared" si="127"/>
        <v>1.0658307210031349E-2</v>
      </c>
      <c r="T726" s="141">
        <v>56</v>
      </c>
      <c r="U726" s="123">
        <f t="shared" si="128"/>
        <v>0.10894941634241245</v>
      </c>
      <c r="V726" s="122">
        <v>158</v>
      </c>
      <c r="W726" s="146">
        <f t="shared" si="129"/>
        <v>9.9059561128526652E-2</v>
      </c>
      <c r="X726" s="141">
        <v>62</v>
      </c>
      <c r="Y726" s="123">
        <f t="shared" si="130"/>
        <v>0.12062256809338522</v>
      </c>
      <c r="Z726" s="122">
        <v>175</v>
      </c>
      <c r="AA726" s="146">
        <f t="shared" si="131"/>
        <v>0.109717868338558</v>
      </c>
    </row>
    <row r="727" spans="1:27" ht="24" x14ac:dyDescent="0.25">
      <c r="A727" s="130" t="s">
        <v>619</v>
      </c>
      <c r="B727" s="221" t="s">
        <v>273</v>
      </c>
      <c r="C727" s="116" t="s">
        <v>274</v>
      </c>
      <c r="D727" s="117" t="s">
        <v>17</v>
      </c>
      <c r="E727" s="136" t="s">
        <v>553</v>
      </c>
      <c r="F727" s="140">
        <v>3690</v>
      </c>
      <c r="G727" s="118">
        <v>3607</v>
      </c>
      <c r="H727" s="119">
        <f t="shared" si="121"/>
        <v>0.97750677506775063</v>
      </c>
      <c r="I727" s="118">
        <f t="shared" si="122"/>
        <v>83</v>
      </c>
      <c r="J727" s="145">
        <f t="shared" si="123"/>
        <v>2.2493224932249322E-2</v>
      </c>
      <c r="K727" s="140">
        <v>1096</v>
      </c>
      <c r="L727" s="140">
        <v>21</v>
      </c>
      <c r="M727" s="119">
        <f t="shared" si="124"/>
        <v>1.916058394160584E-2</v>
      </c>
      <c r="N727" s="118">
        <v>46</v>
      </c>
      <c r="O727" s="145">
        <f t="shared" si="125"/>
        <v>1.2466124661246613E-2</v>
      </c>
      <c r="P727" s="140">
        <v>9</v>
      </c>
      <c r="Q727" s="119">
        <f t="shared" si="126"/>
        <v>8.2116788321167887E-3</v>
      </c>
      <c r="R727" s="118">
        <v>22</v>
      </c>
      <c r="S727" s="145">
        <f t="shared" si="127"/>
        <v>5.962059620596206E-3</v>
      </c>
      <c r="T727" s="140">
        <v>113</v>
      </c>
      <c r="U727" s="119">
        <f t="shared" si="128"/>
        <v>0.1031021897810219</v>
      </c>
      <c r="V727" s="118">
        <v>380</v>
      </c>
      <c r="W727" s="145">
        <f t="shared" si="129"/>
        <v>0.10298102981029811</v>
      </c>
      <c r="X727" s="140">
        <v>117</v>
      </c>
      <c r="Y727" s="119">
        <f t="shared" si="130"/>
        <v>0.10675182481751824</v>
      </c>
      <c r="Z727" s="118">
        <v>387</v>
      </c>
      <c r="AA727" s="145">
        <f t="shared" si="131"/>
        <v>0.1048780487804878</v>
      </c>
    </row>
    <row r="728" spans="1:27" ht="24" x14ac:dyDescent="0.25">
      <c r="A728" s="131" t="s">
        <v>619</v>
      </c>
      <c r="B728" s="222" t="s">
        <v>275</v>
      </c>
      <c r="C728" s="120" t="s">
        <v>276</v>
      </c>
      <c r="D728" s="121" t="s">
        <v>17</v>
      </c>
      <c r="E728" s="137" t="s">
        <v>553</v>
      </c>
      <c r="F728" s="141">
        <v>1817</v>
      </c>
      <c r="G728" s="122">
        <v>1800</v>
      </c>
      <c r="H728" s="123">
        <f t="shared" si="121"/>
        <v>0.99064391854705558</v>
      </c>
      <c r="I728" s="122">
        <f t="shared" si="122"/>
        <v>17</v>
      </c>
      <c r="J728" s="146">
        <f t="shared" si="123"/>
        <v>9.3560814529444133E-3</v>
      </c>
      <c r="K728" s="141">
        <v>598</v>
      </c>
      <c r="L728" s="141">
        <v>15</v>
      </c>
      <c r="M728" s="123">
        <f t="shared" si="124"/>
        <v>2.508361204013378E-2</v>
      </c>
      <c r="N728" s="122">
        <v>36</v>
      </c>
      <c r="O728" s="146">
        <f t="shared" si="125"/>
        <v>1.981287837094111E-2</v>
      </c>
      <c r="P728" s="141">
        <v>10</v>
      </c>
      <c r="Q728" s="123">
        <f t="shared" si="126"/>
        <v>1.6722408026755852E-2</v>
      </c>
      <c r="R728" s="122">
        <v>27</v>
      </c>
      <c r="S728" s="146">
        <f t="shared" si="127"/>
        <v>1.4859658778205834E-2</v>
      </c>
      <c r="T728" s="141">
        <v>62</v>
      </c>
      <c r="U728" s="123">
        <f t="shared" si="128"/>
        <v>0.10367892976588629</v>
      </c>
      <c r="V728" s="122">
        <v>191</v>
      </c>
      <c r="W728" s="146">
        <f t="shared" si="129"/>
        <v>0.10511832691249312</v>
      </c>
      <c r="X728" s="141">
        <v>67</v>
      </c>
      <c r="Y728" s="123">
        <f t="shared" si="130"/>
        <v>0.11204013377926421</v>
      </c>
      <c r="Z728" s="122">
        <v>208</v>
      </c>
      <c r="AA728" s="146">
        <f t="shared" si="131"/>
        <v>0.11447440836543754</v>
      </c>
    </row>
    <row r="729" spans="1:27" ht="24" x14ac:dyDescent="0.25">
      <c r="A729" s="130" t="s">
        <v>619</v>
      </c>
      <c r="B729" s="221" t="s">
        <v>179</v>
      </c>
      <c r="C729" s="116" t="s">
        <v>180</v>
      </c>
      <c r="D729" s="117" t="s">
        <v>11</v>
      </c>
      <c r="E729" s="136" t="s">
        <v>552</v>
      </c>
      <c r="F729" s="140">
        <v>4294</v>
      </c>
      <c r="G729" s="118">
        <v>4185</v>
      </c>
      <c r="H729" s="119">
        <f t="shared" si="121"/>
        <v>0.97461574289706565</v>
      </c>
      <c r="I729" s="118">
        <f t="shared" si="122"/>
        <v>109</v>
      </c>
      <c r="J729" s="145">
        <f t="shared" si="123"/>
        <v>2.5384257102934328E-2</v>
      </c>
      <c r="K729" s="140">
        <v>1396</v>
      </c>
      <c r="L729" s="140">
        <v>23</v>
      </c>
      <c r="M729" s="119">
        <f t="shared" si="124"/>
        <v>1.6475644699140399E-2</v>
      </c>
      <c r="N729" s="118">
        <v>54</v>
      </c>
      <c r="O729" s="145">
        <f t="shared" si="125"/>
        <v>1.2575687005123428E-2</v>
      </c>
      <c r="P729" s="140">
        <v>14</v>
      </c>
      <c r="Q729" s="119">
        <f t="shared" si="126"/>
        <v>1.0028653295128941E-2</v>
      </c>
      <c r="R729" s="118">
        <v>29</v>
      </c>
      <c r="S729" s="145">
        <f t="shared" si="127"/>
        <v>6.7536096879366554E-3</v>
      </c>
      <c r="T729" s="140">
        <v>144</v>
      </c>
      <c r="U729" s="119">
        <f t="shared" si="128"/>
        <v>0.10315186246418338</v>
      </c>
      <c r="V729" s="118">
        <v>458</v>
      </c>
      <c r="W729" s="145">
        <f t="shared" si="129"/>
        <v>0.10666045645086167</v>
      </c>
      <c r="X729" s="140">
        <v>154</v>
      </c>
      <c r="Y729" s="119">
        <f t="shared" si="130"/>
        <v>0.11031518624641834</v>
      </c>
      <c r="Z729" s="118">
        <v>478</v>
      </c>
      <c r="AA729" s="145">
        <f t="shared" si="131"/>
        <v>0.11131811830461108</v>
      </c>
    </row>
    <row r="730" spans="1:27" ht="24" x14ac:dyDescent="0.25">
      <c r="A730" s="131" t="s">
        <v>619</v>
      </c>
      <c r="B730" s="222" t="s">
        <v>181</v>
      </c>
      <c r="C730" s="120" t="s">
        <v>182</v>
      </c>
      <c r="D730" s="121" t="s">
        <v>11</v>
      </c>
      <c r="E730" s="137" t="s">
        <v>552</v>
      </c>
      <c r="F730" s="141">
        <v>5455</v>
      </c>
      <c r="G730" s="122">
        <v>5290</v>
      </c>
      <c r="H730" s="123">
        <f t="shared" si="121"/>
        <v>0.96975252062328143</v>
      </c>
      <c r="I730" s="122">
        <f t="shared" si="122"/>
        <v>165</v>
      </c>
      <c r="J730" s="146">
        <f t="shared" si="123"/>
        <v>3.0247479376718608E-2</v>
      </c>
      <c r="K730" s="141">
        <v>1295</v>
      </c>
      <c r="L730" s="141">
        <v>34</v>
      </c>
      <c r="M730" s="123">
        <f t="shared" si="124"/>
        <v>2.6254826254826256E-2</v>
      </c>
      <c r="N730" s="122">
        <v>90</v>
      </c>
      <c r="O730" s="146">
        <f t="shared" si="125"/>
        <v>1.6498625114573784E-2</v>
      </c>
      <c r="P730" s="141">
        <v>11</v>
      </c>
      <c r="Q730" s="123">
        <f t="shared" si="126"/>
        <v>8.4942084942084949E-3</v>
      </c>
      <c r="R730" s="122">
        <v>27</v>
      </c>
      <c r="S730" s="146">
        <f t="shared" si="127"/>
        <v>4.949587534372136E-3</v>
      </c>
      <c r="T730" s="141">
        <v>122</v>
      </c>
      <c r="U730" s="123">
        <f t="shared" si="128"/>
        <v>9.4208494208494212E-2</v>
      </c>
      <c r="V730" s="122">
        <v>407</v>
      </c>
      <c r="W730" s="146">
        <f t="shared" si="129"/>
        <v>7.4610449129239226E-2</v>
      </c>
      <c r="X730" s="141">
        <v>128</v>
      </c>
      <c r="Y730" s="123">
        <f t="shared" si="130"/>
        <v>9.8841698841698841E-2</v>
      </c>
      <c r="Z730" s="122">
        <v>419</v>
      </c>
      <c r="AA730" s="146">
        <f t="shared" si="131"/>
        <v>7.6810265811182402E-2</v>
      </c>
    </row>
    <row r="731" spans="1:27" ht="24" x14ac:dyDescent="0.25">
      <c r="A731" s="130" t="s">
        <v>619</v>
      </c>
      <c r="B731" s="221" t="s">
        <v>169</v>
      </c>
      <c r="C731" s="116" t="s">
        <v>170</v>
      </c>
      <c r="D731" s="117" t="s">
        <v>10</v>
      </c>
      <c r="E731" s="136" t="s">
        <v>554</v>
      </c>
      <c r="F731" s="140">
        <v>1407</v>
      </c>
      <c r="G731" s="118">
        <v>1389</v>
      </c>
      <c r="H731" s="119">
        <f t="shared" si="121"/>
        <v>0.98720682302771856</v>
      </c>
      <c r="I731" s="118">
        <f t="shared" si="122"/>
        <v>18</v>
      </c>
      <c r="J731" s="145">
        <f t="shared" si="123"/>
        <v>1.279317697228145E-2</v>
      </c>
      <c r="K731" s="140">
        <v>485</v>
      </c>
      <c r="L731" s="140">
        <v>8</v>
      </c>
      <c r="M731" s="119">
        <f t="shared" si="124"/>
        <v>1.6494845360824743E-2</v>
      </c>
      <c r="N731" s="118">
        <v>17</v>
      </c>
      <c r="O731" s="145">
        <f t="shared" si="125"/>
        <v>1.2082444918265814E-2</v>
      </c>
      <c r="P731" s="140">
        <v>7</v>
      </c>
      <c r="Q731" s="119">
        <f t="shared" si="126"/>
        <v>1.443298969072165E-2</v>
      </c>
      <c r="R731" s="118">
        <v>16</v>
      </c>
      <c r="S731" s="145">
        <f t="shared" si="127"/>
        <v>1.1371712864250177E-2</v>
      </c>
      <c r="T731" s="140">
        <v>50</v>
      </c>
      <c r="U731" s="119">
        <f t="shared" si="128"/>
        <v>0.10309278350515463</v>
      </c>
      <c r="V731" s="118">
        <v>178</v>
      </c>
      <c r="W731" s="145">
        <f t="shared" si="129"/>
        <v>0.12651030561478321</v>
      </c>
      <c r="X731" s="140">
        <v>54</v>
      </c>
      <c r="Y731" s="119">
        <f t="shared" si="130"/>
        <v>0.11134020618556702</v>
      </c>
      <c r="Z731" s="118">
        <v>188</v>
      </c>
      <c r="AA731" s="145">
        <f t="shared" si="131"/>
        <v>0.13361762615493958</v>
      </c>
    </row>
    <row r="732" spans="1:27" ht="24" x14ac:dyDescent="0.25">
      <c r="A732" s="131" t="s">
        <v>619</v>
      </c>
      <c r="B732" s="222" t="s">
        <v>239</v>
      </c>
      <c r="C732" s="120" t="s">
        <v>240</v>
      </c>
      <c r="D732" s="121" t="s">
        <v>15</v>
      </c>
      <c r="E732" s="137" t="s">
        <v>550</v>
      </c>
      <c r="F732" s="141">
        <v>5105</v>
      </c>
      <c r="G732" s="122">
        <v>5009</v>
      </c>
      <c r="H732" s="123">
        <f t="shared" si="121"/>
        <v>0.98119490695396672</v>
      </c>
      <c r="I732" s="122">
        <f t="shared" si="122"/>
        <v>96</v>
      </c>
      <c r="J732" s="146">
        <f t="shared" si="123"/>
        <v>1.8805093046033301E-2</v>
      </c>
      <c r="K732" s="141">
        <v>1668</v>
      </c>
      <c r="L732" s="141">
        <v>34</v>
      </c>
      <c r="M732" s="123">
        <f t="shared" si="124"/>
        <v>2.0383693045563551E-2</v>
      </c>
      <c r="N732" s="122">
        <v>87</v>
      </c>
      <c r="O732" s="146">
        <f t="shared" si="125"/>
        <v>1.704211557296768E-2</v>
      </c>
      <c r="P732" s="141">
        <v>15</v>
      </c>
      <c r="Q732" s="123">
        <f t="shared" si="126"/>
        <v>8.9928057553956831E-3</v>
      </c>
      <c r="R732" s="122">
        <v>40</v>
      </c>
      <c r="S732" s="146">
        <f t="shared" si="127"/>
        <v>7.8354554358472089E-3</v>
      </c>
      <c r="T732" s="141">
        <v>209</v>
      </c>
      <c r="U732" s="123">
        <f t="shared" si="128"/>
        <v>0.12529976019184652</v>
      </c>
      <c r="V732" s="122">
        <v>635</v>
      </c>
      <c r="W732" s="146">
        <f t="shared" si="129"/>
        <v>0.12438785504407443</v>
      </c>
      <c r="X732" s="141">
        <v>219</v>
      </c>
      <c r="Y732" s="123">
        <f t="shared" si="130"/>
        <v>0.13129496402877697</v>
      </c>
      <c r="Z732" s="122">
        <v>662</v>
      </c>
      <c r="AA732" s="146">
        <f t="shared" si="131"/>
        <v>0.1296767874632713</v>
      </c>
    </row>
    <row r="733" spans="1:27" ht="24" x14ac:dyDescent="0.25">
      <c r="A733" s="130" t="s">
        <v>619</v>
      </c>
      <c r="B733" s="221" t="s">
        <v>204</v>
      </c>
      <c r="C733" s="116" t="s">
        <v>205</v>
      </c>
      <c r="D733" s="117" t="s">
        <v>13</v>
      </c>
      <c r="E733" s="136" t="s">
        <v>555</v>
      </c>
      <c r="F733" s="140">
        <v>9157</v>
      </c>
      <c r="G733" s="118">
        <v>8810</v>
      </c>
      <c r="H733" s="119">
        <f t="shared" si="121"/>
        <v>0.96210549306541449</v>
      </c>
      <c r="I733" s="118">
        <f t="shared" si="122"/>
        <v>347</v>
      </c>
      <c r="J733" s="145">
        <f t="shared" si="123"/>
        <v>3.7894506934585563E-2</v>
      </c>
      <c r="K733" s="140">
        <v>2658</v>
      </c>
      <c r="L733" s="140">
        <v>48</v>
      </c>
      <c r="M733" s="119">
        <f t="shared" si="124"/>
        <v>1.8058690744920992E-2</v>
      </c>
      <c r="N733" s="118">
        <v>134</v>
      </c>
      <c r="O733" s="145">
        <f t="shared" si="125"/>
        <v>1.4633613628917767E-2</v>
      </c>
      <c r="P733" s="140">
        <v>23</v>
      </c>
      <c r="Q733" s="119">
        <f t="shared" si="126"/>
        <v>8.6531226486079756E-3</v>
      </c>
      <c r="R733" s="118">
        <v>55</v>
      </c>
      <c r="S733" s="145">
        <f t="shared" si="127"/>
        <v>6.0063339521677405E-3</v>
      </c>
      <c r="T733" s="140">
        <v>334</v>
      </c>
      <c r="U733" s="119">
        <f t="shared" si="128"/>
        <v>0.1256583897667419</v>
      </c>
      <c r="V733" s="118">
        <v>1035</v>
      </c>
      <c r="W733" s="145">
        <f t="shared" si="129"/>
        <v>0.11302828437261112</v>
      </c>
      <c r="X733" s="140">
        <v>346</v>
      </c>
      <c r="Y733" s="119">
        <f t="shared" si="130"/>
        <v>0.13017306245297217</v>
      </c>
      <c r="Z733" s="118">
        <v>1066</v>
      </c>
      <c r="AA733" s="145">
        <f t="shared" si="131"/>
        <v>0.11641367260019657</v>
      </c>
    </row>
    <row r="734" spans="1:27" ht="24" x14ac:dyDescent="0.25">
      <c r="A734" s="131" t="s">
        <v>619</v>
      </c>
      <c r="B734" s="222" t="s">
        <v>241</v>
      </c>
      <c r="C734" s="120" t="s">
        <v>242</v>
      </c>
      <c r="D734" s="121" t="s">
        <v>15</v>
      </c>
      <c r="E734" s="137" t="s">
        <v>550</v>
      </c>
      <c r="F734" s="141">
        <v>7423</v>
      </c>
      <c r="G734" s="122">
        <v>7236</v>
      </c>
      <c r="H734" s="123">
        <f t="shared" si="121"/>
        <v>0.97480802909874709</v>
      </c>
      <c r="I734" s="122">
        <f t="shared" si="122"/>
        <v>187</v>
      </c>
      <c r="J734" s="146">
        <f t="shared" si="123"/>
        <v>2.5191970901252862E-2</v>
      </c>
      <c r="K734" s="141">
        <v>2020</v>
      </c>
      <c r="L734" s="141">
        <v>32</v>
      </c>
      <c r="M734" s="123">
        <f t="shared" si="124"/>
        <v>1.5841584158415842E-2</v>
      </c>
      <c r="N734" s="122">
        <v>88</v>
      </c>
      <c r="O734" s="146">
        <f t="shared" si="125"/>
        <v>1.1855045130001346E-2</v>
      </c>
      <c r="P734" s="141">
        <v>26</v>
      </c>
      <c r="Q734" s="123">
        <f t="shared" si="126"/>
        <v>1.2871287128712871E-2</v>
      </c>
      <c r="R734" s="122">
        <v>73</v>
      </c>
      <c r="S734" s="146">
        <f t="shared" si="127"/>
        <v>9.8342988010238445E-3</v>
      </c>
      <c r="T734" s="141">
        <v>259</v>
      </c>
      <c r="U734" s="123">
        <f t="shared" si="128"/>
        <v>0.12821782178217822</v>
      </c>
      <c r="V734" s="122">
        <v>813</v>
      </c>
      <c r="W734" s="146">
        <f t="shared" si="129"/>
        <v>0.10952445103058063</v>
      </c>
      <c r="X734" s="141">
        <v>279</v>
      </c>
      <c r="Y734" s="123">
        <f t="shared" si="130"/>
        <v>0.13811881188118813</v>
      </c>
      <c r="Z734" s="122">
        <v>872</v>
      </c>
      <c r="AA734" s="146">
        <f t="shared" si="131"/>
        <v>0.11747271992455881</v>
      </c>
    </row>
    <row r="735" spans="1:27" ht="24" x14ac:dyDescent="0.25">
      <c r="A735" s="130" t="s">
        <v>619</v>
      </c>
      <c r="B735" s="221" t="s">
        <v>206</v>
      </c>
      <c r="C735" s="116" t="s">
        <v>207</v>
      </c>
      <c r="D735" s="117" t="s">
        <v>13</v>
      </c>
      <c r="E735" s="136" t="s">
        <v>555</v>
      </c>
      <c r="F735" s="140">
        <v>4631</v>
      </c>
      <c r="G735" s="118">
        <v>4444</v>
      </c>
      <c r="H735" s="119">
        <f t="shared" si="121"/>
        <v>0.95961995249406173</v>
      </c>
      <c r="I735" s="118">
        <f t="shared" si="122"/>
        <v>187</v>
      </c>
      <c r="J735" s="145">
        <f t="shared" si="123"/>
        <v>4.0380047505938245E-2</v>
      </c>
      <c r="K735" s="140">
        <v>1485</v>
      </c>
      <c r="L735" s="140">
        <v>25</v>
      </c>
      <c r="M735" s="119">
        <f t="shared" si="124"/>
        <v>1.6835016835016835E-2</v>
      </c>
      <c r="N735" s="118">
        <v>58</v>
      </c>
      <c r="O735" s="145">
        <f t="shared" si="125"/>
        <v>1.2524292809328439E-2</v>
      </c>
      <c r="P735" s="140">
        <v>18</v>
      </c>
      <c r="Q735" s="119">
        <f t="shared" si="126"/>
        <v>1.2121212121212121E-2</v>
      </c>
      <c r="R735" s="118">
        <v>38</v>
      </c>
      <c r="S735" s="145">
        <f t="shared" si="127"/>
        <v>8.2055711509393219E-3</v>
      </c>
      <c r="T735" s="140">
        <v>179</v>
      </c>
      <c r="U735" s="119">
        <f t="shared" si="128"/>
        <v>0.12053872053872054</v>
      </c>
      <c r="V735" s="118">
        <v>513</v>
      </c>
      <c r="W735" s="145">
        <f t="shared" si="129"/>
        <v>0.11077521053768084</v>
      </c>
      <c r="X735" s="140">
        <v>189</v>
      </c>
      <c r="Y735" s="119">
        <f t="shared" si="130"/>
        <v>0.12727272727272726</v>
      </c>
      <c r="Z735" s="118">
        <v>537</v>
      </c>
      <c r="AA735" s="145">
        <f t="shared" si="131"/>
        <v>0.11595767652774779</v>
      </c>
    </row>
    <row r="736" spans="1:27" ht="24" x14ac:dyDescent="0.25">
      <c r="A736" s="131" t="s">
        <v>619</v>
      </c>
      <c r="B736" s="222" t="s">
        <v>208</v>
      </c>
      <c r="C736" s="120" t="s">
        <v>209</v>
      </c>
      <c r="D736" s="121" t="s">
        <v>13</v>
      </c>
      <c r="E736" s="137" t="s">
        <v>555</v>
      </c>
      <c r="F736" s="141">
        <v>3526</v>
      </c>
      <c r="G736" s="122">
        <v>3471</v>
      </c>
      <c r="H736" s="123">
        <f t="shared" si="121"/>
        <v>0.98440158820192858</v>
      </c>
      <c r="I736" s="122">
        <f t="shared" si="122"/>
        <v>55</v>
      </c>
      <c r="J736" s="146">
        <f t="shared" si="123"/>
        <v>1.559841179807147E-2</v>
      </c>
      <c r="K736" s="141">
        <v>1120</v>
      </c>
      <c r="L736" s="141">
        <v>8</v>
      </c>
      <c r="M736" s="123">
        <f t="shared" si="124"/>
        <v>7.1428571428571426E-3</v>
      </c>
      <c r="N736" s="122">
        <v>19</v>
      </c>
      <c r="O736" s="146">
        <f t="shared" si="125"/>
        <v>5.3885422575155988E-3</v>
      </c>
      <c r="P736" s="141">
        <v>11</v>
      </c>
      <c r="Q736" s="123">
        <f t="shared" si="126"/>
        <v>9.8214285714285712E-3</v>
      </c>
      <c r="R736" s="122">
        <v>27</v>
      </c>
      <c r="S736" s="146">
        <f t="shared" si="127"/>
        <v>7.6574021554169031E-3</v>
      </c>
      <c r="T736" s="141">
        <v>140</v>
      </c>
      <c r="U736" s="123">
        <f t="shared" si="128"/>
        <v>0.125</v>
      </c>
      <c r="V736" s="122">
        <v>390</v>
      </c>
      <c r="W736" s="146">
        <f t="shared" si="129"/>
        <v>0.1106069200226886</v>
      </c>
      <c r="X736" s="141">
        <v>147</v>
      </c>
      <c r="Y736" s="123">
        <f t="shared" si="130"/>
        <v>0.13125000000000001</v>
      </c>
      <c r="Z736" s="122">
        <v>407</v>
      </c>
      <c r="AA736" s="146">
        <f t="shared" si="131"/>
        <v>0.11542824730572887</v>
      </c>
    </row>
    <row r="737" spans="1:27" ht="24" x14ac:dyDescent="0.25">
      <c r="A737" s="130" t="s">
        <v>619</v>
      </c>
      <c r="B737" s="221" t="s">
        <v>243</v>
      </c>
      <c r="C737" s="116" t="s">
        <v>244</v>
      </c>
      <c r="D737" s="117" t="s">
        <v>15</v>
      </c>
      <c r="E737" s="136" t="s">
        <v>550</v>
      </c>
      <c r="F737" s="140">
        <v>5855</v>
      </c>
      <c r="G737" s="118">
        <v>5747</v>
      </c>
      <c r="H737" s="119">
        <f t="shared" si="121"/>
        <v>0.98155422715627672</v>
      </c>
      <c r="I737" s="118">
        <f t="shared" si="122"/>
        <v>108</v>
      </c>
      <c r="J737" s="145">
        <f t="shared" si="123"/>
        <v>1.8445772843723313E-2</v>
      </c>
      <c r="K737" s="140">
        <v>1719</v>
      </c>
      <c r="L737" s="140">
        <v>32</v>
      </c>
      <c r="M737" s="119">
        <f t="shared" si="124"/>
        <v>1.8615474112856311E-2</v>
      </c>
      <c r="N737" s="118">
        <v>77</v>
      </c>
      <c r="O737" s="145">
        <f t="shared" si="125"/>
        <v>1.3151152860802732E-2</v>
      </c>
      <c r="P737" s="140">
        <v>14</v>
      </c>
      <c r="Q737" s="119">
        <f t="shared" si="126"/>
        <v>8.1442699243746367E-3</v>
      </c>
      <c r="R737" s="118">
        <v>36</v>
      </c>
      <c r="S737" s="145">
        <f t="shared" si="127"/>
        <v>6.1485909479077712E-3</v>
      </c>
      <c r="T737" s="140">
        <v>198</v>
      </c>
      <c r="U737" s="119">
        <f t="shared" si="128"/>
        <v>0.11518324607329843</v>
      </c>
      <c r="V737" s="118">
        <v>616</v>
      </c>
      <c r="W737" s="145">
        <f t="shared" si="129"/>
        <v>0.10520922288642186</v>
      </c>
      <c r="X737" s="140">
        <v>207</v>
      </c>
      <c r="Y737" s="119">
        <f t="shared" si="130"/>
        <v>0.12041884816753927</v>
      </c>
      <c r="Z737" s="118">
        <v>637</v>
      </c>
      <c r="AA737" s="145">
        <f t="shared" si="131"/>
        <v>0.10879590093936806</v>
      </c>
    </row>
    <row r="738" spans="1:27" ht="24" x14ac:dyDescent="0.25">
      <c r="A738" s="131" t="s">
        <v>619</v>
      </c>
      <c r="B738" s="222" t="s">
        <v>245</v>
      </c>
      <c r="C738" s="120" t="s">
        <v>246</v>
      </c>
      <c r="D738" s="121" t="s">
        <v>15</v>
      </c>
      <c r="E738" s="137" t="s">
        <v>550</v>
      </c>
      <c r="F738" s="141">
        <v>2221</v>
      </c>
      <c r="G738" s="122">
        <v>2192</v>
      </c>
      <c r="H738" s="123">
        <f t="shared" si="121"/>
        <v>0.98694281855020261</v>
      </c>
      <c r="I738" s="122">
        <f t="shared" si="122"/>
        <v>29</v>
      </c>
      <c r="J738" s="146">
        <f t="shared" si="123"/>
        <v>1.3057181449797388E-2</v>
      </c>
      <c r="K738" s="141">
        <v>766</v>
      </c>
      <c r="L738" s="141">
        <v>17</v>
      </c>
      <c r="M738" s="123">
        <f t="shared" si="124"/>
        <v>2.2193211488250653E-2</v>
      </c>
      <c r="N738" s="122">
        <v>39</v>
      </c>
      <c r="O738" s="146">
        <f t="shared" si="125"/>
        <v>1.7559657811796487E-2</v>
      </c>
      <c r="P738" s="141">
        <v>14</v>
      </c>
      <c r="Q738" s="123">
        <f t="shared" si="126"/>
        <v>1.8276762402088774E-2</v>
      </c>
      <c r="R738" s="122">
        <v>36</v>
      </c>
      <c r="S738" s="146">
        <f t="shared" si="127"/>
        <v>1.6208914903196758E-2</v>
      </c>
      <c r="T738" s="141">
        <v>101</v>
      </c>
      <c r="U738" s="123">
        <f t="shared" si="128"/>
        <v>0.13185378590078328</v>
      </c>
      <c r="V738" s="122">
        <v>245</v>
      </c>
      <c r="W738" s="146">
        <f t="shared" si="129"/>
        <v>0.11031067086897794</v>
      </c>
      <c r="X738" s="141">
        <v>110</v>
      </c>
      <c r="Y738" s="123">
        <f t="shared" si="130"/>
        <v>0.14360313315926893</v>
      </c>
      <c r="Z738" s="122">
        <v>271</v>
      </c>
      <c r="AA738" s="146">
        <f t="shared" si="131"/>
        <v>0.1220171094101756</v>
      </c>
    </row>
    <row r="739" spans="1:27" x14ac:dyDescent="0.25">
      <c r="A739" s="130" t="s">
        <v>619</v>
      </c>
      <c r="B739" s="221" t="s">
        <v>220</v>
      </c>
      <c r="C739" s="116" t="s">
        <v>221</v>
      </c>
      <c r="D739" s="117" t="s">
        <v>14</v>
      </c>
      <c r="E739" s="136" t="s">
        <v>556</v>
      </c>
      <c r="F739" s="140">
        <v>4393</v>
      </c>
      <c r="G739" s="118">
        <v>4309</v>
      </c>
      <c r="H739" s="119">
        <f t="shared" si="121"/>
        <v>0.9808786706123378</v>
      </c>
      <c r="I739" s="118">
        <f t="shared" si="122"/>
        <v>84</v>
      </c>
      <c r="J739" s="145">
        <f t="shared" si="123"/>
        <v>1.912132938766219E-2</v>
      </c>
      <c r="K739" s="140">
        <v>1282</v>
      </c>
      <c r="L739" s="140">
        <v>33</v>
      </c>
      <c r="M739" s="119">
        <f t="shared" si="124"/>
        <v>2.5741029641185648E-2</v>
      </c>
      <c r="N739" s="118">
        <v>74</v>
      </c>
      <c r="O739" s="145">
        <f t="shared" si="125"/>
        <v>1.6844980651035738E-2</v>
      </c>
      <c r="P739" s="140">
        <v>10</v>
      </c>
      <c r="Q739" s="119">
        <f t="shared" si="126"/>
        <v>7.8003120124804995E-3</v>
      </c>
      <c r="R739" s="118">
        <v>22</v>
      </c>
      <c r="S739" s="145">
        <f t="shared" si="127"/>
        <v>5.0079672205781923E-3</v>
      </c>
      <c r="T739" s="140">
        <v>145</v>
      </c>
      <c r="U739" s="119">
        <f t="shared" si="128"/>
        <v>0.11310452418096724</v>
      </c>
      <c r="V739" s="118">
        <v>475</v>
      </c>
      <c r="W739" s="145">
        <f t="shared" si="129"/>
        <v>0.10812656498975642</v>
      </c>
      <c r="X739" s="140">
        <v>152</v>
      </c>
      <c r="Y739" s="119">
        <f t="shared" si="130"/>
        <v>0.11856474258970359</v>
      </c>
      <c r="Z739" s="118">
        <v>493</v>
      </c>
      <c r="AA739" s="145">
        <f t="shared" si="131"/>
        <v>0.11222399271568405</v>
      </c>
    </row>
    <row r="740" spans="1:27" x14ac:dyDescent="0.25">
      <c r="A740" s="131" t="s">
        <v>619</v>
      </c>
      <c r="B740" s="222" t="s">
        <v>222</v>
      </c>
      <c r="C740" s="120" t="s">
        <v>223</v>
      </c>
      <c r="D740" s="121" t="s">
        <v>14</v>
      </c>
      <c r="E740" s="137" t="s">
        <v>556</v>
      </c>
      <c r="F740" s="141">
        <v>5669</v>
      </c>
      <c r="G740" s="122">
        <v>5365</v>
      </c>
      <c r="H740" s="123">
        <f t="shared" si="121"/>
        <v>0.94637502204974422</v>
      </c>
      <c r="I740" s="122">
        <f t="shared" si="122"/>
        <v>304</v>
      </c>
      <c r="J740" s="146">
        <f t="shared" si="123"/>
        <v>5.3624977950255774E-2</v>
      </c>
      <c r="K740" s="141">
        <v>1637</v>
      </c>
      <c r="L740" s="141">
        <v>35</v>
      </c>
      <c r="M740" s="123">
        <f t="shared" si="124"/>
        <v>2.1380574221136223E-2</v>
      </c>
      <c r="N740" s="122">
        <v>84</v>
      </c>
      <c r="O740" s="146">
        <f t="shared" si="125"/>
        <v>1.4817428117833834E-2</v>
      </c>
      <c r="P740" s="141">
        <v>11</v>
      </c>
      <c r="Q740" s="123">
        <f t="shared" si="126"/>
        <v>6.7196090409285276E-3</v>
      </c>
      <c r="R740" s="122">
        <v>22</v>
      </c>
      <c r="S740" s="146">
        <f t="shared" si="127"/>
        <v>3.8807549832421944E-3</v>
      </c>
      <c r="T740" s="141">
        <v>181</v>
      </c>
      <c r="U740" s="123">
        <f t="shared" si="128"/>
        <v>0.11056811240073305</v>
      </c>
      <c r="V740" s="122">
        <v>653</v>
      </c>
      <c r="W740" s="146">
        <f t="shared" si="129"/>
        <v>0.11518786382077968</v>
      </c>
      <c r="X740" s="141">
        <v>188</v>
      </c>
      <c r="Y740" s="123">
        <f t="shared" si="130"/>
        <v>0.1148442272449603</v>
      </c>
      <c r="Z740" s="122">
        <v>664</v>
      </c>
      <c r="AA740" s="146">
        <f t="shared" si="131"/>
        <v>0.11712824131240078</v>
      </c>
    </row>
    <row r="741" spans="1:27" x14ac:dyDescent="0.25">
      <c r="A741" s="130" t="s">
        <v>619</v>
      </c>
      <c r="B741" s="221" t="s">
        <v>210</v>
      </c>
      <c r="C741" s="116" t="s">
        <v>211</v>
      </c>
      <c r="D741" s="117" t="s">
        <v>13</v>
      </c>
      <c r="E741" s="136" t="s">
        <v>555</v>
      </c>
      <c r="F741" s="140">
        <v>2983</v>
      </c>
      <c r="G741" s="118">
        <v>2859</v>
      </c>
      <c r="H741" s="119">
        <f t="shared" si="121"/>
        <v>0.95843110962118672</v>
      </c>
      <c r="I741" s="118">
        <f t="shared" si="122"/>
        <v>124</v>
      </c>
      <c r="J741" s="145">
        <f t="shared" si="123"/>
        <v>4.1568890378813277E-2</v>
      </c>
      <c r="K741" s="140">
        <v>799</v>
      </c>
      <c r="L741" s="140">
        <v>14</v>
      </c>
      <c r="M741" s="119">
        <f t="shared" si="124"/>
        <v>1.7521902377972465E-2</v>
      </c>
      <c r="N741" s="118">
        <v>44</v>
      </c>
      <c r="O741" s="145">
        <f t="shared" si="125"/>
        <v>1.4750251424740195E-2</v>
      </c>
      <c r="P741" s="140">
        <v>8</v>
      </c>
      <c r="Q741" s="119">
        <f t="shared" si="126"/>
        <v>1.0012515644555695E-2</v>
      </c>
      <c r="R741" s="118">
        <v>22</v>
      </c>
      <c r="S741" s="145">
        <f t="shared" si="127"/>
        <v>7.3751257123700975E-3</v>
      </c>
      <c r="T741" s="140">
        <v>73</v>
      </c>
      <c r="U741" s="119">
        <f t="shared" si="128"/>
        <v>9.1364205256570713E-2</v>
      </c>
      <c r="V741" s="118">
        <v>227</v>
      </c>
      <c r="W741" s="145">
        <f t="shared" si="129"/>
        <v>7.609788803218237E-2</v>
      </c>
      <c r="X741" s="140">
        <v>78</v>
      </c>
      <c r="Y741" s="119">
        <f t="shared" si="130"/>
        <v>9.7622027534418024E-2</v>
      </c>
      <c r="Z741" s="118">
        <v>241</v>
      </c>
      <c r="AA741" s="145">
        <f t="shared" si="131"/>
        <v>8.079114984914515E-2</v>
      </c>
    </row>
    <row r="742" spans="1:27" x14ac:dyDescent="0.25">
      <c r="A742" s="131" t="s">
        <v>619</v>
      </c>
      <c r="B742" s="222" t="s">
        <v>212</v>
      </c>
      <c r="C742" s="120" t="s">
        <v>213</v>
      </c>
      <c r="D742" s="121" t="s">
        <v>13</v>
      </c>
      <c r="E742" s="137" t="s">
        <v>555</v>
      </c>
      <c r="F742" s="141">
        <v>3304</v>
      </c>
      <c r="G742" s="122">
        <v>3267</v>
      </c>
      <c r="H742" s="123">
        <f t="shared" si="121"/>
        <v>0.9888014527845036</v>
      </c>
      <c r="I742" s="122">
        <f t="shared" si="122"/>
        <v>37</v>
      </c>
      <c r="J742" s="146">
        <f t="shared" si="123"/>
        <v>1.1198547215496369E-2</v>
      </c>
      <c r="K742" s="141">
        <v>920</v>
      </c>
      <c r="L742" s="141">
        <v>18</v>
      </c>
      <c r="M742" s="123">
        <f t="shared" si="124"/>
        <v>1.9565217391304349E-2</v>
      </c>
      <c r="N742" s="122">
        <v>37</v>
      </c>
      <c r="O742" s="146">
        <f t="shared" si="125"/>
        <v>1.1198547215496369E-2</v>
      </c>
      <c r="P742" s="141">
        <v>7</v>
      </c>
      <c r="Q742" s="123">
        <f t="shared" si="126"/>
        <v>7.6086956521739134E-3</v>
      </c>
      <c r="R742" s="122">
        <v>19</v>
      </c>
      <c r="S742" s="146">
        <f t="shared" si="127"/>
        <v>5.7506053268765135E-3</v>
      </c>
      <c r="T742" s="141">
        <v>114</v>
      </c>
      <c r="U742" s="123">
        <f t="shared" si="128"/>
        <v>0.12391304347826088</v>
      </c>
      <c r="V742" s="122">
        <v>371</v>
      </c>
      <c r="W742" s="146">
        <f t="shared" si="129"/>
        <v>0.11228813559322035</v>
      </c>
      <c r="X742" s="141">
        <v>119</v>
      </c>
      <c r="Y742" s="123">
        <f t="shared" si="130"/>
        <v>0.12934782608695652</v>
      </c>
      <c r="Z742" s="122">
        <v>384</v>
      </c>
      <c r="AA742" s="146">
        <f t="shared" si="131"/>
        <v>0.11622276029055691</v>
      </c>
    </row>
    <row r="743" spans="1:27" x14ac:dyDescent="0.25">
      <c r="A743" s="130" t="s">
        <v>619</v>
      </c>
      <c r="B743" s="221" t="s">
        <v>214</v>
      </c>
      <c r="C743" s="116" t="s">
        <v>215</v>
      </c>
      <c r="D743" s="117" t="s">
        <v>13</v>
      </c>
      <c r="E743" s="136" t="s">
        <v>555</v>
      </c>
      <c r="F743" s="140">
        <v>3046</v>
      </c>
      <c r="G743" s="118">
        <v>2988</v>
      </c>
      <c r="H743" s="119">
        <f t="shared" si="121"/>
        <v>0.98095863427445829</v>
      </c>
      <c r="I743" s="118">
        <f t="shared" si="122"/>
        <v>58</v>
      </c>
      <c r="J743" s="145">
        <f t="shared" si="123"/>
        <v>1.9041365725541694E-2</v>
      </c>
      <c r="K743" s="140">
        <v>921</v>
      </c>
      <c r="L743" s="140">
        <v>19</v>
      </c>
      <c r="M743" s="119">
        <f t="shared" si="124"/>
        <v>2.0629750271444081E-2</v>
      </c>
      <c r="N743" s="118">
        <v>56</v>
      </c>
      <c r="O743" s="145">
        <f t="shared" si="125"/>
        <v>1.8384766907419567E-2</v>
      </c>
      <c r="P743" s="140">
        <v>9</v>
      </c>
      <c r="Q743" s="119">
        <f t="shared" si="126"/>
        <v>9.7719869706840382E-3</v>
      </c>
      <c r="R743" s="118">
        <v>21</v>
      </c>
      <c r="S743" s="145">
        <f t="shared" si="127"/>
        <v>6.8942875902823376E-3</v>
      </c>
      <c r="T743" s="140">
        <v>95</v>
      </c>
      <c r="U743" s="119">
        <f t="shared" si="128"/>
        <v>0.10314875135722042</v>
      </c>
      <c r="V743" s="118">
        <v>246</v>
      </c>
      <c r="W743" s="145">
        <f t="shared" si="129"/>
        <v>8.076165462902167E-2</v>
      </c>
      <c r="X743" s="140">
        <v>101</v>
      </c>
      <c r="Y743" s="119">
        <f t="shared" si="130"/>
        <v>0.10966340933767643</v>
      </c>
      <c r="Z743" s="118">
        <v>259</v>
      </c>
      <c r="AA743" s="145">
        <f t="shared" si="131"/>
        <v>8.5029546946815499E-2</v>
      </c>
    </row>
    <row r="744" spans="1:27" x14ac:dyDescent="0.25">
      <c r="A744" s="131" t="s">
        <v>619</v>
      </c>
      <c r="B744" s="222" t="s">
        <v>224</v>
      </c>
      <c r="C744" s="120" t="s">
        <v>225</v>
      </c>
      <c r="D744" s="121" t="s">
        <v>14</v>
      </c>
      <c r="E744" s="137" t="s">
        <v>556</v>
      </c>
      <c r="F744" s="141">
        <v>2138</v>
      </c>
      <c r="G744" s="122">
        <v>2046</v>
      </c>
      <c r="H744" s="123">
        <f t="shared" si="121"/>
        <v>0.95696913002806361</v>
      </c>
      <c r="I744" s="122">
        <f t="shared" si="122"/>
        <v>92</v>
      </c>
      <c r="J744" s="146">
        <f t="shared" si="123"/>
        <v>4.3030869971936392E-2</v>
      </c>
      <c r="K744" s="141">
        <v>568</v>
      </c>
      <c r="L744" s="141">
        <v>13</v>
      </c>
      <c r="M744" s="123">
        <f t="shared" si="124"/>
        <v>2.2887323943661973E-2</v>
      </c>
      <c r="N744" s="122">
        <v>37</v>
      </c>
      <c r="O744" s="146">
        <f t="shared" si="125"/>
        <v>1.7305893358278764E-2</v>
      </c>
      <c r="P744" s="141">
        <v>6</v>
      </c>
      <c r="Q744" s="123">
        <f t="shared" si="126"/>
        <v>1.0563380281690141E-2</v>
      </c>
      <c r="R744" s="122">
        <v>18</v>
      </c>
      <c r="S744" s="146">
        <f t="shared" si="127"/>
        <v>8.4190832553788595E-3</v>
      </c>
      <c r="T744" s="141">
        <v>83</v>
      </c>
      <c r="U744" s="123">
        <f t="shared" si="128"/>
        <v>0.14612676056338028</v>
      </c>
      <c r="V744" s="122">
        <v>271</v>
      </c>
      <c r="W744" s="146">
        <f t="shared" si="129"/>
        <v>0.12675397567820393</v>
      </c>
      <c r="X744" s="141">
        <v>87</v>
      </c>
      <c r="Y744" s="123">
        <f t="shared" si="130"/>
        <v>0.15316901408450703</v>
      </c>
      <c r="Z744" s="122">
        <v>281</v>
      </c>
      <c r="AA744" s="146">
        <f t="shared" si="131"/>
        <v>0.13143124415341439</v>
      </c>
    </row>
    <row r="745" spans="1:27" x14ac:dyDescent="0.25">
      <c r="A745" s="130" t="s">
        <v>619</v>
      </c>
      <c r="B745" s="221" t="s">
        <v>226</v>
      </c>
      <c r="C745" s="116" t="s">
        <v>227</v>
      </c>
      <c r="D745" s="117" t="s">
        <v>14</v>
      </c>
      <c r="E745" s="136" t="s">
        <v>556</v>
      </c>
      <c r="F745" s="140">
        <v>2991</v>
      </c>
      <c r="G745" s="118">
        <v>2921</v>
      </c>
      <c r="H745" s="119">
        <f t="shared" si="121"/>
        <v>0.97659645603477097</v>
      </c>
      <c r="I745" s="118">
        <f t="shared" si="122"/>
        <v>70</v>
      </c>
      <c r="J745" s="145">
        <f t="shared" si="123"/>
        <v>2.3403543965229021E-2</v>
      </c>
      <c r="K745" s="140">
        <v>921</v>
      </c>
      <c r="L745" s="140">
        <v>18</v>
      </c>
      <c r="M745" s="119">
        <f t="shared" si="124"/>
        <v>1.9543973941368076E-2</v>
      </c>
      <c r="N745" s="118">
        <v>53</v>
      </c>
      <c r="O745" s="145">
        <f t="shared" si="125"/>
        <v>1.7719826145101973E-2</v>
      </c>
      <c r="P745" s="140">
        <v>7</v>
      </c>
      <c r="Q745" s="119">
        <f t="shared" si="126"/>
        <v>7.6004343105320303E-3</v>
      </c>
      <c r="R745" s="118">
        <v>14</v>
      </c>
      <c r="S745" s="145">
        <f t="shared" si="127"/>
        <v>4.6807087930458039E-3</v>
      </c>
      <c r="T745" s="140">
        <v>92</v>
      </c>
      <c r="U745" s="119">
        <f t="shared" si="128"/>
        <v>9.9891422366992402E-2</v>
      </c>
      <c r="V745" s="118">
        <v>237</v>
      </c>
      <c r="W745" s="145">
        <f t="shared" si="129"/>
        <v>7.9237713139418256E-2</v>
      </c>
      <c r="X745" s="140">
        <v>95</v>
      </c>
      <c r="Y745" s="119">
        <f t="shared" si="130"/>
        <v>0.10314875135722042</v>
      </c>
      <c r="Z745" s="118">
        <v>242</v>
      </c>
      <c r="AA745" s="145">
        <f t="shared" si="131"/>
        <v>8.0909394851220326E-2</v>
      </c>
    </row>
    <row r="746" spans="1:27" x14ac:dyDescent="0.25">
      <c r="A746" s="131" t="s">
        <v>619</v>
      </c>
      <c r="B746" s="222" t="s">
        <v>216</v>
      </c>
      <c r="C746" s="120" t="s">
        <v>217</v>
      </c>
      <c r="D746" s="121" t="s">
        <v>13</v>
      </c>
      <c r="E746" s="137" t="s">
        <v>555</v>
      </c>
      <c r="F746" s="141">
        <v>2010</v>
      </c>
      <c r="G746" s="122">
        <v>1954</v>
      </c>
      <c r="H746" s="123">
        <f t="shared" si="121"/>
        <v>0.97213930348258704</v>
      </c>
      <c r="I746" s="122">
        <f t="shared" si="122"/>
        <v>56</v>
      </c>
      <c r="J746" s="146">
        <f t="shared" si="123"/>
        <v>2.7860696517412936E-2</v>
      </c>
      <c r="K746" s="141">
        <v>558</v>
      </c>
      <c r="L746" s="141">
        <v>4</v>
      </c>
      <c r="M746" s="123">
        <f t="shared" si="124"/>
        <v>7.1684587813620072E-3</v>
      </c>
      <c r="N746" s="122">
        <v>8</v>
      </c>
      <c r="O746" s="146">
        <f t="shared" si="125"/>
        <v>3.9800995024875619E-3</v>
      </c>
      <c r="P746" s="141">
        <v>3</v>
      </c>
      <c r="Q746" s="123">
        <f t="shared" si="126"/>
        <v>5.3763440860215058E-3</v>
      </c>
      <c r="R746" s="122">
        <v>5</v>
      </c>
      <c r="S746" s="146">
        <f t="shared" si="127"/>
        <v>2.4875621890547263E-3</v>
      </c>
      <c r="T746" s="141">
        <v>72</v>
      </c>
      <c r="U746" s="123">
        <f t="shared" si="128"/>
        <v>0.12903225806451613</v>
      </c>
      <c r="V746" s="122">
        <v>225</v>
      </c>
      <c r="W746" s="146">
        <f t="shared" si="129"/>
        <v>0.11194029850746269</v>
      </c>
      <c r="X746" s="141">
        <v>75</v>
      </c>
      <c r="Y746" s="123">
        <f t="shared" si="130"/>
        <v>0.13440860215053763</v>
      </c>
      <c r="Z746" s="122">
        <v>230</v>
      </c>
      <c r="AA746" s="146">
        <f t="shared" si="131"/>
        <v>0.11442786069651742</v>
      </c>
    </row>
    <row r="747" spans="1:27" x14ac:dyDescent="0.25">
      <c r="A747" s="130" t="s">
        <v>619</v>
      </c>
      <c r="B747" s="221" t="s">
        <v>218</v>
      </c>
      <c r="C747" s="116" t="s">
        <v>219</v>
      </c>
      <c r="D747" s="117" t="s">
        <v>13</v>
      </c>
      <c r="E747" s="136" t="s">
        <v>555</v>
      </c>
      <c r="F747" s="140">
        <v>2551</v>
      </c>
      <c r="G747" s="118">
        <v>2456</v>
      </c>
      <c r="H747" s="119">
        <f t="shared" si="121"/>
        <v>0.96275970207761663</v>
      </c>
      <c r="I747" s="118">
        <f t="shared" si="122"/>
        <v>95</v>
      </c>
      <c r="J747" s="145">
        <f t="shared" si="123"/>
        <v>3.7240297922383377E-2</v>
      </c>
      <c r="K747" s="140">
        <v>753</v>
      </c>
      <c r="L747" s="140">
        <v>14</v>
      </c>
      <c r="M747" s="119">
        <f t="shared" si="124"/>
        <v>1.8592297476759629E-2</v>
      </c>
      <c r="N747" s="118">
        <v>39</v>
      </c>
      <c r="O747" s="145">
        <f t="shared" si="125"/>
        <v>1.528812230497844E-2</v>
      </c>
      <c r="P747" s="140">
        <v>7</v>
      </c>
      <c r="Q747" s="119">
        <f t="shared" si="126"/>
        <v>9.2961487383798145E-3</v>
      </c>
      <c r="R747" s="118">
        <v>24</v>
      </c>
      <c r="S747" s="145">
        <f t="shared" si="127"/>
        <v>9.4080752646021164E-3</v>
      </c>
      <c r="T747" s="140">
        <v>66</v>
      </c>
      <c r="U747" s="119">
        <f t="shared" si="128"/>
        <v>8.7649402390438252E-2</v>
      </c>
      <c r="V747" s="118">
        <v>196</v>
      </c>
      <c r="W747" s="145">
        <f t="shared" si="129"/>
        <v>7.6832614660917287E-2</v>
      </c>
      <c r="X747" s="140">
        <v>70</v>
      </c>
      <c r="Y747" s="119">
        <f t="shared" si="130"/>
        <v>9.2961487383798141E-2</v>
      </c>
      <c r="Z747" s="118">
        <v>212</v>
      </c>
      <c r="AA747" s="145">
        <f t="shared" si="131"/>
        <v>8.3104664837318695E-2</v>
      </c>
    </row>
    <row r="748" spans="1:27" x14ac:dyDescent="0.25">
      <c r="A748" s="131" t="s">
        <v>619</v>
      </c>
      <c r="B748" s="222" t="s">
        <v>277</v>
      </c>
      <c r="C748" s="120" t="s">
        <v>278</v>
      </c>
      <c r="D748" s="121" t="s">
        <v>18</v>
      </c>
      <c r="E748" s="137" t="s">
        <v>557</v>
      </c>
      <c r="F748" s="141">
        <v>2445</v>
      </c>
      <c r="G748" s="122">
        <v>2417</v>
      </c>
      <c r="H748" s="123">
        <f t="shared" si="121"/>
        <v>0.98854805725971373</v>
      </c>
      <c r="I748" s="122">
        <f t="shared" si="122"/>
        <v>28</v>
      </c>
      <c r="J748" s="146">
        <f t="shared" si="123"/>
        <v>1.1451942740286299E-2</v>
      </c>
      <c r="K748" s="141">
        <v>599</v>
      </c>
      <c r="L748" s="141">
        <v>25</v>
      </c>
      <c r="M748" s="123">
        <f t="shared" si="124"/>
        <v>4.1736227045075125E-2</v>
      </c>
      <c r="N748" s="122">
        <v>67</v>
      </c>
      <c r="O748" s="146">
        <f t="shared" si="125"/>
        <v>2.7402862985685072E-2</v>
      </c>
      <c r="P748" s="141">
        <v>17</v>
      </c>
      <c r="Q748" s="123">
        <f t="shared" si="126"/>
        <v>2.8380634390651086E-2</v>
      </c>
      <c r="R748" s="122">
        <v>38</v>
      </c>
      <c r="S748" s="146">
        <f t="shared" si="127"/>
        <v>1.5541922290388548E-2</v>
      </c>
      <c r="T748" s="141">
        <v>73</v>
      </c>
      <c r="U748" s="123">
        <f t="shared" si="128"/>
        <v>0.12186978297161936</v>
      </c>
      <c r="V748" s="122">
        <v>299</v>
      </c>
      <c r="W748" s="146">
        <f t="shared" si="129"/>
        <v>0.12229038854805727</v>
      </c>
      <c r="X748" s="141">
        <v>79</v>
      </c>
      <c r="Y748" s="123">
        <f t="shared" si="130"/>
        <v>0.1318864774624374</v>
      </c>
      <c r="Z748" s="122">
        <v>308</v>
      </c>
      <c r="AA748" s="146">
        <f t="shared" si="131"/>
        <v>0.1259713701431493</v>
      </c>
    </row>
    <row r="749" spans="1:27" x14ac:dyDescent="0.25">
      <c r="A749" s="130" t="s">
        <v>619</v>
      </c>
      <c r="B749" s="221" t="s">
        <v>279</v>
      </c>
      <c r="C749" s="116" t="s">
        <v>280</v>
      </c>
      <c r="D749" s="117" t="s">
        <v>18</v>
      </c>
      <c r="E749" s="136" t="s">
        <v>557</v>
      </c>
      <c r="F749" s="140">
        <v>3319</v>
      </c>
      <c r="G749" s="118">
        <v>3249</v>
      </c>
      <c r="H749" s="119">
        <f t="shared" si="121"/>
        <v>0.97890931003314252</v>
      </c>
      <c r="I749" s="118">
        <f t="shared" si="122"/>
        <v>70</v>
      </c>
      <c r="J749" s="145">
        <f t="shared" si="123"/>
        <v>2.1090689966857486E-2</v>
      </c>
      <c r="K749" s="140">
        <v>1097</v>
      </c>
      <c r="L749" s="140">
        <v>22</v>
      </c>
      <c r="M749" s="119">
        <f t="shared" si="124"/>
        <v>2.0054694621695533E-2</v>
      </c>
      <c r="N749" s="118">
        <v>52</v>
      </c>
      <c r="O749" s="145">
        <f t="shared" si="125"/>
        <v>1.5667369689665561E-2</v>
      </c>
      <c r="P749" s="140">
        <v>9</v>
      </c>
      <c r="Q749" s="119">
        <f t="shared" si="126"/>
        <v>8.2041932543299913E-3</v>
      </c>
      <c r="R749" s="118">
        <v>23</v>
      </c>
      <c r="S749" s="145">
        <f t="shared" si="127"/>
        <v>6.9297981319674604E-3</v>
      </c>
      <c r="T749" s="140">
        <v>129</v>
      </c>
      <c r="U749" s="119">
        <f t="shared" si="128"/>
        <v>0.11759343664539654</v>
      </c>
      <c r="V749" s="118">
        <v>370</v>
      </c>
      <c r="W749" s="145">
        <f t="shared" si="129"/>
        <v>0.11147936125338957</v>
      </c>
      <c r="X749" s="140">
        <v>135</v>
      </c>
      <c r="Y749" s="119">
        <f t="shared" si="130"/>
        <v>0.12306289881494986</v>
      </c>
      <c r="Z749" s="118">
        <v>384</v>
      </c>
      <c r="AA749" s="145">
        <f t="shared" si="131"/>
        <v>0.11569749924676108</v>
      </c>
    </row>
    <row r="750" spans="1:27" x14ac:dyDescent="0.25">
      <c r="A750" s="131" t="s">
        <v>619</v>
      </c>
      <c r="B750" s="222" t="s">
        <v>316</v>
      </c>
      <c r="C750" s="120" t="s">
        <v>317</v>
      </c>
      <c r="D750" s="121" t="s">
        <v>20</v>
      </c>
      <c r="E750" s="137" t="s">
        <v>558</v>
      </c>
      <c r="F750" s="141">
        <v>2387</v>
      </c>
      <c r="G750" s="122">
        <v>2300</v>
      </c>
      <c r="H750" s="123">
        <f t="shared" si="121"/>
        <v>0.96355257645580228</v>
      </c>
      <c r="I750" s="122">
        <f t="shared" si="122"/>
        <v>87</v>
      </c>
      <c r="J750" s="146">
        <f t="shared" si="123"/>
        <v>3.6447423544197735E-2</v>
      </c>
      <c r="K750" s="141">
        <v>664</v>
      </c>
      <c r="L750" s="141">
        <v>17</v>
      </c>
      <c r="M750" s="123">
        <f t="shared" si="124"/>
        <v>2.5602409638554216E-2</v>
      </c>
      <c r="N750" s="122">
        <v>46</v>
      </c>
      <c r="O750" s="146">
        <f t="shared" si="125"/>
        <v>1.9271051529116047E-2</v>
      </c>
      <c r="P750" s="141">
        <v>10</v>
      </c>
      <c r="Q750" s="123">
        <f t="shared" si="126"/>
        <v>1.5060240963855422E-2</v>
      </c>
      <c r="R750" s="122">
        <v>17</v>
      </c>
      <c r="S750" s="146">
        <f t="shared" si="127"/>
        <v>7.1219103477167993E-3</v>
      </c>
      <c r="T750" s="141">
        <v>67</v>
      </c>
      <c r="U750" s="123">
        <f t="shared" si="128"/>
        <v>0.10090361445783133</v>
      </c>
      <c r="V750" s="122">
        <v>195</v>
      </c>
      <c r="W750" s="146">
        <f t="shared" si="129"/>
        <v>8.1692501047339758E-2</v>
      </c>
      <c r="X750" s="141">
        <v>75</v>
      </c>
      <c r="Y750" s="123">
        <f t="shared" si="130"/>
        <v>0.11295180722891567</v>
      </c>
      <c r="Z750" s="122">
        <v>208</v>
      </c>
      <c r="AA750" s="146">
        <f t="shared" si="131"/>
        <v>8.7138667783829074E-2</v>
      </c>
    </row>
    <row r="751" spans="1:27" x14ac:dyDescent="0.25">
      <c r="A751" s="130" t="s">
        <v>619</v>
      </c>
      <c r="B751" s="221" t="s">
        <v>301</v>
      </c>
      <c r="C751" s="116" t="s">
        <v>302</v>
      </c>
      <c r="D751" s="117" t="s">
        <v>19</v>
      </c>
      <c r="E751" s="136" t="s">
        <v>559</v>
      </c>
      <c r="F751" s="140">
        <v>4327</v>
      </c>
      <c r="G751" s="118">
        <v>4291</v>
      </c>
      <c r="H751" s="119">
        <f t="shared" si="121"/>
        <v>0.99168014790848158</v>
      </c>
      <c r="I751" s="118">
        <f t="shared" si="122"/>
        <v>36</v>
      </c>
      <c r="J751" s="145">
        <f t="shared" si="123"/>
        <v>8.3198520915183736E-3</v>
      </c>
      <c r="K751" s="140">
        <v>1051</v>
      </c>
      <c r="L751" s="140">
        <v>23</v>
      </c>
      <c r="M751" s="119">
        <f t="shared" si="124"/>
        <v>2.1883920076117985E-2</v>
      </c>
      <c r="N751" s="118">
        <v>57</v>
      </c>
      <c r="O751" s="145">
        <f t="shared" si="125"/>
        <v>1.3173099144904091E-2</v>
      </c>
      <c r="P751" s="140">
        <v>7</v>
      </c>
      <c r="Q751" s="119">
        <f t="shared" si="126"/>
        <v>6.6603235014272124E-3</v>
      </c>
      <c r="R751" s="118">
        <v>19</v>
      </c>
      <c r="S751" s="145">
        <f t="shared" si="127"/>
        <v>4.3910330483013637E-3</v>
      </c>
      <c r="T751" s="140">
        <v>114</v>
      </c>
      <c r="U751" s="119">
        <f t="shared" si="128"/>
        <v>0.10846812559467174</v>
      </c>
      <c r="V751" s="118">
        <v>338</v>
      </c>
      <c r="W751" s="145">
        <f t="shared" si="129"/>
        <v>7.8114166859255832E-2</v>
      </c>
      <c r="X751" s="140">
        <v>121</v>
      </c>
      <c r="Y751" s="119">
        <f t="shared" si="130"/>
        <v>0.11512844909609896</v>
      </c>
      <c r="Z751" s="118">
        <v>357</v>
      </c>
      <c r="AA751" s="145">
        <f t="shared" si="131"/>
        <v>8.2505199907557197E-2</v>
      </c>
    </row>
    <row r="752" spans="1:27" x14ac:dyDescent="0.25">
      <c r="A752" s="131" t="s">
        <v>619</v>
      </c>
      <c r="B752" s="222" t="s">
        <v>318</v>
      </c>
      <c r="C752" s="120" t="s">
        <v>319</v>
      </c>
      <c r="D752" s="121" t="s">
        <v>20</v>
      </c>
      <c r="E752" s="137" t="s">
        <v>558</v>
      </c>
      <c r="F752" s="141">
        <v>2459</v>
      </c>
      <c r="G752" s="122">
        <v>2396</v>
      </c>
      <c r="H752" s="123">
        <f t="shared" si="121"/>
        <v>0.97437982919886135</v>
      </c>
      <c r="I752" s="122">
        <f t="shared" si="122"/>
        <v>63</v>
      </c>
      <c r="J752" s="146">
        <f t="shared" si="123"/>
        <v>2.5620170801138674E-2</v>
      </c>
      <c r="K752" s="141">
        <v>990</v>
      </c>
      <c r="L752" s="141">
        <v>19</v>
      </c>
      <c r="M752" s="123">
        <f t="shared" si="124"/>
        <v>1.9191919191919191E-2</v>
      </c>
      <c r="N752" s="122">
        <v>43</v>
      </c>
      <c r="O752" s="146">
        <f t="shared" si="125"/>
        <v>1.7486783245221633E-2</v>
      </c>
      <c r="P752" s="141">
        <v>11</v>
      </c>
      <c r="Q752" s="123">
        <f t="shared" si="126"/>
        <v>1.1111111111111112E-2</v>
      </c>
      <c r="R752" s="122">
        <v>30</v>
      </c>
      <c r="S752" s="146">
        <f t="shared" si="127"/>
        <v>1.2200081333875559E-2</v>
      </c>
      <c r="T752" s="141">
        <v>97</v>
      </c>
      <c r="U752" s="123">
        <f t="shared" si="128"/>
        <v>9.7979797979797986E-2</v>
      </c>
      <c r="V752" s="122">
        <v>223</v>
      </c>
      <c r="W752" s="146">
        <f t="shared" si="129"/>
        <v>9.068727124847499E-2</v>
      </c>
      <c r="X752" s="141">
        <v>104</v>
      </c>
      <c r="Y752" s="123">
        <f t="shared" si="130"/>
        <v>0.10505050505050505</v>
      </c>
      <c r="Z752" s="122">
        <v>243</v>
      </c>
      <c r="AA752" s="146">
        <f t="shared" si="131"/>
        <v>9.8820658804392031E-2</v>
      </c>
    </row>
    <row r="753" spans="1:27" x14ac:dyDescent="0.25">
      <c r="A753" s="130" t="s">
        <v>619</v>
      </c>
      <c r="B753" s="221" t="s">
        <v>281</v>
      </c>
      <c r="C753" s="116" t="s">
        <v>282</v>
      </c>
      <c r="D753" s="117" t="s">
        <v>18</v>
      </c>
      <c r="E753" s="136" t="s">
        <v>557</v>
      </c>
      <c r="F753" s="140">
        <v>1826</v>
      </c>
      <c r="G753" s="118">
        <v>1777</v>
      </c>
      <c r="H753" s="119">
        <f t="shared" si="121"/>
        <v>0.97316538882803938</v>
      </c>
      <c r="I753" s="118">
        <f t="shared" si="122"/>
        <v>49</v>
      </c>
      <c r="J753" s="145">
        <f t="shared" si="123"/>
        <v>2.6834611171960569E-2</v>
      </c>
      <c r="K753" s="140">
        <v>626</v>
      </c>
      <c r="L753" s="140">
        <v>7</v>
      </c>
      <c r="M753" s="119">
        <f t="shared" si="124"/>
        <v>1.1182108626198083E-2</v>
      </c>
      <c r="N753" s="118">
        <v>13</v>
      </c>
      <c r="O753" s="145">
        <f t="shared" si="125"/>
        <v>7.1193866374589269E-3</v>
      </c>
      <c r="P753" s="140">
        <v>4</v>
      </c>
      <c r="Q753" s="119">
        <f t="shared" si="126"/>
        <v>6.3897763578274758E-3</v>
      </c>
      <c r="R753" s="118">
        <v>7</v>
      </c>
      <c r="S753" s="145">
        <f t="shared" si="127"/>
        <v>3.8335158817086527E-3</v>
      </c>
      <c r="T753" s="140">
        <v>80</v>
      </c>
      <c r="U753" s="119">
        <f t="shared" si="128"/>
        <v>0.12779552715654952</v>
      </c>
      <c r="V753" s="118">
        <v>169</v>
      </c>
      <c r="W753" s="145">
        <f t="shared" si="129"/>
        <v>9.2552026286966044E-2</v>
      </c>
      <c r="X753" s="140">
        <v>83</v>
      </c>
      <c r="Y753" s="119">
        <f t="shared" si="130"/>
        <v>0.13258785942492013</v>
      </c>
      <c r="Z753" s="118">
        <v>174</v>
      </c>
      <c r="AA753" s="145">
        <f t="shared" si="131"/>
        <v>9.529025191675794E-2</v>
      </c>
    </row>
    <row r="754" spans="1:27" x14ac:dyDescent="0.25">
      <c r="A754" s="131" t="s">
        <v>619</v>
      </c>
      <c r="B754" s="222" t="s">
        <v>283</v>
      </c>
      <c r="C754" s="120" t="s">
        <v>284</v>
      </c>
      <c r="D754" s="121" t="s">
        <v>18</v>
      </c>
      <c r="E754" s="137" t="s">
        <v>557</v>
      </c>
      <c r="F754" s="141">
        <v>1943</v>
      </c>
      <c r="G754" s="122">
        <v>1897</v>
      </c>
      <c r="H754" s="123">
        <f t="shared" si="121"/>
        <v>0.97632527020072057</v>
      </c>
      <c r="I754" s="122">
        <f t="shared" si="122"/>
        <v>46</v>
      </c>
      <c r="J754" s="146">
        <f t="shared" si="123"/>
        <v>2.3674729799279464E-2</v>
      </c>
      <c r="K754" s="141">
        <v>649</v>
      </c>
      <c r="L754" s="141">
        <v>16</v>
      </c>
      <c r="M754" s="123">
        <f t="shared" si="124"/>
        <v>2.465331278890601E-2</v>
      </c>
      <c r="N754" s="122">
        <v>29</v>
      </c>
      <c r="O754" s="146">
        <f t="shared" si="125"/>
        <v>1.4925373134328358E-2</v>
      </c>
      <c r="P754" s="141">
        <v>6</v>
      </c>
      <c r="Q754" s="123">
        <f t="shared" si="126"/>
        <v>9.2449922958397542E-3</v>
      </c>
      <c r="R754" s="122">
        <v>12</v>
      </c>
      <c r="S754" s="146">
        <f t="shared" si="127"/>
        <v>6.1760164693772518E-3</v>
      </c>
      <c r="T754" s="141">
        <v>73</v>
      </c>
      <c r="U754" s="123">
        <f t="shared" si="128"/>
        <v>0.11248073959938366</v>
      </c>
      <c r="V754" s="122">
        <v>152</v>
      </c>
      <c r="W754" s="146">
        <f t="shared" si="129"/>
        <v>7.8229541945445194E-2</v>
      </c>
      <c r="X754" s="141">
        <v>76</v>
      </c>
      <c r="Y754" s="123">
        <f t="shared" si="130"/>
        <v>0.11710323574730354</v>
      </c>
      <c r="Z754" s="122">
        <v>159</v>
      </c>
      <c r="AA754" s="146">
        <f t="shared" si="131"/>
        <v>8.183221821924859E-2</v>
      </c>
    </row>
    <row r="755" spans="1:27" x14ac:dyDescent="0.25">
      <c r="A755" s="130" t="s">
        <v>619</v>
      </c>
      <c r="B755" s="221" t="s">
        <v>320</v>
      </c>
      <c r="C755" s="116" t="s">
        <v>321</v>
      </c>
      <c r="D755" s="117" t="s">
        <v>20</v>
      </c>
      <c r="E755" s="136" t="s">
        <v>558</v>
      </c>
      <c r="F755" s="140">
        <v>4628</v>
      </c>
      <c r="G755" s="118">
        <v>4501</v>
      </c>
      <c r="H755" s="119">
        <f t="shared" si="121"/>
        <v>0.97255834053586865</v>
      </c>
      <c r="I755" s="118">
        <f t="shared" si="122"/>
        <v>127</v>
      </c>
      <c r="J755" s="145">
        <f t="shared" si="123"/>
        <v>2.7441659464131376E-2</v>
      </c>
      <c r="K755" s="140">
        <v>1282</v>
      </c>
      <c r="L755" s="140">
        <v>29</v>
      </c>
      <c r="M755" s="119">
        <f t="shared" si="124"/>
        <v>2.2620904836193449E-2</v>
      </c>
      <c r="N755" s="118">
        <v>73</v>
      </c>
      <c r="O755" s="145">
        <f t="shared" si="125"/>
        <v>1.5773552290406223E-2</v>
      </c>
      <c r="P755" s="140">
        <v>14</v>
      </c>
      <c r="Q755" s="119">
        <f t="shared" si="126"/>
        <v>1.0920436817472699E-2</v>
      </c>
      <c r="R755" s="118">
        <v>27</v>
      </c>
      <c r="S755" s="145">
        <f t="shared" si="127"/>
        <v>5.8340535868625755E-3</v>
      </c>
      <c r="T755" s="140">
        <v>135</v>
      </c>
      <c r="U755" s="119">
        <f t="shared" si="128"/>
        <v>0.10530421216848673</v>
      </c>
      <c r="V755" s="118">
        <v>401</v>
      </c>
      <c r="W755" s="145">
        <f t="shared" si="129"/>
        <v>8.6646499567847882E-2</v>
      </c>
      <c r="X755" s="140">
        <v>143</v>
      </c>
      <c r="Y755" s="119">
        <f t="shared" si="130"/>
        <v>0.11154446177847113</v>
      </c>
      <c r="Z755" s="118">
        <v>417</v>
      </c>
      <c r="AA755" s="145">
        <f t="shared" si="131"/>
        <v>9.010371650821089E-2</v>
      </c>
    </row>
    <row r="756" spans="1:27" x14ac:dyDescent="0.25">
      <c r="A756" s="131" t="s">
        <v>619</v>
      </c>
      <c r="B756" s="222" t="s">
        <v>303</v>
      </c>
      <c r="C756" s="120" t="s">
        <v>304</v>
      </c>
      <c r="D756" s="121" t="s">
        <v>19</v>
      </c>
      <c r="E756" s="137" t="s">
        <v>559</v>
      </c>
      <c r="F756" s="141">
        <v>4833</v>
      </c>
      <c r="G756" s="122">
        <v>4721</v>
      </c>
      <c r="H756" s="123">
        <f t="shared" si="121"/>
        <v>0.97682598799917231</v>
      </c>
      <c r="I756" s="122">
        <f t="shared" si="122"/>
        <v>112</v>
      </c>
      <c r="J756" s="146">
        <f t="shared" si="123"/>
        <v>2.3174012000827644E-2</v>
      </c>
      <c r="K756" s="141">
        <v>1181</v>
      </c>
      <c r="L756" s="141">
        <v>42</v>
      </c>
      <c r="M756" s="123">
        <f t="shared" si="124"/>
        <v>3.556308213378493E-2</v>
      </c>
      <c r="N756" s="122">
        <v>104</v>
      </c>
      <c r="O756" s="146">
        <f t="shared" si="125"/>
        <v>2.1518725429339955E-2</v>
      </c>
      <c r="P756" s="141">
        <v>16</v>
      </c>
      <c r="Q756" s="123">
        <f t="shared" si="126"/>
        <v>1.3547840812870448E-2</v>
      </c>
      <c r="R756" s="122">
        <v>28</v>
      </c>
      <c r="S756" s="146">
        <f t="shared" si="127"/>
        <v>5.7935030002069111E-3</v>
      </c>
      <c r="T756" s="141">
        <v>127</v>
      </c>
      <c r="U756" s="123">
        <f t="shared" si="128"/>
        <v>0.10753598645215919</v>
      </c>
      <c r="V756" s="122">
        <v>401</v>
      </c>
      <c r="W756" s="146">
        <f t="shared" si="129"/>
        <v>8.2971239395820406E-2</v>
      </c>
      <c r="X756" s="141">
        <v>139</v>
      </c>
      <c r="Y756" s="123">
        <f t="shared" si="130"/>
        <v>0.11769686706181202</v>
      </c>
      <c r="Z756" s="122">
        <v>422</v>
      </c>
      <c r="AA756" s="146">
        <f t="shared" si="131"/>
        <v>8.7316366645975585E-2</v>
      </c>
    </row>
    <row r="757" spans="1:27" x14ac:dyDescent="0.25">
      <c r="A757" s="130" t="s">
        <v>619</v>
      </c>
      <c r="B757" s="221" t="s">
        <v>285</v>
      </c>
      <c r="C757" s="116" t="s">
        <v>286</v>
      </c>
      <c r="D757" s="117" t="s">
        <v>18</v>
      </c>
      <c r="E757" s="136" t="s">
        <v>557</v>
      </c>
      <c r="F757" s="140">
        <v>3438</v>
      </c>
      <c r="G757" s="118">
        <v>3363</v>
      </c>
      <c r="H757" s="119">
        <f t="shared" si="121"/>
        <v>0.9781849912739965</v>
      </c>
      <c r="I757" s="118">
        <f t="shared" si="122"/>
        <v>75</v>
      </c>
      <c r="J757" s="145">
        <f t="shared" si="123"/>
        <v>2.181500872600349E-2</v>
      </c>
      <c r="K757" s="140">
        <v>920</v>
      </c>
      <c r="L757" s="140">
        <v>26</v>
      </c>
      <c r="M757" s="119">
        <f t="shared" si="124"/>
        <v>2.8260869565217391E-2</v>
      </c>
      <c r="N757" s="118">
        <v>73</v>
      </c>
      <c r="O757" s="145">
        <f t="shared" si="125"/>
        <v>2.1233275159976729E-2</v>
      </c>
      <c r="P757" s="140">
        <v>9</v>
      </c>
      <c r="Q757" s="119">
        <f t="shared" si="126"/>
        <v>9.7826086956521747E-3</v>
      </c>
      <c r="R757" s="118">
        <v>19</v>
      </c>
      <c r="S757" s="145">
        <f t="shared" si="127"/>
        <v>5.5264688772542177E-3</v>
      </c>
      <c r="T757" s="140">
        <v>108</v>
      </c>
      <c r="U757" s="119">
        <f t="shared" si="128"/>
        <v>0.11739130434782609</v>
      </c>
      <c r="V757" s="118">
        <v>328</v>
      </c>
      <c r="W757" s="145">
        <f t="shared" si="129"/>
        <v>9.5404304828388603E-2</v>
      </c>
      <c r="X757" s="140">
        <v>115</v>
      </c>
      <c r="Y757" s="119">
        <f t="shared" si="130"/>
        <v>0.125</v>
      </c>
      <c r="Z757" s="118">
        <v>343</v>
      </c>
      <c r="AA757" s="145">
        <f t="shared" si="131"/>
        <v>9.9767306573589301E-2</v>
      </c>
    </row>
    <row r="758" spans="1:27" x14ac:dyDescent="0.25">
      <c r="A758" s="131" t="s">
        <v>619</v>
      </c>
      <c r="B758" s="222" t="s">
        <v>305</v>
      </c>
      <c r="C758" s="120" t="s">
        <v>306</v>
      </c>
      <c r="D758" s="121" t="s">
        <v>19</v>
      </c>
      <c r="E758" s="137" t="s">
        <v>559</v>
      </c>
      <c r="F758" s="141">
        <v>3071</v>
      </c>
      <c r="G758" s="122">
        <v>2990</v>
      </c>
      <c r="H758" s="123">
        <f t="shared" si="121"/>
        <v>0.97362422663627479</v>
      </c>
      <c r="I758" s="122">
        <f t="shared" si="122"/>
        <v>81</v>
      </c>
      <c r="J758" s="146">
        <f t="shared" si="123"/>
        <v>2.637577336372517E-2</v>
      </c>
      <c r="K758" s="141">
        <v>741</v>
      </c>
      <c r="L758" s="141">
        <v>16</v>
      </c>
      <c r="M758" s="123">
        <f t="shared" si="124"/>
        <v>2.1592442645074223E-2</v>
      </c>
      <c r="N758" s="122">
        <v>39</v>
      </c>
      <c r="O758" s="146">
        <f t="shared" si="125"/>
        <v>1.2699446434386193E-2</v>
      </c>
      <c r="P758" s="141">
        <v>8</v>
      </c>
      <c r="Q758" s="123">
        <f t="shared" si="126"/>
        <v>1.0796221322537112E-2</v>
      </c>
      <c r="R758" s="122">
        <v>16</v>
      </c>
      <c r="S758" s="146">
        <f t="shared" si="127"/>
        <v>5.2100293064148489E-3</v>
      </c>
      <c r="T758" s="141">
        <v>102</v>
      </c>
      <c r="U758" s="123">
        <f t="shared" si="128"/>
        <v>0.13765182186234817</v>
      </c>
      <c r="V758" s="122">
        <v>394</v>
      </c>
      <c r="W758" s="146">
        <f t="shared" si="129"/>
        <v>0.12829697167046564</v>
      </c>
      <c r="X758" s="141">
        <v>107</v>
      </c>
      <c r="Y758" s="123">
        <f t="shared" si="130"/>
        <v>0.14439946018893388</v>
      </c>
      <c r="Z758" s="122">
        <v>404</v>
      </c>
      <c r="AA758" s="146">
        <f t="shared" si="131"/>
        <v>0.13155323998697493</v>
      </c>
    </row>
    <row r="759" spans="1:27" x14ac:dyDescent="0.25">
      <c r="A759" s="130" t="s">
        <v>619</v>
      </c>
      <c r="B759" s="221" t="s">
        <v>322</v>
      </c>
      <c r="C759" s="116" t="s">
        <v>323</v>
      </c>
      <c r="D759" s="117" t="s">
        <v>20</v>
      </c>
      <c r="E759" s="136" t="s">
        <v>558</v>
      </c>
      <c r="F759" s="140">
        <v>3094</v>
      </c>
      <c r="G759" s="118">
        <v>3044</v>
      </c>
      <c r="H759" s="119">
        <f t="shared" si="121"/>
        <v>0.98383968972204261</v>
      </c>
      <c r="I759" s="118">
        <f t="shared" si="122"/>
        <v>50</v>
      </c>
      <c r="J759" s="145">
        <f t="shared" si="123"/>
        <v>1.6160310277957338E-2</v>
      </c>
      <c r="K759" s="140">
        <v>799</v>
      </c>
      <c r="L759" s="140">
        <v>28</v>
      </c>
      <c r="M759" s="119">
        <f t="shared" si="124"/>
        <v>3.5043804755944929E-2</v>
      </c>
      <c r="N759" s="118">
        <v>60</v>
      </c>
      <c r="O759" s="145">
        <f t="shared" si="125"/>
        <v>1.9392372333548805E-2</v>
      </c>
      <c r="P759" s="140">
        <v>10</v>
      </c>
      <c r="Q759" s="119">
        <f t="shared" si="126"/>
        <v>1.2515644555694618E-2</v>
      </c>
      <c r="R759" s="118">
        <v>28</v>
      </c>
      <c r="S759" s="145">
        <f t="shared" si="127"/>
        <v>9.0497737556561094E-3</v>
      </c>
      <c r="T759" s="140">
        <v>106</v>
      </c>
      <c r="U759" s="119">
        <f t="shared" si="128"/>
        <v>0.13266583229036297</v>
      </c>
      <c r="V759" s="118">
        <v>441</v>
      </c>
      <c r="W759" s="145">
        <f t="shared" si="129"/>
        <v>0.1425339366515837</v>
      </c>
      <c r="X759" s="140">
        <v>114</v>
      </c>
      <c r="Y759" s="119">
        <f t="shared" si="130"/>
        <v>0.14267834793491865</v>
      </c>
      <c r="Z759" s="118">
        <v>463</v>
      </c>
      <c r="AA759" s="145">
        <f t="shared" si="131"/>
        <v>0.14964447317388493</v>
      </c>
    </row>
    <row r="760" spans="1:27" ht="24" x14ac:dyDescent="0.25">
      <c r="A760" s="131" t="s">
        <v>619</v>
      </c>
      <c r="B760" s="222" t="s">
        <v>307</v>
      </c>
      <c r="C760" s="120" t="s">
        <v>308</v>
      </c>
      <c r="D760" s="121" t="s">
        <v>19</v>
      </c>
      <c r="E760" s="137" t="s">
        <v>559</v>
      </c>
      <c r="F760" s="141">
        <v>2203</v>
      </c>
      <c r="G760" s="122">
        <v>2184</v>
      </c>
      <c r="H760" s="123">
        <f t="shared" si="121"/>
        <v>0.99137539718565593</v>
      </c>
      <c r="I760" s="122">
        <f t="shared" si="122"/>
        <v>19</v>
      </c>
      <c r="J760" s="146">
        <f t="shared" si="123"/>
        <v>8.6246028143440769E-3</v>
      </c>
      <c r="K760" s="141">
        <v>506</v>
      </c>
      <c r="L760" s="141">
        <v>6</v>
      </c>
      <c r="M760" s="123">
        <f t="shared" si="124"/>
        <v>1.1857707509881422E-2</v>
      </c>
      <c r="N760" s="122">
        <v>12</v>
      </c>
      <c r="O760" s="146">
        <f t="shared" si="125"/>
        <v>5.4471175669541533E-3</v>
      </c>
      <c r="P760" s="141">
        <v>5</v>
      </c>
      <c r="Q760" s="123">
        <f t="shared" si="126"/>
        <v>9.881422924901186E-3</v>
      </c>
      <c r="R760" s="122">
        <v>10</v>
      </c>
      <c r="S760" s="146">
        <f t="shared" si="127"/>
        <v>4.5392646391284614E-3</v>
      </c>
      <c r="T760" s="141">
        <v>54</v>
      </c>
      <c r="U760" s="123">
        <f t="shared" si="128"/>
        <v>0.1067193675889328</v>
      </c>
      <c r="V760" s="122">
        <v>176</v>
      </c>
      <c r="W760" s="146">
        <f t="shared" si="129"/>
        <v>7.9891057648660918E-2</v>
      </c>
      <c r="X760" s="141">
        <v>58</v>
      </c>
      <c r="Y760" s="123">
        <f t="shared" si="130"/>
        <v>0.11462450592885376</v>
      </c>
      <c r="Z760" s="122">
        <v>184</v>
      </c>
      <c r="AA760" s="146">
        <f t="shared" si="131"/>
        <v>8.3522469359963686E-2</v>
      </c>
    </row>
    <row r="761" spans="1:27" x14ac:dyDescent="0.25">
      <c r="A761" s="130" t="s">
        <v>619</v>
      </c>
      <c r="B761" s="221" t="s">
        <v>287</v>
      </c>
      <c r="C761" s="116" t="s">
        <v>288</v>
      </c>
      <c r="D761" s="117" t="s">
        <v>18</v>
      </c>
      <c r="E761" s="136" t="s">
        <v>557</v>
      </c>
      <c r="F761" s="140">
        <v>3573</v>
      </c>
      <c r="G761" s="118">
        <v>3431</v>
      </c>
      <c r="H761" s="119">
        <f t="shared" si="121"/>
        <v>0.96025748670584943</v>
      </c>
      <c r="I761" s="118">
        <f t="shared" si="122"/>
        <v>142</v>
      </c>
      <c r="J761" s="145">
        <f t="shared" si="123"/>
        <v>3.9742513294150572E-2</v>
      </c>
      <c r="K761" s="140">
        <v>820</v>
      </c>
      <c r="L761" s="140">
        <v>19</v>
      </c>
      <c r="M761" s="119">
        <f t="shared" si="124"/>
        <v>2.3170731707317073E-2</v>
      </c>
      <c r="N761" s="118">
        <v>50</v>
      </c>
      <c r="O761" s="145">
        <f t="shared" si="125"/>
        <v>1.3993842709207949E-2</v>
      </c>
      <c r="P761" s="140">
        <v>8</v>
      </c>
      <c r="Q761" s="119">
        <f t="shared" si="126"/>
        <v>9.7560975609756097E-3</v>
      </c>
      <c r="R761" s="118">
        <v>19</v>
      </c>
      <c r="S761" s="145">
        <f t="shared" si="127"/>
        <v>5.3176602294990206E-3</v>
      </c>
      <c r="T761" s="140">
        <v>83</v>
      </c>
      <c r="U761" s="119">
        <f t="shared" si="128"/>
        <v>0.10121951219512196</v>
      </c>
      <c r="V761" s="118">
        <v>304</v>
      </c>
      <c r="W761" s="145">
        <f t="shared" si="129"/>
        <v>8.5082563671984329E-2</v>
      </c>
      <c r="X761" s="140">
        <v>89</v>
      </c>
      <c r="Y761" s="119">
        <f t="shared" si="130"/>
        <v>0.10853658536585366</v>
      </c>
      <c r="Z761" s="118">
        <v>318</v>
      </c>
      <c r="AA761" s="145">
        <f t="shared" si="131"/>
        <v>8.9000839630562559E-2</v>
      </c>
    </row>
    <row r="762" spans="1:27" x14ac:dyDescent="0.25">
      <c r="A762" s="131" t="s">
        <v>619</v>
      </c>
      <c r="B762" s="222" t="s">
        <v>441</v>
      </c>
      <c r="C762" s="120" t="s">
        <v>309</v>
      </c>
      <c r="D762" s="121" t="s">
        <v>19</v>
      </c>
      <c r="E762" s="137" t="s">
        <v>559</v>
      </c>
      <c r="F762" s="141">
        <v>2530</v>
      </c>
      <c r="G762" s="122">
        <v>2438</v>
      </c>
      <c r="H762" s="123">
        <f t="shared" si="121"/>
        <v>0.96363636363636362</v>
      </c>
      <c r="I762" s="122">
        <f t="shared" si="122"/>
        <v>92</v>
      </c>
      <c r="J762" s="146">
        <f t="shared" si="123"/>
        <v>3.6363636363636362E-2</v>
      </c>
      <c r="K762" s="141">
        <v>738</v>
      </c>
      <c r="L762" s="141">
        <v>17</v>
      </c>
      <c r="M762" s="123">
        <f t="shared" si="124"/>
        <v>2.3035230352303523E-2</v>
      </c>
      <c r="N762" s="122">
        <v>51</v>
      </c>
      <c r="O762" s="146">
        <f t="shared" si="125"/>
        <v>2.0158102766798421E-2</v>
      </c>
      <c r="P762" s="141">
        <v>10</v>
      </c>
      <c r="Q762" s="123">
        <f t="shared" si="126"/>
        <v>1.3550135501355014E-2</v>
      </c>
      <c r="R762" s="122">
        <v>30</v>
      </c>
      <c r="S762" s="146">
        <f t="shared" si="127"/>
        <v>1.1857707509881422E-2</v>
      </c>
      <c r="T762" s="141">
        <v>73</v>
      </c>
      <c r="U762" s="123">
        <f t="shared" si="128"/>
        <v>9.8915989159891596E-2</v>
      </c>
      <c r="V762" s="122">
        <v>204</v>
      </c>
      <c r="W762" s="146">
        <f t="shared" si="129"/>
        <v>8.0632411067193682E-2</v>
      </c>
      <c r="X762" s="141">
        <v>79</v>
      </c>
      <c r="Y762" s="123">
        <f t="shared" si="130"/>
        <v>0.10704607046070461</v>
      </c>
      <c r="Z762" s="122">
        <v>223</v>
      </c>
      <c r="AA762" s="146">
        <f t="shared" si="131"/>
        <v>8.8142292490118582E-2</v>
      </c>
    </row>
    <row r="763" spans="1:27" x14ac:dyDescent="0.25">
      <c r="A763" s="130" t="s">
        <v>619</v>
      </c>
      <c r="B763" s="221" t="s">
        <v>289</v>
      </c>
      <c r="C763" s="116" t="s">
        <v>290</v>
      </c>
      <c r="D763" s="117" t="s">
        <v>18</v>
      </c>
      <c r="E763" s="136" t="s">
        <v>557</v>
      </c>
      <c r="F763" s="140">
        <v>2387</v>
      </c>
      <c r="G763" s="118">
        <v>2332</v>
      </c>
      <c r="H763" s="119">
        <f t="shared" si="121"/>
        <v>0.97695852534562211</v>
      </c>
      <c r="I763" s="118">
        <f t="shared" si="122"/>
        <v>55</v>
      </c>
      <c r="J763" s="145">
        <f t="shared" si="123"/>
        <v>2.3041474654377881E-2</v>
      </c>
      <c r="K763" s="140">
        <v>776</v>
      </c>
      <c r="L763" s="140">
        <v>25</v>
      </c>
      <c r="M763" s="119">
        <f t="shared" si="124"/>
        <v>3.2216494845360821E-2</v>
      </c>
      <c r="N763" s="118">
        <v>58</v>
      </c>
      <c r="O763" s="145">
        <f t="shared" si="125"/>
        <v>2.4298282362798494E-2</v>
      </c>
      <c r="P763" s="140">
        <v>16</v>
      </c>
      <c r="Q763" s="119">
        <f t="shared" si="126"/>
        <v>2.0618556701030927E-2</v>
      </c>
      <c r="R763" s="118">
        <v>33</v>
      </c>
      <c r="S763" s="145">
        <f t="shared" si="127"/>
        <v>1.3824884792626729E-2</v>
      </c>
      <c r="T763" s="140">
        <v>84</v>
      </c>
      <c r="U763" s="119">
        <f t="shared" si="128"/>
        <v>0.10824742268041238</v>
      </c>
      <c r="V763" s="118">
        <v>178</v>
      </c>
      <c r="W763" s="145">
        <f t="shared" si="129"/>
        <v>7.4570590699622963E-2</v>
      </c>
      <c r="X763" s="140">
        <v>93</v>
      </c>
      <c r="Y763" s="119">
        <f t="shared" si="130"/>
        <v>0.11984536082474227</v>
      </c>
      <c r="Z763" s="118">
        <v>195</v>
      </c>
      <c r="AA763" s="145">
        <f t="shared" si="131"/>
        <v>8.1692501047339758E-2</v>
      </c>
    </row>
    <row r="764" spans="1:27" x14ac:dyDescent="0.25">
      <c r="A764" s="131" t="s">
        <v>619</v>
      </c>
      <c r="B764" s="222" t="s">
        <v>310</v>
      </c>
      <c r="C764" s="120" t="s">
        <v>311</v>
      </c>
      <c r="D764" s="121" t="s">
        <v>19</v>
      </c>
      <c r="E764" s="137" t="s">
        <v>559</v>
      </c>
      <c r="F764" s="141">
        <v>3448</v>
      </c>
      <c r="G764" s="122">
        <v>3411</v>
      </c>
      <c r="H764" s="123">
        <f t="shared" si="121"/>
        <v>0.9892691415313225</v>
      </c>
      <c r="I764" s="122">
        <f t="shared" si="122"/>
        <v>37</v>
      </c>
      <c r="J764" s="146">
        <f t="shared" si="123"/>
        <v>1.0730858468677494E-2</v>
      </c>
      <c r="K764" s="141">
        <v>888</v>
      </c>
      <c r="L764" s="141">
        <v>26</v>
      </c>
      <c r="M764" s="123">
        <f t="shared" si="124"/>
        <v>2.9279279279279279E-2</v>
      </c>
      <c r="N764" s="122">
        <v>65</v>
      </c>
      <c r="O764" s="146">
        <f t="shared" si="125"/>
        <v>1.8851508120649653E-2</v>
      </c>
      <c r="P764" s="141">
        <v>14</v>
      </c>
      <c r="Q764" s="123">
        <f t="shared" si="126"/>
        <v>1.5765765765765764E-2</v>
      </c>
      <c r="R764" s="122">
        <v>28</v>
      </c>
      <c r="S764" s="146">
        <f t="shared" si="127"/>
        <v>8.1206496519721574E-3</v>
      </c>
      <c r="T764" s="141">
        <v>77</v>
      </c>
      <c r="U764" s="123">
        <f t="shared" si="128"/>
        <v>8.6711711711711714E-2</v>
      </c>
      <c r="V764" s="122">
        <v>321</v>
      </c>
      <c r="W764" s="146">
        <f t="shared" si="129"/>
        <v>9.3097447795823671E-2</v>
      </c>
      <c r="X764" s="141">
        <v>86</v>
      </c>
      <c r="Y764" s="123">
        <f t="shared" si="130"/>
        <v>9.6846846846846843E-2</v>
      </c>
      <c r="Z764" s="122">
        <v>340</v>
      </c>
      <c r="AA764" s="146">
        <f t="shared" si="131"/>
        <v>9.860788863109049E-2</v>
      </c>
    </row>
    <row r="765" spans="1:27" x14ac:dyDescent="0.25">
      <c r="A765" s="130" t="s">
        <v>619</v>
      </c>
      <c r="B765" s="221" t="s">
        <v>291</v>
      </c>
      <c r="C765" s="116" t="s">
        <v>292</v>
      </c>
      <c r="D765" s="117" t="s">
        <v>18</v>
      </c>
      <c r="E765" s="136" t="s">
        <v>557</v>
      </c>
      <c r="F765" s="140">
        <v>1865</v>
      </c>
      <c r="G765" s="118">
        <v>1816</v>
      </c>
      <c r="H765" s="119">
        <f t="shared" si="121"/>
        <v>0.97372654155495975</v>
      </c>
      <c r="I765" s="118">
        <f t="shared" si="122"/>
        <v>49</v>
      </c>
      <c r="J765" s="145">
        <f t="shared" si="123"/>
        <v>2.6273458445040216E-2</v>
      </c>
      <c r="K765" s="140">
        <v>688</v>
      </c>
      <c r="L765" s="140">
        <v>23</v>
      </c>
      <c r="M765" s="119">
        <f t="shared" si="124"/>
        <v>3.3430232558139532E-2</v>
      </c>
      <c r="N765" s="118">
        <v>44</v>
      </c>
      <c r="O765" s="145">
        <f t="shared" si="125"/>
        <v>2.3592493297587131E-2</v>
      </c>
      <c r="P765" s="140">
        <v>2</v>
      </c>
      <c r="Q765" s="119">
        <f t="shared" si="126"/>
        <v>2.9069767441860465E-3</v>
      </c>
      <c r="R765" s="118">
        <v>4</v>
      </c>
      <c r="S765" s="145">
        <f t="shared" si="127"/>
        <v>2.1447721179624667E-3</v>
      </c>
      <c r="T765" s="140">
        <v>72</v>
      </c>
      <c r="U765" s="119">
        <f t="shared" si="128"/>
        <v>0.10465116279069768</v>
      </c>
      <c r="V765" s="118">
        <v>170</v>
      </c>
      <c r="W765" s="145">
        <f t="shared" si="129"/>
        <v>9.1152815013404831E-2</v>
      </c>
      <c r="X765" s="140">
        <v>73</v>
      </c>
      <c r="Y765" s="119">
        <f t="shared" si="130"/>
        <v>0.10610465116279069</v>
      </c>
      <c r="Z765" s="118">
        <v>173</v>
      </c>
      <c r="AA765" s="145">
        <f t="shared" si="131"/>
        <v>9.2761394101876671E-2</v>
      </c>
    </row>
    <row r="766" spans="1:27" x14ac:dyDescent="0.25">
      <c r="A766" s="131" t="s">
        <v>619</v>
      </c>
      <c r="B766" s="222" t="s">
        <v>324</v>
      </c>
      <c r="C766" s="120" t="s">
        <v>325</v>
      </c>
      <c r="D766" s="121" t="s">
        <v>20</v>
      </c>
      <c r="E766" s="137" t="s">
        <v>558</v>
      </c>
      <c r="F766" s="141">
        <v>1918</v>
      </c>
      <c r="G766" s="122">
        <v>1899</v>
      </c>
      <c r="H766" s="123">
        <f t="shared" si="121"/>
        <v>0.99009384775808129</v>
      </c>
      <c r="I766" s="122">
        <f t="shared" si="122"/>
        <v>19</v>
      </c>
      <c r="J766" s="146">
        <f t="shared" si="123"/>
        <v>9.9061522419186653E-3</v>
      </c>
      <c r="K766" s="141">
        <v>539</v>
      </c>
      <c r="L766" s="141">
        <v>16</v>
      </c>
      <c r="M766" s="123">
        <f t="shared" si="124"/>
        <v>2.9684601113172542E-2</v>
      </c>
      <c r="N766" s="122">
        <v>43</v>
      </c>
      <c r="O766" s="146">
        <f t="shared" si="125"/>
        <v>2.2419186652763295E-2</v>
      </c>
      <c r="P766" s="141">
        <v>6</v>
      </c>
      <c r="Q766" s="123">
        <f t="shared" si="126"/>
        <v>1.1131725417439703E-2</v>
      </c>
      <c r="R766" s="122">
        <v>15</v>
      </c>
      <c r="S766" s="146">
        <f t="shared" si="127"/>
        <v>7.8206465067778945E-3</v>
      </c>
      <c r="T766" s="141">
        <v>61</v>
      </c>
      <c r="U766" s="123">
        <f t="shared" si="128"/>
        <v>0.11317254174397032</v>
      </c>
      <c r="V766" s="122">
        <v>214</v>
      </c>
      <c r="W766" s="146">
        <f t="shared" si="129"/>
        <v>0.11157455683003129</v>
      </c>
      <c r="X766" s="141">
        <v>68</v>
      </c>
      <c r="Y766" s="123">
        <f t="shared" si="130"/>
        <v>0.12615955473098331</v>
      </c>
      <c r="Z766" s="122">
        <v>231</v>
      </c>
      <c r="AA766" s="146">
        <f t="shared" si="131"/>
        <v>0.12043795620437957</v>
      </c>
    </row>
    <row r="767" spans="1:27" x14ac:dyDescent="0.25">
      <c r="A767" s="130" t="s">
        <v>619</v>
      </c>
      <c r="B767" s="221" t="s">
        <v>326</v>
      </c>
      <c r="C767" s="116" t="s">
        <v>327</v>
      </c>
      <c r="D767" s="117" t="s">
        <v>20</v>
      </c>
      <c r="E767" s="136" t="s">
        <v>558</v>
      </c>
      <c r="F767" s="140">
        <v>4012</v>
      </c>
      <c r="G767" s="118">
        <v>3949</v>
      </c>
      <c r="H767" s="119">
        <f t="shared" si="121"/>
        <v>0.98429710867397802</v>
      </c>
      <c r="I767" s="118">
        <f t="shared" si="122"/>
        <v>63</v>
      </c>
      <c r="J767" s="145">
        <f t="shared" si="123"/>
        <v>1.5702891326021935E-2</v>
      </c>
      <c r="K767" s="140">
        <v>872</v>
      </c>
      <c r="L767" s="140">
        <v>25</v>
      </c>
      <c r="M767" s="119">
        <f t="shared" si="124"/>
        <v>2.8669724770642203E-2</v>
      </c>
      <c r="N767" s="118">
        <v>58</v>
      </c>
      <c r="O767" s="145">
        <f t="shared" si="125"/>
        <v>1.4456630109670987E-2</v>
      </c>
      <c r="P767" s="140">
        <v>8</v>
      </c>
      <c r="Q767" s="119">
        <f t="shared" si="126"/>
        <v>9.1743119266055051E-3</v>
      </c>
      <c r="R767" s="118">
        <v>16</v>
      </c>
      <c r="S767" s="145">
        <f t="shared" si="127"/>
        <v>3.9880358923230306E-3</v>
      </c>
      <c r="T767" s="140">
        <v>100</v>
      </c>
      <c r="U767" s="119">
        <f t="shared" si="128"/>
        <v>0.11467889908256881</v>
      </c>
      <c r="V767" s="118">
        <v>369</v>
      </c>
      <c r="W767" s="145">
        <f t="shared" si="129"/>
        <v>9.1974077766699899E-2</v>
      </c>
      <c r="X767" s="140">
        <v>106</v>
      </c>
      <c r="Y767" s="119">
        <f t="shared" si="130"/>
        <v>0.12155963302752294</v>
      </c>
      <c r="Z767" s="118">
        <v>381</v>
      </c>
      <c r="AA767" s="145">
        <f t="shared" si="131"/>
        <v>9.4965104685942173E-2</v>
      </c>
    </row>
    <row r="768" spans="1:27" x14ac:dyDescent="0.25">
      <c r="A768" s="131" t="s">
        <v>619</v>
      </c>
      <c r="B768" s="222" t="s">
        <v>328</v>
      </c>
      <c r="C768" s="120" t="s">
        <v>329</v>
      </c>
      <c r="D768" s="121" t="s">
        <v>20</v>
      </c>
      <c r="E768" s="137" t="s">
        <v>558</v>
      </c>
      <c r="F768" s="141">
        <v>2222</v>
      </c>
      <c r="G768" s="122">
        <v>2180</v>
      </c>
      <c r="H768" s="123">
        <f t="shared" si="121"/>
        <v>0.98109810981098111</v>
      </c>
      <c r="I768" s="122">
        <f t="shared" si="122"/>
        <v>42</v>
      </c>
      <c r="J768" s="146">
        <f t="shared" si="123"/>
        <v>1.8901890189018902E-2</v>
      </c>
      <c r="K768" s="141">
        <v>820</v>
      </c>
      <c r="L768" s="141">
        <v>19</v>
      </c>
      <c r="M768" s="123">
        <f t="shared" si="124"/>
        <v>2.3170731707317073E-2</v>
      </c>
      <c r="N768" s="122">
        <v>44</v>
      </c>
      <c r="O768" s="146">
        <f t="shared" si="125"/>
        <v>1.9801980198019802E-2</v>
      </c>
      <c r="P768" s="141">
        <v>8</v>
      </c>
      <c r="Q768" s="123">
        <f t="shared" si="126"/>
        <v>9.7560975609756097E-3</v>
      </c>
      <c r="R768" s="122">
        <v>19</v>
      </c>
      <c r="S768" s="146">
        <f t="shared" si="127"/>
        <v>8.5508550855085512E-3</v>
      </c>
      <c r="T768" s="141">
        <v>88</v>
      </c>
      <c r="U768" s="123">
        <f t="shared" si="128"/>
        <v>0.10731707317073171</v>
      </c>
      <c r="V768" s="122">
        <v>203</v>
      </c>
      <c r="W768" s="146">
        <f t="shared" si="129"/>
        <v>9.1359135913591363E-2</v>
      </c>
      <c r="X768" s="141">
        <v>94</v>
      </c>
      <c r="Y768" s="123">
        <f t="shared" si="130"/>
        <v>0.11463414634146342</v>
      </c>
      <c r="Z768" s="122">
        <v>218</v>
      </c>
      <c r="AA768" s="146">
        <f t="shared" si="131"/>
        <v>9.8109810981098111E-2</v>
      </c>
    </row>
    <row r="769" spans="1:27" x14ac:dyDescent="0.25">
      <c r="A769" s="130" t="s">
        <v>619</v>
      </c>
      <c r="B769" s="221" t="s">
        <v>293</v>
      </c>
      <c r="C769" s="116" t="s">
        <v>294</v>
      </c>
      <c r="D769" s="117" t="s">
        <v>18</v>
      </c>
      <c r="E769" s="136" t="s">
        <v>557</v>
      </c>
      <c r="F769" s="140">
        <v>3982</v>
      </c>
      <c r="G769" s="118">
        <v>3883</v>
      </c>
      <c r="H769" s="119">
        <f t="shared" si="121"/>
        <v>0.97513812154696133</v>
      </c>
      <c r="I769" s="118">
        <f t="shared" si="122"/>
        <v>99</v>
      </c>
      <c r="J769" s="145">
        <f t="shared" si="123"/>
        <v>2.4861878453038673E-2</v>
      </c>
      <c r="K769" s="140">
        <v>884</v>
      </c>
      <c r="L769" s="140">
        <v>40</v>
      </c>
      <c r="M769" s="119">
        <f t="shared" si="124"/>
        <v>4.5248868778280542E-2</v>
      </c>
      <c r="N769" s="118">
        <v>84</v>
      </c>
      <c r="O769" s="145">
        <f t="shared" si="125"/>
        <v>2.1094927172275239E-2</v>
      </c>
      <c r="P769" s="140">
        <v>12</v>
      </c>
      <c r="Q769" s="119">
        <f t="shared" si="126"/>
        <v>1.3574660633484163E-2</v>
      </c>
      <c r="R769" s="118">
        <v>29</v>
      </c>
      <c r="S769" s="145">
        <f t="shared" si="127"/>
        <v>7.2827724761426417E-3</v>
      </c>
      <c r="T769" s="140">
        <v>84</v>
      </c>
      <c r="U769" s="119">
        <f t="shared" si="128"/>
        <v>9.5022624434389136E-2</v>
      </c>
      <c r="V769" s="118">
        <v>239</v>
      </c>
      <c r="W769" s="145">
        <f t="shared" si="129"/>
        <v>6.0020090406830741E-2</v>
      </c>
      <c r="X769" s="140">
        <v>94</v>
      </c>
      <c r="Y769" s="119">
        <f t="shared" si="130"/>
        <v>0.10633484162895927</v>
      </c>
      <c r="Z769" s="118">
        <v>264</v>
      </c>
      <c r="AA769" s="145">
        <f t="shared" si="131"/>
        <v>6.6298342541436461E-2</v>
      </c>
    </row>
    <row r="770" spans="1:27" x14ac:dyDescent="0.25">
      <c r="A770" s="131" t="s">
        <v>619</v>
      </c>
      <c r="B770" s="222" t="s">
        <v>295</v>
      </c>
      <c r="C770" s="120" t="s">
        <v>296</v>
      </c>
      <c r="D770" s="121" t="s">
        <v>18</v>
      </c>
      <c r="E770" s="137" t="s">
        <v>557</v>
      </c>
      <c r="F770" s="141">
        <v>2535</v>
      </c>
      <c r="G770" s="122">
        <v>2481</v>
      </c>
      <c r="H770" s="123">
        <f t="shared" si="121"/>
        <v>0.97869822485207103</v>
      </c>
      <c r="I770" s="122">
        <f t="shared" si="122"/>
        <v>54</v>
      </c>
      <c r="J770" s="146">
        <f t="shared" si="123"/>
        <v>2.1301775147928994E-2</v>
      </c>
      <c r="K770" s="141">
        <v>803</v>
      </c>
      <c r="L770" s="141">
        <v>17</v>
      </c>
      <c r="M770" s="123">
        <f t="shared" si="124"/>
        <v>2.1170610211706103E-2</v>
      </c>
      <c r="N770" s="122">
        <v>39</v>
      </c>
      <c r="O770" s="146">
        <f t="shared" si="125"/>
        <v>1.5384615384615385E-2</v>
      </c>
      <c r="P770" s="141">
        <v>16</v>
      </c>
      <c r="Q770" s="123">
        <f t="shared" si="126"/>
        <v>1.9925280199252802E-2</v>
      </c>
      <c r="R770" s="122">
        <v>38</v>
      </c>
      <c r="S770" s="146">
        <f t="shared" si="127"/>
        <v>1.4990138067061143E-2</v>
      </c>
      <c r="T770" s="141">
        <v>100</v>
      </c>
      <c r="U770" s="123">
        <f t="shared" si="128"/>
        <v>0.12453300124533001</v>
      </c>
      <c r="V770" s="122">
        <v>288</v>
      </c>
      <c r="W770" s="146">
        <f t="shared" si="129"/>
        <v>0.1136094674556213</v>
      </c>
      <c r="X770" s="141">
        <v>112</v>
      </c>
      <c r="Y770" s="123">
        <f t="shared" si="130"/>
        <v>0.13947696139476962</v>
      </c>
      <c r="Z770" s="122">
        <v>315</v>
      </c>
      <c r="AA770" s="146">
        <f t="shared" si="131"/>
        <v>0.1242603550295858</v>
      </c>
    </row>
    <row r="771" spans="1:27" x14ac:dyDescent="0.25">
      <c r="A771" s="130" t="s">
        <v>619</v>
      </c>
      <c r="B771" s="221" t="s">
        <v>330</v>
      </c>
      <c r="C771" s="116" t="s">
        <v>331</v>
      </c>
      <c r="D771" s="117" t="s">
        <v>20</v>
      </c>
      <c r="E771" s="136" t="s">
        <v>558</v>
      </c>
      <c r="F771" s="140">
        <v>2108</v>
      </c>
      <c r="G771" s="118">
        <v>2041</v>
      </c>
      <c r="H771" s="119">
        <f t="shared" ref="H771:H834" si="132">G771/F771</f>
        <v>0.96821631878557879</v>
      </c>
      <c r="I771" s="118">
        <f t="shared" ref="I771:I834" si="133">F771-G771</f>
        <v>67</v>
      </c>
      <c r="J771" s="145">
        <f t="shared" ref="J771:J834" si="134">I771/F771</f>
        <v>3.1783681214421253E-2</v>
      </c>
      <c r="K771" s="140">
        <v>492</v>
      </c>
      <c r="L771" s="140">
        <v>11</v>
      </c>
      <c r="M771" s="119">
        <f t="shared" si="124"/>
        <v>2.2357723577235773E-2</v>
      </c>
      <c r="N771" s="118">
        <v>33</v>
      </c>
      <c r="O771" s="145">
        <f t="shared" si="125"/>
        <v>1.5654648956356737E-2</v>
      </c>
      <c r="P771" s="140">
        <v>8</v>
      </c>
      <c r="Q771" s="119">
        <f t="shared" si="126"/>
        <v>1.6260162601626018E-2</v>
      </c>
      <c r="R771" s="118">
        <v>19</v>
      </c>
      <c r="S771" s="145">
        <f t="shared" si="127"/>
        <v>9.0132827324478186E-3</v>
      </c>
      <c r="T771" s="140">
        <v>43</v>
      </c>
      <c r="U771" s="119">
        <f t="shared" si="128"/>
        <v>8.7398373983739841E-2</v>
      </c>
      <c r="V771" s="118">
        <v>104</v>
      </c>
      <c r="W771" s="145">
        <f t="shared" si="129"/>
        <v>4.9335863377609111E-2</v>
      </c>
      <c r="X771" s="140">
        <v>46</v>
      </c>
      <c r="Y771" s="119">
        <f t="shared" si="130"/>
        <v>9.3495934959349589E-2</v>
      </c>
      <c r="Z771" s="118">
        <v>117</v>
      </c>
      <c r="AA771" s="145">
        <f t="shared" si="131"/>
        <v>5.5502846299810248E-2</v>
      </c>
    </row>
    <row r="772" spans="1:27" x14ac:dyDescent="0.25">
      <c r="A772" s="131" t="s">
        <v>619</v>
      </c>
      <c r="B772" s="222" t="s">
        <v>332</v>
      </c>
      <c r="C772" s="120" t="s">
        <v>333</v>
      </c>
      <c r="D772" s="121" t="s">
        <v>20</v>
      </c>
      <c r="E772" s="137" t="s">
        <v>558</v>
      </c>
      <c r="F772" s="141">
        <v>2950</v>
      </c>
      <c r="G772" s="122">
        <v>2893</v>
      </c>
      <c r="H772" s="123">
        <f t="shared" si="132"/>
        <v>0.98067796610169489</v>
      </c>
      <c r="I772" s="122">
        <f t="shared" si="133"/>
        <v>57</v>
      </c>
      <c r="J772" s="146">
        <f t="shared" si="134"/>
        <v>1.9322033898305085E-2</v>
      </c>
      <c r="K772" s="141">
        <v>670</v>
      </c>
      <c r="L772" s="141">
        <v>15</v>
      </c>
      <c r="M772" s="123">
        <f t="shared" ref="M772:M835" si="135">L772/K772</f>
        <v>2.2388059701492536E-2</v>
      </c>
      <c r="N772" s="122">
        <v>28</v>
      </c>
      <c r="O772" s="146">
        <f t="shared" ref="O772:O835" si="136">N772/F772</f>
        <v>9.4915254237288131E-3</v>
      </c>
      <c r="P772" s="141">
        <v>5</v>
      </c>
      <c r="Q772" s="123">
        <f t="shared" ref="Q772:Q835" si="137">P772/K772</f>
        <v>7.462686567164179E-3</v>
      </c>
      <c r="R772" s="122">
        <v>10</v>
      </c>
      <c r="S772" s="146">
        <f t="shared" ref="S772:S835" si="138">R772/F772</f>
        <v>3.3898305084745762E-3</v>
      </c>
      <c r="T772" s="141">
        <v>74</v>
      </c>
      <c r="U772" s="123">
        <f t="shared" ref="U772:U835" si="139">T772/K772</f>
        <v>0.11044776119402985</v>
      </c>
      <c r="V772" s="122">
        <v>248</v>
      </c>
      <c r="W772" s="146">
        <f t="shared" ref="W772:W835" si="140">V772/F772</f>
        <v>8.4067796610169498E-2</v>
      </c>
      <c r="X772" s="141">
        <v>77</v>
      </c>
      <c r="Y772" s="123">
        <f t="shared" ref="Y772:Y835" si="141">X772/K772</f>
        <v>0.11492537313432835</v>
      </c>
      <c r="Z772" s="122">
        <v>255</v>
      </c>
      <c r="AA772" s="146">
        <f t="shared" ref="AA772:AA835" si="142">Z772/F772</f>
        <v>8.6440677966101692E-2</v>
      </c>
    </row>
    <row r="773" spans="1:27" x14ac:dyDescent="0.25">
      <c r="A773" s="130" t="s">
        <v>619</v>
      </c>
      <c r="B773" s="221" t="s">
        <v>334</v>
      </c>
      <c r="C773" s="116" t="s">
        <v>335</v>
      </c>
      <c r="D773" s="117" t="s">
        <v>20</v>
      </c>
      <c r="E773" s="136" t="s">
        <v>558</v>
      </c>
      <c r="F773" s="140">
        <v>1864</v>
      </c>
      <c r="G773" s="118">
        <v>1817</v>
      </c>
      <c r="H773" s="119">
        <f t="shared" si="132"/>
        <v>0.97478540772532185</v>
      </c>
      <c r="I773" s="118">
        <f t="shared" si="133"/>
        <v>47</v>
      </c>
      <c r="J773" s="145">
        <f t="shared" si="134"/>
        <v>2.5214592274678111E-2</v>
      </c>
      <c r="K773" s="140">
        <v>512</v>
      </c>
      <c r="L773" s="140">
        <v>11</v>
      </c>
      <c r="M773" s="119">
        <f t="shared" si="135"/>
        <v>2.1484375E-2</v>
      </c>
      <c r="N773" s="118">
        <v>37</v>
      </c>
      <c r="O773" s="145">
        <f t="shared" si="136"/>
        <v>1.9849785407725321E-2</v>
      </c>
      <c r="P773" s="140">
        <v>2</v>
      </c>
      <c r="Q773" s="119">
        <f t="shared" si="137"/>
        <v>3.90625E-3</v>
      </c>
      <c r="R773" s="118">
        <v>6</v>
      </c>
      <c r="S773" s="145">
        <f t="shared" si="138"/>
        <v>3.2188841201716738E-3</v>
      </c>
      <c r="T773" s="140">
        <v>57</v>
      </c>
      <c r="U773" s="119">
        <f t="shared" si="139"/>
        <v>0.111328125</v>
      </c>
      <c r="V773" s="118">
        <v>162</v>
      </c>
      <c r="W773" s="145">
        <f t="shared" si="140"/>
        <v>8.6909871244635187E-2</v>
      </c>
      <c r="X773" s="140">
        <v>59</v>
      </c>
      <c r="Y773" s="119">
        <f t="shared" si="141"/>
        <v>0.115234375</v>
      </c>
      <c r="Z773" s="118">
        <v>168</v>
      </c>
      <c r="AA773" s="145">
        <f t="shared" si="142"/>
        <v>9.012875536480687E-2</v>
      </c>
    </row>
    <row r="774" spans="1:27" x14ac:dyDescent="0.25">
      <c r="A774" s="131" t="s">
        <v>619</v>
      </c>
      <c r="B774" s="222" t="s">
        <v>336</v>
      </c>
      <c r="C774" s="120" t="s">
        <v>337</v>
      </c>
      <c r="D774" s="121" t="s">
        <v>20</v>
      </c>
      <c r="E774" s="137" t="s">
        <v>558</v>
      </c>
      <c r="F774" s="141">
        <v>2682</v>
      </c>
      <c r="G774" s="122">
        <v>2629</v>
      </c>
      <c r="H774" s="123">
        <f t="shared" si="132"/>
        <v>0.98023862788963456</v>
      </c>
      <c r="I774" s="122">
        <f t="shared" si="133"/>
        <v>53</v>
      </c>
      <c r="J774" s="146">
        <f t="shared" si="134"/>
        <v>1.97613721103654E-2</v>
      </c>
      <c r="K774" s="141">
        <v>657</v>
      </c>
      <c r="L774" s="141">
        <v>22</v>
      </c>
      <c r="M774" s="123">
        <f t="shared" si="135"/>
        <v>3.3485540334855401E-2</v>
      </c>
      <c r="N774" s="122">
        <v>64</v>
      </c>
      <c r="O774" s="146">
        <f t="shared" si="136"/>
        <v>2.3862788963460103E-2</v>
      </c>
      <c r="P774" s="141">
        <v>4</v>
      </c>
      <c r="Q774" s="123">
        <f t="shared" si="137"/>
        <v>6.0882800608828003E-3</v>
      </c>
      <c r="R774" s="122">
        <v>10</v>
      </c>
      <c r="S774" s="146">
        <f t="shared" si="138"/>
        <v>3.7285607755406414E-3</v>
      </c>
      <c r="T774" s="141">
        <v>84</v>
      </c>
      <c r="U774" s="123">
        <f t="shared" si="139"/>
        <v>0.12785388127853881</v>
      </c>
      <c r="V774" s="122">
        <v>306</v>
      </c>
      <c r="W774" s="146">
        <f t="shared" si="140"/>
        <v>0.11409395973154363</v>
      </c>
      <c r="X774" s="141">
        <v>86</v>
      </c>
      <c r="Y774" s="123">
        <f t="shared" si="141"/>
        <v>0.13089802130898021</v>
      </c>
      <c r="Z774" s="122">
        <v>309</v>
      </c>
      <c r="AA774" s="146">
        <f t="shared" si="142"/>
        <v>0.11521252796420582</v>
      </c>
    </row>
    <row r="775" spans="1:27" x14ac:dyDescent="0.25">
      <c r="A775" s="130" t="s">
        <v>619</v>
      </c>
      <c r="B775" s="221" t="s">
        <v>297</v>
      </c>
      <c r="C775" s="116" t="s">
        <v>298</v>
      </c>
      <c r="D775" s="117" t="s">
        <v>18</v>
      </c>
      <c r="E775" s="136" t="s">
        <v>557</v>
      </c>
      <c r="F775" s="140">
        <v>3678</v>
      </c>
      <c r="G775" s="118">
        <v>3625</v>
      </c>
      <c r="H775" s="119">
        <f t="shared" si="132"/>
        <v>0.98558999456226215</v>
      </c>
      <c r="I775" s="118">
        <f t="shared" si="133"/>
        <v>53</v>
      </c>
      <c r="J775" s="145">
        <f t="shared" si="134"/>
        <v>1.4410005437737902E-2</v>
      </c>
      <c r="K775" s="140">
        <v>686</v>
      </c>
      <c r="L775" s="140">
        <v>33</v>
      </c>
      <c r="M775" s="119">
        <f t="shared" si="135"/>
        <v>4.8104956268221574E-2</v>
      </c>
      <c r="N775" s="118">
        <v>93</v>
      </c>
      <c r="O775" s="145">
        <f t="shared" si="136"/>
        <v>2.5285481239804241E-2</v>
      </c>
      <c r="P775" s="140">
        <v>7</v>
      </c>
      <c r="Q775" s="119">
        <f t="shared" si="137"/>
        <v>1.020408163265306E-2</v>
      </c>
      <c r="R775" s="118">
        <v>16</v>
      </c>
      <c r="S775" s="145">
        <f t="shared" si="138"/>
        <v>4.3501903208265358E-3</v>
      </c>
      <c r="T775" s="140">
        <v>64</v>
      </c>
      <c r="U775" s="119">
        <f t="shared" si="139"/>
        <v>9.3294460641399415E-2</v>
      </c>
      <c r="V775" s="118">
        <v>271</v>
      </c>
      <c r="W775" s="145">
        <f t="shared" si="140"/>
        <v>7.3681348558999452E-2</v>
      </c>
      <c r="X775" s="140">
        <v>71</v>
      </c>
      <c r="Y775" s="119">
        <f t="shared" si="141"/>
        <v>0.10349854227405247</v>
      </c>
      <c r="Z775" s="118">
        <v>285</v>
      </c>
      <c r="AA775" s="145">
        <f t="shared" si="142"/>
        <v>7.7487765089722674E-2</v>
      </c>
    </row>
    <row r="776" spans="1:27" x14ac:dyDescent="0.25">
      <c r="A776" s="131" t="s">
        <v>619</v>
      </c>
      <c r="B776" s="222" t="s">
        <v>299</v>
      </c>
      <c r="C776" s="120" t="s">
        <v>300</v>
      </c>
      <c r="D776" s="121" t="s">
        <v>18</v>
      </c>
      <c r="E776" s="137" t="s">
        <v>557</v>
      </c>
      <c r="F776" s="141">
        <v>2829</v>
      </c>
      <c r="G776" s="122">
        <v>2778</v>
      </c>
      <c r="H776" s="123">
        <f t="shared" si="132"/>
        <v>0.98197242841993637</v>
      </c>
      <c r="I776" s="122">
        <f t="shared" si="133"/>
        <v>51</v>
      </c>
      <c r="J776" s="146">
        <f t="shared" si="134"/>
        <v>1.8027571580063628E-2</v>
      </c>
      <c r="K776" s="141">
        <v>880</v>
      </c>
      <c r="L776" s="141">
        <v>20</v>
      </c>
      <c r="M776" s="123">
        <f t="shared" si="135"/>
        <v>2.2727272727272728E-2</v>
      </c>
      <c r="N776" s="122">
        <v>61</v>
      </c>
      <c r="O776" s="146">
        <f t="shared" si="136"/>
        <v>2.1562389536938849E-2</v>
      </c>
      <c r="P776" s="141">
        <v>11</v>
      </c>
      <c r="Q776" s="123">
        <f t="shared" si="137"/>
        <v>1.2500000000000001E-2</v>
      </c>
      <c r="R776" s="122">
        <v>26</v>
      </c>
      <c r="S776" s="146">
        <f t="shared" si="138"/>
        <v>9.1905266878755752E-3</v>
      </c>
      <c r="T776" s="141">
        <v>91</v>
      </c>
      <c r="U776" s="123">
        <f t="shared" si="139"/>
        <v>0.10340909090909091</v>
      </c>
      <c r="V776" s="122">
        <v>243</v>
      </c>
      <c r="W776" s="146">
        <f t="shared" si="140"/>
        <v>8.5896076352067863E-2</v>
      </c>
      <c r="X776" s="141">
        <v>98</v>
      </c>
      <c r="Y776" s="123">
        <f t="shared" si="141"/>
        <v>0.11136363636363636</v>
      </c>
      <c r="Z776" s="122">
        <v>263</v>
      </c>
      <c r="AA776" s="146">
        <f t="shared" si="142"/>
        <v>9.2965712265818304E-2</v>
      </c>
    </row>
    <row r="777" spans="1:27" x14ac:dyDescent="0.25">
      <c r="A777" s="130" t="s">
        <v>619</v>
      </c>
      <c r="B777" s="221" t="s">
        <v>338</v>
      </c>
      <c r="C777" s="116" t="s">
        <v>339</v>
      </c>
      <c r="D777" s="117" t="s">
        <v>20</v>
      </c>
      <c r="E777" s="136" t="s">
        <v>558</v>
      </c>
      <c r="F777" s="140">
        <v>3981</v>
      </c>
      <c r="G777" s="118">
        <v>3923</v>
      </c>
      <c r="H777" s="119">
        <f t="shared" si="132"/>
        <v>0.98543079628234109</v>
      </c>
      <c r="I777" s="118">
        <f t="shared" si="133"/>
        <v>58</v>
      </c>
      <c r="J777" s="145">
        <f t="shared" si="134"/>
        <v>1.456920371765888E-2</v>
      </c>
      <c r="K777" s="140">
        <v>784</v>
      </c>
      <c r="L777" s="140">
        <v>26</v>
      </c>
      <c r="M777" s="119">
        <f t="shared" si="135"/>
        <v>3.3163265306122451E-2</v>
      </c>
      <c r="N777" s="118">
        <v>66</v>
      </c>
      <c r="O777" s="145">
        <f t="shared" si="136"/>
        <v>1.6578749058025623E-2</v>
      </c>
      <c r="P777" s="140">
        <v>2</v>
      </c>
      <c r="Q777" s="119">
        <f t="shared" si="137"/>
        <v>2.5510204081632651E-3</v>
      </c>
      <c r="R777" s="118">
        <v>3</v>
      </c>
      <c r="S777" s="145">
        <f t="shared" si="138"/>
        <v>7.5357950263752827E-4</v>
      </c>
      <c r="T777" s="140">
        <v>88</v>
      </c>
      <c r="U777" s="119">
        <f t="shared" si="139"/>
        <v>0.11224489795918367</v>
      </c>
      <c r="V777" s="118">
        <v>382</v>
      </c>
      <c r="W777" s="145">
        <f t="shared" si="140"/>
        <v>9.5955790002511934E-2</v>
      </c>
      <c r="X777" s="140">
        <v>90</v>
      </c>
      <c r="Y777" s="119">
        <f t="shared" si="141"/>
        <v>0.11479591836734694</v>
      </c>
      <c r="Z777" s="118">
        <v>385</v>
      </c>
      <c r="AA777" s="145">
        <f t="shared" si="142"/>
        <v>9.6709369505149453E-2</v>
      </c>
    </row>
    <row r="778" spans="1:27" ht="24" x14ac:dyDescent="0.25">
      <c r="A778" s="131" t="s">
        <v>619</v>
      </c>
      <c r="B778" s="222" t="s">
        <v>312</v>
      </c>
      <c r="C778" s="120" t="s">
        <v>313</v>
      </c>
      <c r="D778" s="121" t="s">
        <v>19</v>
      </c>
      <c r="E778" s="137" t="s">
        <v>559</v>
      </c>
      <c r="F778" s="141">
        <v>1958</v>
      </c>
      <c r="G778" s="122">
        <v>1924</v>
      </c>
      <c r="H778" s="123">
        <f t="shared" si="132"/>
        <v>0.98263534218590398</v>
      </c>
      <c r="I778" s="122">
        <f t="shared" si="133"/>
        <v>34</v>
      </c>
      <c r="J778" s="146">
        <f t="shared" si="134"/>
        <v>1.7364657814096015E-2</v>
      </c>
      <c r="K778" s="141">
        <v>609</v>
      </c>
      <c r="L778" s="141">
        <v>12</v>
      </c>
      <c r="M778" s="123">
        <f t="shared" si="135"/>
        <v>1.9704433497536946E-2</v>
      </c>
      <c r="N778" s="122">
        <v>31</v>
      </c>
      <c r="O778" s="146">
        <f t="shared" si="136"/>
        <v>1.5832482124616958E-2</v>
      </c>
      <c r="P778" s="141">
        <v>3</v>
      </c>
      <c r="Q778" s="123">
        <f t="shared" si="137"/>
        <v>4.9261083743842365E-3</v>
      </c>
      <c r="R778" s="122">
        <v>5</v>
      </c>
      <c r="S778" s="146">
        <f t="shared" si="138"/>
        <v>2.5536261491317671E-3</v>
      </c>
      <c r="T778" s="141">
        <v>80</v>
      </c>
      <c r="U778" s="123">
        <f t="shared" si="139"/>
        <v>0.13136288998357964</v>
      </c>
      <c r="V778" s="122">
        <v>201</v>
      </c>
      <c r="W778" s="146">
        <f t="shared" si="140"/>
        <v>0.10265577119509704</v>
      </c>
      <c r="X778" s="141">
        <v>82</v>
      </c>
      <c r="Y778" s="123">
        <f t="shared" si="141"/>
        <v>0.13464696223316913</v>
      </c>
      <c r="Z778" s="122">
        <v>205</v>
      </c>
      <c r="AA778" s="146">
        <f t="shared" si="142"/>
        <v>0.10469867211440245</v>
      </c>
    </row>
    <row r="779" spans="1:27" ht="24" x14ac:dyDescent="0.25">
      <c r="A779" s="130" t="s">
        <v>619</v>
      </c>
      <c r="B779" s="221" t="s">
        <v>314</v>
      </c>
      <c r="C779" s="116" t="s">
        <v>315</v>
      </c>
      <c r="D779" s="117" t="s">
        <v>19</v>
      </c>
      <c r="E779" s="136" t="s">
        <v>559</v>
      </c>
      <c r="F779" s="140">
        <v>1666</v>
      </c>
      <c r="G779" s="118">
        <v>1625</v>
      </c>
      <c r="H779" s="119">
        <f t="shared" si="132"/>
        <v>0.97539015606242496</v>
      </c>
      <c r="I779" s="118">
        <f t="shared" si="133"/>
        <v>41</v>
      </c>
      <c r="J779" s="145">
        <f t="shared" si="134"/>
        <v>2.4609843937575031E-2</v>
      </c>
      <c r="K779" s="140">
        <v>466</v>
      </c>
      <c r="L779" s="140">
        <v>2</v>
      </c>
      <c r="M779" s="119">
        <f t="shared" si="135"/>
        <v>4.2918454935622317E-3</v>
      </c>
      <c r="N779" s="118">
        <v>5</v>
      </c>
      <c r="O779" s="145">
        <f t="shared" si="136"/>
        <v>3.0012004801920769E-3</v>
      </c>
      <c r="P779" s="140">
        <v>2</v>
      </c>
      <c r="Q779" s="119">
        <f t="shared" si="137"/>
        <v>4.2918454935622317E-3</v>
      </c>
      <c r="R779" s="118">
        <v>6</v>
      </c>
      <c r="S779" s="145">
        <f t="shared" si="138"/>
        <v>3.6014405762304922E-3</v>
      </c>
      <c r="T779" s="140">
        <v>52</v>
      </c>
      <c r="U779" s="119">
        <f t="shared" si="139"/>
        <v>0.11158798283261803</v>
      </c>
      <c r="V779" s="118">
        <v>112</v>
      </c>
      <c r="W779" s="145">
        <f t="shared" si="140"/>
        <v>6.7226890756302518E-2</v>
      </c>
      <c r="X779" s="140">
        <v>53</v>
      </c>
      <c r="Y779" s="119">
        <f t="shared" si="141"/>
        <v>0.11373390557939914</v>
      </c>
      <c r="Z779" s="118">
        <v>114</v>
      </c>
      <c r="AA779" s="145">
        <f t="shared" si="142"/>
        <v>6.8427370948379349E-2</v>
      </c>
    </row>
    <row r="780" spans="1:27" x14ac:dyDescent="0.25">
      <c r="A780" s="131" t="s">
        <v>619</v>
      </c>
      <c r="B780" s="222" t="s">
        <v>361</v>
      </c>
      <c r="C780" s="120" t="s">
        <v>362</v>
      </c>
      <c r="D780" s="121" t="s">
        <v>24</v>
      </c>
      <c r="E780" s="137" t="s">
        <v>560</v>
      </c>
      <c r="F780" s="141">
        <v>1088</v>
      </c>
      <c r="G780" s="122">
        <v>1055</v>
      </c>
      <c r="H780" s="123">
        <f t="shared" si="132"/>
        <v>0.96966911764705888</v>
      </c>
      <c r="I780" s="122">
        <f t="shared" si="133"/>
        <v>33</v>
      </c>
      <c r="J780" s="146">
        <f t="shared" si="134"/>
        <v>3.0330882352941176E-2</v>
      </c>
      <c r="K780" s="141">
        <v>363</v>
      </c>
      <c r="L780" s="141">
        <v>11</v>
      </c>
      <c r="M780" s="123">
        <f t="shared" si="135"/>
        <v>3.0303030303030304E-2</v>
      </c>
      <c r="N780" s="122">
        <v>31</v>
      </c>
      <c r="O780" s="146">
        <f t="shared" si="136"/>
        <v>2.8492647058823529E-2</v>
      </c>
      <c r="P780" s="141">
        <v>7</v>
      </c>
      <c r="Q780" s="123">
        <f t="shared" si="137"/>
        <v>1.928374655647383E-2</v>
      </c>
      <c r="R780" s="122">
        <v>24</v>
      </c>
      <c r="S780" s="146">
        <f t="shared" si="138"/>
        <v>2.2058823529411766E-2</v>
      </c>
      <c r="T780" s="141">
        <v>41</v>
      </c>
      <c r="U780" s="123">
        <f t="shared" si="139"/>
        <v>0.11294765840220386</v>
      </c>
      <c r="V780" s="122">
        <v>120</v>
      </c>
      <c r="W780" s="146">
        <f t="shared" si="140"/>
        <v>0.11029411764705882</v>
      </c>
      <c r="X780" s="141">
        <v>47</v>
      </c>
      <c r="Y780" s="123">
        <f t="shared" si="141"/>
        <v>0.12947658402203857</v>
      </c>
      <c r="Z780" s="122">
        <v>141</v>
      </c>
      <c r="AA780" s="146">
        <f t="shared" si="142"/>
        <v>0.12959558823529413</v>
      </c>
    </row>
    <row r="781" spans="1:27" x14ac:dyDescent="0.25">
      <c r="A781" s="130" t="s">
        <v>619</v>
      </c>
      <c r="B781" s="221" t="s">
        <v>375</v>
      </c>
      <c r="C781" s="116" t="s">
        <v>376</v>
      </c>
      <c r="D781" s="117" t="s">
        <v>25</v>
      </c>
      <c r="E781" s="136" t="s">
        <v>561</v>
      </c>
      <c r="F781" s="140">
        <v>4378</v>
      </c>
      <c r="G781" s="118">
        <v>4293</v>
      </c>
      <c r="H781" s="119">
        <f t="shared" si="132"/>
        <v>0.98058474189127454</v>
      </c>
      <c r="I781" s="118">
        <f t="shared" si="133"/>
        <v>85</v>
      </c>
      <c r="J781" s="145">
        <f t="shared" si="134"/>
        <v>1.9415258108725447E-2</v>
      </c>
      <c r="K781" s="140">
        <v>1001</v>
      </c>
      <c r="L781" s="140">
        <v>13</v>
      </c>
      <c r="M781" s="119">
        <f t="shared" si="135"/>
        <v>1.2987012987012988E-2</v>
      </c>
      <c r="N781" s="118">
        <v>36</v>
      </c>
      <c r="O781" s="145">
        <f t="shared" si="136"/>
        <v>8.2229328460484245E-3</v>
      </c>
      <c r="P781" s="140">
        <v>8</v>
      </c>
      <c r="Q781" s="119">
        <f t="shared" si="137"/>
        <v>7.992007992007992E-3</v>
      </c>
      <c r="R781" s="118">
        <v>21</v>
      </c>
      <c r="S781" s="145">
        <f t="shared" si="138"/>
        <v>4.796710826861581E-3</v>
      </c>
      <c r="T781" s="140">
        <v>104</v>
      </c>
      <c r="U781" s="119">
        <f t="shared" si="139"/>
        <v>0.1038961038961039</v>
      </c>
      <c r="V781" s="118">
        <v>417</v>
      </c>
      <c r="W781" s="145">
        <f t="shared" si="140"/>
        <v>9.5248972133394241E-2</v>
      </c>
      <c r="X781" s="140">
        <v>109</v>
      </c>
      <c r="Y781" s="119">
        <f t="shared" si="141"/>
        <v>0.1088911088911089</v>
      </c>
      <c r="Z781" s="118">
        <v>432</v>
      </c>
      <c r="AA781" s="145">
        <f t="shared" si="142"/>
        <v>9.8675194152581081E-2</v>
      </c>
    </row>
    <row r="782" spans="1:27" ht="24" x14ac:dyDescent="0.25">
      <c r="A782" s="131" t="s">
        <v>619</v>
      </c>
      <c r="B782" s="222" t="s">
        <v>442</v>
      </c>
      <c r="C782" s="120" t="s">
        <v>363</v>
      </c>
      <c r="D782" s="121" t="s">
        <v>24</v>
      </c>
      <c r="E782" s="137" t="s">
        <v>560</v>
      </c>
      <c r="F782" s="141">
        <v>2203</v>
      </c>
      <c r="G782" s="122">
        <v>2081</v>
      </c>
      <c r="H782" s="123">
        <f t="shared" si="132"/>
        <v>0.94462097140263279</v>
      </c>
      <c r="I782" s="122">
        <f t="shared" si="133"/>
        <v>122</v>
      </c>
      <c r="J782" s="146">
        <f t="shared" si="134"/>
        <v>5.5379028597367229E-2</v>
      </c>
      <c r="K782" s="141">
        <v>764</v>
      </c>
      <c r="L782" s="141">
        <v>14</v>
      </c>
      <c r="M782" s="123">
        <f t="shared" si="135"/>
        <v>1.832460732984293E-2</v>
      </c>
      <c r="N782" s="122">
        <v>42</v>
      </c>
      <c r="O782" s="146">
        <f t="shared" si="136"/>
        <v>1.9064911484339538E-2</v>
      </c>
      <c r="P782" s="141">
        <v>7</v>
      </c>
      <c r="Q782" s="123">
        <f t="shared" si="137"/>
        <v>9.1623036649214652E-3</v>
      </c>
      <c r="R782" s="122">
        <v>16</v>
      </c>
      <c r="S782" s="146">
        <f t="shared" si="138"/>
        <v>7.2628234226055381E-3</v>
      </c>
      <c r="T782" s="141">
        <v>80</v>
      </c>
      <c r="U782" s="123">
        <f t="shared" si="139"/>
        <v>0.10471204188481675</v>
      </c>
      <c r="V782" s="122">
        <v>199</v>
      </c>
      <c r="W782" s="146">
        <f t="shared" si="140"/>
        <v>9.0331366318656375E-2</v>
      </c>
      <c r="X782" s="141">
        <v>86</v>
      </c>
      <c r="Y782" s="123">
        <f t="shared" si="141"/>
        <v>0.112565445026178</v>
      </c>
      <c r="Z782" s="122">
        <v>214</v>
      </c>
      <c r="AA782" s="146">
        <f t="shared" si="142"/>
        <v>9.7140263277349065E-2</v>
      </c>
    </row>
    <row r="783" spans="1:27" ht="24" x14ac:dyDescent="0.25">
      <c r="A783" s="130" t="s">
        <v>619</v>
      </c>
      <c r="B783" s="221" t="s">
        <v>377</v>
      </c>
      <c r="C783" s="116" t="s">
        <v>378</v>
      </c>
      <c r="D783" s="117" t="s">
        <v>25</v>
      </c>
      <c r="E783" s="136" t="s">
        <v>561</v>
      </c>
      <c r="F783" s="140">
        <v>1991</v>
      </c>
      <c r="G783" s="118">
        <v>1953</v>
      </c>
      <c r="H783" s="119">
        <f t="shared" si="132"/>
        <v>0.9809141135107986</v>
      </c>
      <c r="I783" s="118">
        <f t="shared" si="133"/>
        <v>38</v>
      </c>
      <c r="J783" s="145">
        <f t="shared" si="134"/>
        <v>1.9085886489201405E-2</v>
      </c>
      <c r="K783" s="140">
        <v>686</v>
      </c>
      <c r="L783" s="140">
        <v>14</v>
      </c>
      <c r="M783" s="119">
        <f t="shared" si="135"/>
        <v>2.0408163265306121E-2</v>
      </c>
      <c r="N783" s="118">
        <v>38</v>
      </c>
      <c r="O783" s="145">
        <f t="shared" si="136"/>
        <v>1.9085886489201405E-2</v>
      </c>
      <c r="P783" s="140">
        <v>6</v>
      </c>
      <c r="Q783" s="119">
        <f t="shared" si="137"/>
        <v>8.7463556851311956E-3</v>
      </c>
      <c r="R783" s="118">
        <v>16</v>
      </c>
      <c r="S783" s="145">
        <f t="shared" si="138"/>
        <v>8.0361627322953297E-3</v>
      </c>
      <c r="T783" s="140">
        <v>81</v>
      </c>
      <c r="U783" s="119">
        <f t="shared" si="139"/>
        <v>0.11807580174927114</v>
      </c>
      <c r="V783" s="118">
        <v>260</v>
      </c>
      <c r="W783" s="145">
        <f t="shared" si="140"/>
        <v>0.13058764439979909</v>
      </c>
      <c r="X783" s="140">
        <v>84</v>
      </c>
      <c r="Y783" s="119">
        <f t="shared" si="141"/>
        <v>0.12244897959183673</v>
      </c>
      <c r="Z783" s="118">
        <v>266</v>
      </c>
      <c r="AA783" s="145">
        <f t="shared" si="142"/>
        <v>0.13360120542440984</v>
      </c>
    </row>
    <row r="784" spans="1:27" x14ac:dyDescent="0.25">
      <c r="A784" s="131" t="s">
        <v>619</v>
      </c>
      <c r="B784" s="222" t="s">
        <v>379</v>
      </c>
      <c r="C784" s="120" t="s">
        <v>380</v>
      </c>
      <c r="D784" s="121" t="s">
        <v>25</v>
      </c>
      <c r="E784" s="137" t="s">
        <v>561</v>
      </c>
      <c r="F784" s="141">
        <v>6033</v>
      </c>
      <c r="G784" s="122">
        <v>5833</v>
      </c>
      <c r="H784" s="123">
        <f t="shared" si="132"/>
        <v>0.96684899718216477</v>
      </c>
      <c r="I784" s="122">
        <f t="shared" si="133"/>
        <v>200</v>
      </c>
      <c r="J784" s="146">
        <f t="shared" si="134"/>
        <v>3.3151002817835243E-2</v>
      </c>
      <c r="K784" s="141">
        <v>1835</v>
      </c>
      <c r="L784" s="141">
        <v>29</v>
      </c>
      <c r="M784" s="123">
        <f t="shared" si="135"/>
        <v>1.5803814713896459E-2</v>
      </c>
      <c r="N784" s="122">
        <v>71</v>
      </c>
      <c r="O784" s="146">
        <f t="shared" si="136"/>
        <v>1.176860600033151E-2</v>
      </c>
      <c r="P784" s="141">
        <v>28</v>
      </c>
      <c r="Q784" s="123">
        <f t="shared" si="137"/>
        <v>1.5258855585831062E-2</v>
      </c>
      <c r="R784" s="122">
        <v>79</v>
      </c>
      <c r="S784" s="146">
        <f t="shared" si="138"/>
        <v>1.309464611304492E-2</v>
      </c>
      <c r="T784" s="141">
        <v>177</v>
      </c>
      <c r="U784" s="123">
        <f t="shared" si="139"/>
        <v>9.6457765667574927E-2</v>
      </c>
      <c r="V784" s="122">
        <v>543</v>
      </c>
      <c r="W784" s="146">
        <f t="shared" si="140"/>
        <v>9.0004972650422677E-2</v>
      </c>
      <c r="X784" s="141">
        <v>192</v>
      </c>
      <c r="Y784" s="123">
        <f t="shared" si="141"/>
        <v>0.10463215258855586</v>
      </c>
      <c r="Z784" s="122">
        <v>587</v>
      </c>
      <c r="AA784" s="146">
        <f t="shared" si="142"/>
        <v>9.7298193270346431E-2</v>
      </c>
    </row>
    <row r="785" spans="1:27" x14ac:dyDescent="0.25">
      <c r="A785" s="130" t="s">
        <v>619</v>
      </c>
      <c r="B785" s="221" t="s">
        <v>381</v>
      </c>
      <c r="C785" s="116" t="s">
        <v>382</v>
      </c>
      <c r="D785" s="117" t="s">
        <v>25</v>
      </c>
      <c r="E785" s="136" t="s">
        <v>561</v>
      </c>
      <c r="F785" s="140">
        <v>1469</v>
      </c>
      <c r="G785" s="118">
        <v>1455</v>
      </c>
      <c r="H785" s="119">
        <f t="shared" si="132"/>
        <v>0.99046970728386663</v>
      </c>
      <c r="I785" s="118">
        <f t="shared" si="133"/>
        <v>14</v>
      </c>
      <c r="J785" s="145">
        <f t="shared" si="134"/>
        <v>9.5302927161334244E-3</v>
      </c>
      <c r="K785" s="140">
        <v>471</v>
      </c>
      <c r="L785" s="140">
        <v>9</v>
      </c>
      <c r="M785" s="119">
        <f t="shared" si="135"/>
        <v>1.9108280254777069E-2</v>
      </c>
      <c r="N785" s="118">
        <v>19</v>
      </c>
      <c r="O785" s="145">
        <f t="shared" si="136"/>
        <v>1.2933968686181076E-2</v>
      </c>
      <c r="P785" s="140">
        <v>2</v>
      </c>
      <c r="Q785" s="119">
        <f t="shared" si="137"/>
        <v>4.246284501061571E-3</v>
      </c>
      <c r="R785" s="118">
        <v>6</v>
      </c>
      <c r="S785" s="145">
        <f t="shared" si="138"/>
        <v>4.0844111640571815E-3</v>
      </c>
      <c r="T785" s="140">
        <v>60</v>
      </c>
      <c r="U785" s="119">
        <f t="shared" si="139"/>
        <v>0.12738853503184713</v>
      </c>
      <c r="V785" s="118">
        <v>181</v>
      </c>
      <c r="W785" s="145">
        <f t="shared" si="140"/>
        <v>0.12321307011572498</v>
      </c>
      <c r="X785" s="140">
        <v>61</v>
      </c>
      <c r="Y785" s="119">
        <f t="shared" si="141"/>
        <v>0.12951167728237792</v>
      </c>
      <c r="Z785" s="118">
        <v>183</v>
      </c>
      <c r="AA785" s="145">
        <f t="shared" si="142"/>
        <v>0.12457454050374404</v>
      </c>
    </row>
    <row r="786" spans="1:27" ht="24" x14ac:dyDescent="0.25">
      <c r="A786" s="131" t="s">
        <v>619</v>
      </c>
      <c r="B786" s="222" t="s">
        <v>364</v>
      </c>
      <c r="C786" s="120" t="s">
        <v>365</v>
      </c>
      <c r="D786" s="121" t="s">
        <v>24</v>
      </c>
      <c r="E786" s="137" t="s">
        <v>560</v>
      </c>
      <c r="F786" s="141">
        <v>2832</v>
      </c>
      <c r="G786" s="122">
        <v>2740</v>
      </c>
      <c r="H786" s="123">
        <f t="shared" si="132"/>
        <v>0.96751412429378536</v>
      </c>
      <c r="I786" s="122">
        <f t="shared" si="133"/>
        <v>92</v>
      </c>
      <c r="J786" s="146">
        <f t="shared" si="134"/>
        <v>3.2485875706214688E-2</v>
      </c>
      <c r="K786" s="141">
        <v>790</v>
      </c>
      <c r="L786" s="141">
        <v>22</v>
      </c>
      <c r="M786" s="123">
        <f t="shared" si="135"/>
        <v>2.7848101265822784E-2</v>
      </c>
      <c r="N786" s="122">
        <v>53</v>
      </c>
      <c r="O786" s="146">
        <f t="shared" si="136"/>
        <v>1.8714689265536724E-2</v>
      </c>
      <c r="P786" s="141">
        <v>3</v>
      </c>
      <c r="Q786" s="123">
        <f t="shared" si="137"/>
        <v>3.7974683544303796E-3</v>
      </c>
      <c r="R786" s="122">
        <v>7</v>
      </c>
      <c r="S786" s="146">
        <f t="shared" si="138"/>
        <v>2.4717514124293787E-3</v>
      </c>
      <c r="T786" s="141">
        <v>82</v>
      </c>
      <c r="U786" s="123">
        <f t="shared" si="139"/>
        <v>0.10379746835443038</v>
      </c>
      <c r="V786" s="122">
        <v>237</v>
      </c>
      <c r="W786" s="146">
        <f t="shared" si="140"/>
        <v>8.3686440677966101E-2</v>
      </c>
      <c r="X786" s="141">
        <v>85</v>
      </c>
      <c r="Y786" s="123">
        <f t="shared" si="141"/>
        <v>0.10759493670886076</v>
      </c>
      <c r="Z786" s="122">
        <v>243</v>
      </c>
      <c r="AA786" s="146">
        <f t="shared" si="142"/>
        <v>8.5805084745762705E-2</v>
      </c>
    </row>
    <row r="787" spans="1:27" x14ac:dyDescent="0.25">
      <c r="A787" s="130" t="s">
        <v>619</v>
      </c>
      <c r="B787" s="221" t="s">
        <v>383</v>
      </c>
      <c r="C787" s="116" t="s">
        <v>384</v>
      </c>
      <c r="D787" s="117" t="s">
        <v>25</v>
      </c>
      <c r="E787" s="136" t="s">
        <v>561</v>
      </c>
      <c r="F787" s="140">
        <v>2339</v>
      </c>
      <c r="G787" s="118">
        <v>2252</v>
      </c>
      <c r="H787" s="119">
        <f t="shared" si="132"/>
        <v>0.96280461735784528</v>
      </c>
      <c r="I787" s="118">
        <f t="shared" si="133"/>
        <v>87</v>
      </c>
      <c r="J787" s="145">
        <f t="shared" si="134"/>
        <v>3.7195382642154766E-2</v>
      </c>
      <c r="K787" s="140">
        <v>720</v>
      </c>
      <c r="L787" s="140">
        <v>17</v>
      </c>
      <c r="M787" s="119">
        <f t="shared" si="135"/>
        <v>2.361111111111111E-2</v>
      </c>
      <c r="N787" s="118">
        <v>42</v>
      </c>
      <c r="O787" s="145">
        <f t="shared" si="136"/>
        <v>1.7956391620350579E-2</v>
      </c>
      <c r="P787" s="140">
        <v>13</v>
      </c>
      <c r="Q787" s="119">
        <f t="shared" si="137"/>
        <v>1.8055555555555554E-2</v>
      </c>
      <c r="R787" s="118">
        <v>35</v>
      </c>
      <c r="S787" s="145">
        <f t="shared" si="138"/>
        <v>1.4963659683625482E-2</v>
      </c>
      <c r="T787" s="140">
        <v>83</v>
      </c>
      <c r="U787" s="119">
        <f t="shared" si="139"/>
        <v>0.11527777777777778</v>
      </c>
      <c r="V787" s="118">
        <v>241</v>
      </c>
      <c r="W787" s="145">
        <f t="shared" si="140"/>
        <v>0.10303548525010689</v>
      </c>
      <c r="X787" s="140">
        <v>92</v>
      </c>
      <c r="Y787" s="119">
        <f t="shared" si="141"/>
        <v>0.12777777777777777</v>
      </c>
      <c r="Z787" s="118">
        <v>266</v>
      </c>
      <c r="AA787" s="145">
        <f t="shared" si="142"/>
        <v>0.11372381359555365</v>
      </c>
    </row>
    <row r="788" spans="1:27" ht="24" x14ac:dyDescent="0.25">
      <c r="A788" s="131" t="s">
        <v>619</v>
      </c>
      <c r="B788" s="222" t="s">
        <v>385</v>
      </c>
      <c r="C788" s="120" t="s">
        <v>386</v>
      </c>
      <c r="D788" s="121" t="s">
        <v>25</v>
      </c>
      <c r="E788" s="137" t="s">
        <v>561</v>
      </c>
      <c r="F788" s="141">
        <v>1951</v>
      </c>
      <c r="G788" s="122">
        <v>1920</v>
      </c>
      <c r="H788" s="123">
        <f t="shared" si="132"/>
        <v>0.98411071245515125</v>
      </c>
      <c r="I788" s="122">
        <f t="shared" si="133"/>
        <v>31</v>
      </c>
      <c r="J788" s="146">
        <f t="shared" si="134"/>
        <v>1.5889287544848796E-2</v>
      </c>
      <c r="K788" s="141">
        <v>644</v>
      </c>
      <c r="L788" s="141">
        <v>11</v>
      </c>
      <c r="M788" s="123">
        <f t="shared" si="135"/>
        <v>1.7080745341614908E-2</v>
      </c>
      <c r="N788" s="122">
        <v>31</v>
      </c>
      <c r="O788" s="146">
        <f t="shared" si="136"/>
        <v>1.5889287544848796E-2</v>
      </c>
      <c r="P788" s="141">
        <v>4</v>
      </c>
      <c r="Q788" s="123">
        <f t="shared" si="137"/>
        <v>6.2111801242236021E-3</v>
      </c>
      <c r="R788" s="122">
        <v>6</v>
      </c>
      <c r="S788" s="146">
        <f t="shared" si="138"/>
        <v>3.0753459764223477E-3</v>
      </c>
      <c r="T788" s="141">
        <v>72</v>
      </c>
      <c r="U788" s="123">
        <f t="shared" si="139"/>
        <v>0.11180124223602485</v>
      </c>
      <c r="V788" s="122">
        <v>204</v>
      </c>
      <c r="W788" s="146">
        <f t="shared" si="140"/>
        <v>0.10456176319835982</v>
      </c>
      <c r="X788" s="141">
        <v>72</v>
      </c>
      <c r="Y788" s="123">
        <f t="shared" si="141"/>
        <v>0.11180124223602485</v>
      </c>
      <c r="Z788" s="122">
        <v>205</v>
      </c>
      <c r="AA788" s="146">
        <f t="shared" si="142"/>
        <v>0.10507432086109687</v>
      </c>
    </row>
    <row r="789" spans="1:27" x14ac:dyDescent="0.25">
      <c r="A789" s="130" t="s">
        <v>619</v>
      </c>
      <c r="B789" s="221" t="s">
        <v>387</v>
      </c>
      <c r="C789" s="116" t="s">
        <v>388</v>
      </c>
      <c r="D789" s="117" t="s">
        <v>25</v>
      </c>
      <c r="E789" s="136" t="s">
        <v>561</v>
      </c>
      <c r="F789" s="140">
        <v>3409</v>
      </c>
      <c r="G789" s="118">
        <v>3327</v>
      </c>
      <c r="H789" s="119">
        <f t="shared" si="132"/>
        <v>0.97594602522733942</v>
      </c>
      <c r="I789" s="118">
        <f t="shared" si="133"/>
        <v>82</v>
      </c>
      <c r="J789" s="145">
        <f t="shared" si="134"/>
        <v>2.4053974772660604E-2</v>
      </c>
      <c r="K789" s="140">
        <v>958</v>
      </c>
      <c r="L789" s="140">
        <v>22</v>
      </c>
      <c r="M789" s="119">
        <f t="shared" si="135"/>
        <v>2.2964509394572025E-2</v>
      </c>
      <c r="N789" s="118">
        <v>67</v>
      </c>
      <c r="O789" s="145">
        <f t="shared" si="136"/>
        <v>1.96538574361983E-2</v>
      </c>
      <c r="P789" s="140">
        <v>7</v>
      </c>
      <c r="Q789" s="119">
        <f t="shared" si="137"/>
        <v>7.3068893528183713E-3</v>
      </c>
      <c r="R789" s="118">
        <v>19</v>
      </c>
      <c r="S789" s="145">
        <f t="shared" si="138"/>
        <v>5.5734819595189208E-3</v>
      </c>
      <c r="T789" s="140">
        <v>118</v>
      </c>
      <c r="U789" s="119">
        <f t="shared" si="139"/>
        <v>0.12317327766179541</v>
      </c>
      <c r="V789" s="118">
        <v>412</v>
      </c>
      <c r="W789" s="145">
        <f t="shared" si="140"/>
        <v>0.12085655617483133</v>
      </c>
      <c r="X789" s="140">
        <v>123</v>
      </c>
      <c r="Y789" s="119">
        <f t="shared" si="141"/>
        <v>0.12839248434237996</v>
      </c>
      <c r="Z789" s="118">
        <v>427</v>
      </c>
      <c r="AA789" s="145">
        <f t="shared" si="142"/>
        <v>0.12525667351129363</v>
      </c>
    </row>
    <row r="790" spans="1:27" x14ac:dyDescent="0.25">
      <c r="A790" s="131" t="s">
        <v>619</v>
      </c>
      <c r="B790" s="222" t="s">
        <v>366</v>
      </c>
      <c r="C790" s="120" t="s">
        <v>367</v>
      </c>
      <c r="D790" s="121" t="s">
        <v>24</v>
      </c>
      <c r="E790" s="137" t="s">
        <v>560</v>
      </c>
      <c r="F790" s="141">
        <v>4193</v>
      </c>
      <c r="G790" s="122">
        <v>4010</v>
      </c>
      <c r="H790" s="123">
        <f t="shared" si="132"/>
        <v>0.95635583114715006</v>
      </c>
      <c r="I790" s="122">
        <f t="shared" si="133"/>
        <v>183</v>
      </c>
      <c r="J790" s="146">
        <f t="shared" si="134"/>
        <v>4.3644168852849989E-2</v>
      </c>
      <c r="K790" s="141">
        <v>1193</v>
      </c>
      <c r="L790" s="141">
        <v>37</v>
      </c>
      <c r="M790" s="123">
        <f t="shared" si="135"/>
        <v>3.1014249790444259E-2</v>
      </c>
      <c r="N790" s="122">
        <v>85</v>
      </c>
      <c r="O790" s="146">
        <f t="shared" si="136"/>
        <v>2.0271881707607919E-2</v>
      </c>
      <c r="P790" s="141">
        <v>11</v>
      </c>
      <c r="Q790" s="123">
        <f t="shared" si="137"/>
        <v>9.2204526404023462E-3</v>
      </c>
      <c r="R790" s="122">
        <v>22</v>
      </c>
      <c r="S790" s="146">
        <f t="shared" si="138"/>
        <v>5.246839971380873E-3</v>
      </c>
      <c r="T790" s="141">
        <v>117</v>
      </c>
      <c r="U790" s="123">
        <f t="shared" si="139"/>
        <v>9.8072087175188602E-2</v>
      </c>
      <c r="V790" s="122">
        <v>377</v>
      </c>
      <c r="W790" s="146">
        <f t="shared" si="140"/>
        <v>8.9911757691390412E-2</v>
      </c>
      <c r="X790" s="141">
        <v>122</v>
      </c>
      <c r="Y790" s="123">
        <f t="shared" si="141"/>
        <v>0.10226320201173512</v>
      </c>
      <c r="Z790" s="122">
        <v>391</v>
      </c>
      <c r="AA790" s="146">
        <f t="shared" si="142"/>
        <v>9.3250655854996423E-2</v>
      </c>
    </row>
    <row r="791" spans="1:27" ht="24" x14ac:dyDescent="0.25">
      <c r="A791" s="130" t="s">
        <v>619</v>
      </c>
      <c r="B791" s="221" t="s">
        <v>389</v>
      </c>
      <c r="C791" s="116" t="s">
        <v>390</v>
      </c>
      <c r="D791" s="117" t="s">
        <v>25</v>
      </c>
      <c r="E791" s="136" t="s">
        <v>561</v>
      </c>
      <c r="F791" s="140">
        <v>2066</v>
      </c>
      <c r="G791" s="118">
        <v>2022</v>
      </c>
      <c r="H791" s="119">
        <f t="shared" si="132"/>
        <v>0.97870280735721205</v>
      </c>
      <c r="I791" s="118">
        <f t="shared" si="133"/>
        <v>44</v>
      </c>
      <c r="J791" s="145">
        <f t="shared" si="134"/>
        <v>2.1297192642787996E-2</v>
      </c>
      <c r="K791" s="140">
        <v>771</v>
      </c>
      <c r="L791" s="140">
        <v>20</v>
      </c>
      <c r="M791" s="119">
        <f t="shared" si="135"/>
        <v>2.5940337224383919E-2</v>
      </c>
      <c r="N791" s="118">
        <v>43</v>
      </c>
      <c r="O791" s="145">
        <f t="shared" si="136"/>
        <v>2.0813165537270088E-2</v>
      </c>
      <c r="P791" s="140">
        <v>7</v>
      </c>
      <c r="Q791" s="119">
        <f t="shared" si="137"/>
        <v>9.0791180285343717E-3</v>
      </c>
      <c r="R791" s="118">
        <v>20</v>
      </c>
      <c r="S791" s="145">
        <f t="shared" si="138"/>
        <v>9.6805421103581795E-3</v>
      </c>
      <c r="T791" s="140">
        <v>100</v>
      </c>
      <c r="U791" s="119">
        <f t="shared" si="139"/>
        <v>0.1297016861219196</v>
      </c>
      <c r="V791" s="118">
        <v>276</v>
      </c>
      <c r="W791" s="145">
        <f t="shared" si="140"/>
        <v>0.13359148112294289</v>
      </c>
      <c r="X791" s="140">
        <v>104</v>
      </c>
      <c r="Y791" s="119">
        <f t="shared" si="141"/>
        <v>0.13488975356679636</v>
      </c>
      <c r="Z791" s="118">
        <v>287</v>
      </c>
      <c r="AA791" s="145">
        <f t="shared" si="142"/>
        <v>0.13891577928363988</v>
      </c>
    </row>
    <row r="792" spans="1:27" x14ac:dyDescent="0.25">
      <c r="A792" s="131" t="s">
        <v>619</v>
      </c>
      <c r="B792" s="222" t="s">
        <v>391</v>
      </c>
      <c r="C792" s="120" t="s">
        <v>392</v>
      </c>
      <c r="D792" s="121" t="s">
        <v>25</v>
      </c>
      <c r="E792" s="137" t="s">
        <v>561</v>
      </c>
      <c r="F792" s="141">
        <v>2655</v>
      </c>
      <c r="G792" s="122">
        <v>2591</v>
      </c>
      <c r="H792" s="123">
        <f t="shared" si="132"/>
        <v>0.97589453860640296</v>
      </c>
      <c r="I792" s="122">
        <f t="shared" si="133"/>
        <v>64</v>
      </c>
      <c r="J792" s="146">
        <f t="shared" si="134"/>
        <v>2.4105461393596987E-2</v>
      </c>
      <c r="K792" s="141">
        <v>969</v>
      </c>
      <c r="L792" s="141">
        <v>32</v>
      </c>
      <c r="M792" s="123">
        <f t="shared" si="135"/>
        <v>3.3023735810113516E-2</v>
      </c>
      <c r="N792" s="122">
        <v>80</v>
      </c>
      <c r="O792" s="146">
        <f t="shared" si="136"/>
        <v>3.0131826741996232E-2</v>
      </c>
      <c r="P792" s="141">
        <v>9</v>
      </c>
      <c r="Q792" s="123">
        <f t="shared" si="137"/>
        <v>9.2879256965944269E-3</v>
      </c>
      <c r="R792" s="122">
        <v>15</v>
      </c>
      <c r="S792" s="146">
        <f t="shared" si="138"/>
        <v>5.6497175141242938E-3</v>
      </c>
      <c r="T792" s="141">
        <v>88</v>
      </c>
      <c r="U792" s="123">
        <f t="shared" si="139"/>
        <v>9.0815273477812181E-2</v>
      </c>
      <c r="V792" s="122">
        <v>239</v>
      </c>
      <c r="W792" s="146">
        <f t="shared" si="140"/>
        <v>9.0018832391713752E-2</v>
      </c>
      <c r="X792" s="141">
        <v>95</v>
      </c>
      <c r="Y792" s="123">
        <f t="shared" si="141"/>
        <v>9.8039215686274508E-2</v>
      </c>
      <c r="Z792" s="122">
        <v>250</v>
      </c>
      <c r="AA792" s="146">
        <f t="shared" si="142"/>
        <v>9.4161958568738227E-2</v>
      </c>
    </row>
    <row r="793" spans="1:27" x14ac:dyDescent="0.25">
      <c r="A793" s="130" t="s">
        <v>619</v>
      </c>
      <c r="B793" s="221" t="s">
        <v>368</v>
      </c>
      <c r="C793" s="116" t="s">
        <v>369</v>
      </c>
      <c r="D793" s="117" t="s">
        <v>24</v>
      </c>
      <c r="E793" s="136" t="s">
        <v>560</v>
      </c>
      <c r="F793" s="140">
        <v>2467</v>
      </c>
      <c r="G793" s="118">
        <v>2410</v>
      </c>
      <c r="H793" s="119">
        <f t="shared" si="132"/>
        <v>0.97689501418727198</v>
      </c>
      <c r="I793" s="118">
        <f t="shared" si="133"/>
        <v>57</v>
      </c>
      <c r="J793" s="145">
        <f t="shared" si="134"/>
        <v>2.3104985812728011E-2</v>
      </c>
      <c r="K793" s="140">
        <v>857</v>
      </c>
      <c r="L793" s="140">
        <v>25</v>
      </c>
      <c r="M793" s="119">
        <f t="shared" si="135"/>
        <v>2.9171528588098017E-2</v>
      </c>
      <c r="N793" s="118">
        <v>64</v>
      </c>
      <c r="O793" s="145">
        <f t="shared" si="136"/>
        <v>2.5942440210782326E-2</v>
      </c>
      <c r="P793" s="140">
        <v>4</v>
      </c>
      <c r="Q793" s="119">
        <f t="shared" si="137"/>
        <v>4.6674445740956822E-3</v>
      </c>
      <c r="R793" s="118">
        <v>10</v>
      </c>
      <c r="S793" s="145">
        <f t="shared" si="138"/>
        <v>4.0535062829347383E-3</v>
      </c>
      <c r="T793" s="140">
        <v>120</v>
      </c>
      <c r="U793" s="119">
        <f t="shared" si="139"/>
        <v>0.14002333722287047</v>
      </c>
      <c r="V793" s="118">
        <v>353</v>
      </c>
      <c r="W793" s="145">
        <f t="shared" si="140"/>
        <v>0.14308877178759627</v>
      </c>
      <c r="X793" s="140">
        <v>121</v>
      </c>
      <c r="Y793" s="119">
        <f t="shared" si="141"/>
        <v>0.1411901983663944</v>
      </c>
      <c r="Z793" s="118">
        <v>354</v>
      </c>
      <c r="AA793" s="145">
        <f t="shared" si="142"/>
        <v>0.14349412241588974</v>
      </c>
    </row>
    <row r="794" spans="1:27" x14ac:dyDescent="0.25">
      <c r="A794" s="131" t="s">
        <v>619</v>
      </c>
      <c r="B794" s="222" t="s">
        <v>393</v>
      </c>
      <c r="C794" s="120" t="s">
        <v>394</v>
      </c>
      <c r="D794" s="121" t="s">
        <v>25</v>
      </c>
      <c r="E794" s="137" t="s">
        <v>561</v>
      </c>
      <c r="F794" s="141">
        <v>819</v>
      </c>
      <c r="G794" s="122">
        <v>814</v>
      </c>
      <c r="H794" s="123">
        <f t="shared" si="132"/>
        <v>0.99389499389499392</v>
      </c>
      <c r="I794" s="122">
        <f t="shared" si="133"/>
        <v>5</v>
      </c>
      <c r="J794" s="146">
        <f t="shared" si="134"/>
        <v>6.105006105006105E-3</v>
      </c>
      <c r="K794" s="141">
        <v>297</v>
      </c>
      <c r="L794" s="141">
        <v>6</v>
      </c>
      <c r="M794" s="123">
        <f t="shared" si="135"/>
        <v>2.0202020202020204E-2</v>
      </c>
      <c r="N794" s="122">
        <v>23</v>
      </c>
      <c r="O794" s="146">
        <f t="shared" si="136"/>
        <v>2.8083028083028084E-2</v>
      </c>
      <c r="P794" s="141">
        <v>4</v>
      </c>
      <c r="Q794" s="123">
        <f t="shared" si="137"/>
        <v>1.3468013468013467E-2</v>
      </c>
      <c r="R794" s="122">
        <v>9</v>
      </c>
      <c r="S794" s="146">
        <f t="shared" si="138"/>
        <v>1.098901098901099E-2</v>
      </c>
      <c r="T794" s="141">
        <v>26</v>
      </c>
      <c r="U794" s="123">
        <f t="shared" si="139"/>
        <v>8.7542087542087546E-2</v>
      </c>
      <c r="V794" s="122">
        <v>72</v>
      </c>
      <c r="W794" s="146">
        <f t="shared" si="140"/>
        <v>8.7912087912087919E-2</v>
      </c>
      <c r="X794" s="141">
        <v>29</v>
      </c>
      <c r="Y794" s="123">
        <f t="shared" si="141"/>
        <v>9.7643097643097643E-2</v>
      </c>
      <c r="Z794" s="122">
        <v>78</v>
      </c>
      <c r="AA794" s="146">
        <f t="shared" si="142"/>
        <v>9.5238095238095233E-2</v>
      </c>
    </row>
    <row r="795" spans="1:27" x14ac:dyDescent="0.25">
      <c r="A795" s="130" t="s">
        <v>619</v>
      </c>
      <c r="B795" s="221" t="s">
        <v>370</v>
      </c>
      <c r="C795" s="116" t="s">
        <v>371</v>
      </c>
      <c r="D795" s="117" t="s">
        <v>24</v>
      </c>
      <c r="E795" s="136" t="s">
        <v>560</v>
      </c>
      <c r="F795" s="140">
        <v>1635</v>
      </c>
      <c r="G795" s="118">
        <v>1545</v>
      </c>
      <c r="H795" s="119">
        <f t="shared" si="132"/>
        <v>0.94495412844036697</v>
      </c>
      <c r="I795" s="118">
        <f t="shared" si="133"/>
        <v>90</v>
      </c>
      <c r="J795" s="145">
        <f t="shared" si="134"/>
        <v>5.5045871559633031E-2</v>
      </c>
      <c r="K795" s="140">
        <v>520</v>
      </c>
      <c r="L795" s="140">
        <v>28</v>
      </c>
      <c r="M795" s="119">
        <f t="shared" si="135"/>
        <v>5.3846153846153849E-2</v>
      </c>
      <c r="N795" s="118">
        <v>69</v>
      </c>
      <c r="O795" s="145">
        <f t="shared" si="136"/>
        <v>4.2201834862385323E-2</v>
      </c>
      <c r="P795" s="140">
        <v>3</v>
      </c>
      <c r="Q795" s="119">
        <f t="shared" si="137"/>
        <v>5.7692307692307696E-3</v>
      </c>
      <c r="R795" s="118">
        <v>7</v>
      </c>
      <c r="S795" s="145">
        <f t="shared" si="138"/>
        <v>4.2813455657492354E-3</v>
      </c>
      <c r="T795" s="140">
        <v>45</v>
      </c>
      <c r="U795" s="119">
        <f t="shared" si="139"/>
        <v>8.6538461538461536E-2</v>
      </c>
      <c r="V795" s="118">
        <v>121</v>
      </c>
      <c r="W795" s="145">
        <f t="shared" si="140"/>
        <v>7.400611620795107E-2</v>
      </c>
      <c r="X795" s="140">
        <v>47</v>
      </c>
      <c r="Y795" s="119">
        <f t="shared" si="141"/>
        <v>9.0384615384615383E-2</v>
      </c>
      <c r="Z795" s="118">
        <v>125</v>
      </c>
      <c r="AA795" s="145">
        <f t="shared" si="142"/>
        <v>7.64525993883792E-2</v>
      </c>
    </row>
    <row r="796" spans="1:27" x14ac:dyDescent="0.25">
      <c r="A796" s="131" t="s">
        <v>619</v>
      </c>
      <c r="B796" s="222" t="s">
        <v>445</v>
      </c>
      <c r="C796" s="120" t="s">
        <v>372</v>
      </c>
      <c r="D796" s="121" t="s">
        <v>24</v>
      </c>
      <c r="E796" s="137" t="s">
        <v>560</v>
      </c>
      <c r="F796" s="141">
        <v>2112</v>
      </c>
      <c r="G796" s="122">
        <v>2059</v>
      </c>
      <c r="H796" s="123">
        <f t="shared" si="132"/>
        <v>0.97490530303030298</v>
      </c>
      <c r="I796" s="122">
        <f t="shared" si="133"/>
        <v>53</v>
      </c>
      <c r="J796" s="146">
        <f t="shared" si="134"/>
        <v>2.5094696969696968E-2</v>
      </c>
      <c r="K796" s="141">
        <v>692</v>
      </c>
      <c r="L796" s="141">
        <v>11</v>
      </c>
      <c r="M796" s="123">
        <f t="shared" si="135"/>
        <v>1.5895953757225433E-2</v>
      </c>
      <c r="N796" s="122">
        <v>38</v>
      </c>
      <c r="O796" s="146">
        <f t="shared" si="136"/>
        <v>1.7992424242424244E-2</v>
      </c>
      <c r="P796" s="141">
        <v>5</v>
      </c>
      <c r="Q796" s="123">
        <f t="shared" si="137"/>
        <v>7.2254335260115606E-3</v>
      </c>
      <c r="R796" s="122">
        <v>15</v>
      </c>
      <c r="S796" s="146">
        <f t="shared" si="138"/>
        <v>7.102272727272727E-3</v>
      </c>
      <c r="T796" s="141">
        <v>79</v>
      </c>
      <c r="U796" s="123">
        <f t="shared" si="139"/>
        <v>0.11416184971098266</v>
      </c>
      <c r="V796" s="122">
        <v>242</v>
      </c>
      <c r="W796" s="146">
        <f t="shared" si="140"/>
        <v>0.11458333333333333</v>
      </c>
      <c r="X796" s="141">
        <v>81</v>
      </c>
      <c r="Y796" s="123">
        <f t="shared" si="141"/>
        <v>0.11705202312138728</v>
      </c>
      <c r="Z796" s="122">
        <v>248</v>
      </c>
      <c r="AA796" s="146">
        <f t="shared" si="142"/>
        <v>0.11742424242424243</v>
      </c>
    </row>
    <row r="797" spans="1:27" x14ac:dyDescent="0.25">
      <c r="A797" s="130" t="s">
        <v>619</v>
      </c>
      <c r="B797" s="221" t="s">
        <v>399</v>
      </c>
      <c r="C797" s="116" t="s">
        <v>400</v>
      </c>
      <c r="D797" s="117" t="s">
        <v>26</v>
      </c>
      <c r="E797" s="136" t="s">
        <v>562</v>
      </c>
      <c r="F797" s="140">
        <v>1001</v>
      </c>
      <c r="G797" s="118">
        <v>964</v>
      </c>
      <c r="H797" s="119">
        <f t="shared" si="132"/>
        <v>0.96303696303696307</v>
      </c>
      <c r="I797" s="118">
        <f t="shared" si="133"/>
        <v>37</v>
      </c>
      <c r="J797" s="145">
        <f t="shared" si="134"/>
        <v>3.696303696303696E-2</v>
      </c>
      <c r="K797" s="140">
        <v>394</v>
      </c>
      <c r="L797" s="140">
        <v>6</v>
      </c>
      <c r="M797" s="119">
        <f t="shared" si="135"/>
        <v>1.5228426395939087E-2</v>
      </c>
      <c r="N797" s="118">
        <v>10</v>
      </c>
      <c r="O797" s="145">
        <f t="shared" si="136"/>
        <v>9.99000999000999E-3</v>
      </c>
      <c r="P797" s="140">
        <v>9</v>
      </c>
      <c r="Q797" s="119">
        <f t="shared" si="137"/>
        <v>2.2842639593908629E-2</v>
      </c>
      <c r="R797" s="118">
        <v>19</v>
      </c>
      <c r="S797" s="145">
        <f t="shared" si="138"/>
        <v>1.898101898101898E-2</v>
      </c>
      <c r="T797" s="140">
        <v>33</v>
      </c>
      <c r="U797" s="119">
        <f t="shared" si="139"/>
        <v>8.3756345177664976E-2</v>
      </c>
      <c r="V797" s="118">
        <v>94</v>
      </c>
      <c r="W797" s="145">
        <f t="shared" si="140"/>
        <v>9.3906093906093904E-2</v>
      </c>
      <c r="X797" s="140">
        <v>42</v>
      </c>
      <c r="Y797" s="119">
        <f t="shared" si="141"/>
        <v>0.1065989847715736</v>
      </c>
      <c r="Z797" s="118">
        <v>113</v>
      </c>
      <c r="AA797" s="145">
        <f t="shared" si="142"/>
        <v>0.11288711288711288</v>
      </c>
    </row>
    <row r="798" spans="1:27" x14ac:dyDescent="0.25">
      <c r="A798" s="131" t="s">
        <v>619</v>
      </c>
      <c r="B798" s="222" t="s">
        <v>401</v>
      </c>
      <c r="C798" s="120" t="s">
        <v>402</v>
      </c>
      <c r="D798" s="121" t="s">
        <v>26</v>
      </c>
      <c r="E798" s="137" t="s">
        <v>562</v>
      </c>
      <c r="F798" s="141">
        <v>2846</v>
      </c>
      <c r="G798" s="122">
        <v>2778</v>
      </c>
      <c r="H798" s="123">
        <f t="shared" si="132"/>
        <v>0.97610681658468024</v>
      </c>
      <c r="I798" s="122">
        <f t="shared" si="133"/>
        <v>68</v>
      </c>
      <c r="J798" s="146">
        <f t="shared" si="134"/>
        <v>2.3893183415319746E-2</v>
      </c>
      <c r="K798" s="141">
        <v>1050</v>
      </c>
      <c r="L798" s="141">
        <v>26</v>
      </c>
      <c r="M798" s="123">
        <f t="shared" si="135"/>
        <v>2.4761904761904763E-2</v>
      </c>
      <c r="N798" s="122">
        <v>63</v>
      </c>
      <c r="O798" s="146">
        <f t="shared" si="136"/>
        <v>2.2136331693605061E-2</v>
      </c>
      <c r="P798" s="141">
        <v>18</v>
      </c>
      <c r="Q798" s="123">
        <f t="shared" si="137"/>
        <v>1.7142857142857144E-2</v>
      </c>
      <c r="R798" s="122">
        <v>45</v>
      </c>
      <c r="S798" s="146">
        <f t="shared" si="138"/>
        <v>1.5811665495432184E-2</v>
      </c>
      <c r="T798" s="141">
        <v>97</v>
      </c>
      <c r="U798" s="123">
        <f t="shared" si="139"/>
        <v>9.2380952380952383E-2</v>
      </c>
      <c r="V798" s="122">
        <v>248</v>
      </c>
      <c r="W798" s="146">
        <f t="shared" si="140"/>
        <v>8.7139845397048485E-2</v>
      </c>
      <c r="X798" s="141">
        <v>107</v>
      </c>
      <c r="Y798" s="123">
        <f t="shared" si="141"/>
        <v>0.1019047619047619</v>
      </c>
      <c r="Z798" s="122">
        <v>271</v>
      </c>
      <c r="AA798" s="146">
        <f t="shared" si="142"/>
        <v>9.522136331693605E-2</v>
      </c>
    </row>
    <row r="799" spans="1:27" x14ac:dyDescent="0.25">
      <c r="A799" s="130" t="s">
        <v>619</v>
      </c>
      <c r="B799" s="221" t="s">
        <v>419</v>
      </c>
      <c r="C799" s="116" t="s">
        <v>420</v>
      </c>
      <c r="D799" s="117" t="s">
        <v>27</v>
      </c>
      <c r="E799" s="136" t="s">
        <v>563</v>
      </c>
      <c r="F799" s="140">
        <v>2530</v>
      </c>
      <c r="G799" s="118">
        <v>2464</v>
      </c>
      <c r="H799" s="119">
        <f t="shared" si="132"/>
        <v>0.97391304347826091</v>
      </c>
      <c r="I799" s="118">
        <f t="shared" si="133"/>
        <v>66</v>
      </c>
      <c r="J799" s="145">
        <f t="shared" si="134"/>
        <v>2.6086956521739129E-2</v>
      </c>
      <c r="K799" s="140">
        <v>649</v>
      </c>
      <c r="L799" s="140">
        <v>13</v>
      </c>
      <c r="M799" s="119">
        <f t="shared" si="135"/>
        <v>2.0030816640986132E-2</v>
      </c>
      <c r="N799" s="118">
        <v>32</v>
      </c>
      <c r="O799" s="145">
        <f t="shared" si="136"/>
        <v>1.2648221343873518E-2</v>
      </c>
      <c r="P799" s="140">
        <v>9</v>
      </c>
      <c r="Q799" s="119">
        <f t="shared" si="137"/>
        <v>1.386748844375963E-2</v>
      </c>
      <c r="R799" s="118">
        <v>30</v>
      </c>
      <c r="S799" s="145">
        <f t="shared" si="138"/>
        <v>1.1857707509881422E-2</v>
      </c>
      <c r="T799" s="140">
        <v>93</v>
      </c>
      <c r="U799" s="119">
        <f t="shared" si="139"/>
        <v>0.14329738058551617</v>
      </c>
      <c r="V799" s="118">
        <v>320</v>
      </c>
      <c r="W799" s="145">
        <f t="shared" si="140"/>
        <v>0.12648221343873517</v>
      </c>
      <c r="X799" s="140">
        <v>99</v>
      </c>
      <c r="Y799" s="119">
        <f t="shared" si="141"/>
        <v>0.15254237288135594</v>
      </c>
      <c r="Z799" s="118">
        <v>341</v>
      </c>
      <c r="AA799" s="145">
        <f t="shared" si="142"/>
        <v>0.13478260869565217</v>
      </c>
    </row>
    <row r="800" spans="1:27" x14ac:dyDescent="0.25">
      <c r="A800" s="131" t="s">
        <v>619</v>
      </c>
      <c r="B800" s="222" t="s">
        <v>421</v>
      </c>
      <c r="C800" s="120" t="s">
        <v>422</v>
      </c>
      <c r="D800" s="121" t="s">
        <v>27</v>
      </c>
      <c r="E800" s="137" t="s">
        <v>563</v>
      </c>
      <c r="F800" s="141">
        <v>1749</v>
      </c>
      <c r="G800" s="122">
        <v>1717</v>
      </c>
      <c r="H800" s="123">
        <f t="shared" si="132"/>
        <v>0.98170383076043455</v>
      </c>
      <c r="I800" s="122">
        <f t="shared" si="133"/>
        <v>32</v>
      </c>
      <c r="J800" s="146">
        <f t="shared" si="134"/>
        <v>1.8296169239565466E-2</v>
      </c>
      <c r="K800" s="141">
        <v>590</v>
      </c>
      <c r="L800" s="141">
        <v>15</v>
      </c>
      <c r="M800" s="123">
        <f t="shared" si="135"/>
        <v>2.5423728813559324E-2</v>
      </c>
      <c r="N800" s="122">
        <v>36</v>
      </c>
      <c r="O800" s="146">
        <f t="shared" si="136"/>
        <v>2.0583190394511151E-2</v>
      </c>
      <c r="P800" s="141">
        <v>9</v>
      </c>
      <c r="Q800" s="123">
        <f t="shared" si="137"/>
        <v>1.5254237288135594E-2</v>
      </c>
      <c r="R800" s="122">
        <v>20</v>
      </c>
      <c r="S800" s="146">
        <f t="shared" si="138"/>
        <v>1.1435105774728416E-2</v>
      </c>
      <c r="T800" s="141">
        <v>47</v>
      </c>
      <c r="U800" s="123">
        <f t="shared" si="139"/>
        <v>7.9661016949152536E-2</v>
      </c>
      <c r="V800" s="122">
        <v>121</v>
      </c>
      <c r="W800" s="146">
        <f t="shared" si="140"/>
        <v>6.9182389937106917E-2</v>
      </c>
      <c r="X800" s="141">
        <v>51</v>
      </c>
      <c r="Y800" s="123">
        <f t="shared" si="141"/>
        <v>8.6440677966101692E-2</v>
      </c>
      <c r="Z800" s="122">
        <v>128</v>
      </c>
      <c r="AA800" s="146">
        <f t="shared" si="142"/>
        <v>7.3184676958261863E-2</v>
      </c>
    </row>
    <row r="801" spans="1:27" x14ac:dyDescent="0.25">
      <c r="A801" s="130" t="s">
        <v>619</v>
      </c>
      <c r="B801" s="221" t="s">
        <v>423</v>
      </c>
      <c r="C801" s="116" t="s">
        <v>424</v>
      </c>
      <c r="D801" s="117" t="s">
        <v>27</v>
      </c>
      <c r="E801" s="136" t="s">
        <v>563</v>
      </c>
      <c r="F801" s="140">
        <v>2011</v>
      </c>
      <c r="G801" s="118">
        <v>1999</v>
      </c>
      <c r="H801" s="119">
        <f t="shared" si="132"/>
        <v>0.99403281949278965</v>
      </c>
      <c r="I801" s="118">
        <f t="shared" si="133"/>
        <v>12</v>
      </c>
      <c r="J801" s="145">
        <f t="shared" si="134"/>
        <v>5.9671805072103431E-3</v>
      </c>
      <c r="K801" s="140">
        <v>583</v>
      </c>
      <c r="L801" s="140">
        <v>6</v>
      </c>
      <c r="M801" s="119">
        <f t="shared" si="135"/>
        <v>1.0291595197255575E-2</v>
      </c>
      <c r="N801" s="118">
        <v>16</v>
      </c>
      <c r="O801" s="145">
        <f t="shared" si="136"/>
        <v>7.9562406762804568E-3</v>
      </c>
      <c r="P801" s="140">
        <v>8</v>
      </c>
      <c r="Q801" s="119">
        <f t="shared" si="137"/>
        <v>1.3722126929674099E-2</v>
      </c>
      <c r="R801" s="118">
        <v>19</v>
      </c>
      <c r="S801" s="145">
        <f t="shared" si="138"/>
        <v>9.4480358030830432E-3</v>
      </c>
      <c r="T801" s="140">
        <v>71</v>
      </c>
      <c r="U801" s="119">
        <f t="shared" si="139"/>
        <v>0.12178387650085763</v>
      </c>
      <c r="V801" s="118">
        <v>204</v>
      </c>
      <c r="W801" s="145">
        <f t="shared" si="140"/>
        <v>0.10144206862257583</v>
      </c>
      <c r="X801" s="140">
        <v>76</v>
      </c>
      <c r="Y801" s="119">
        <f t="shared" si="141"/>
        <v>0.13036020583190394</v>
      </c>
      <c r="Z801" s="118">
        <v>216</v>
      </c>
      <c r="AA801" s="145">
        <f t="shared" si="142"/>
        <v>0.10740924912978618</v>
      </c>
    </row>
    <row r="802" spans="1:27" x14ac:dyDescent="0.25">
      <c r="A802" s="131" t="s">
        <v>619</v>
      </c>
      <c r="B802" s="222" t="s">
        <v>403</v>
      </c>
      <c r="C802" s="120" t="s">
        <v>404</v>
      </c>
      <c r="D802" s="121" t="s">
        <v>26</v>
      </c>
      <c r="E802" s="137" t="s">
        <v>562</v>
      </c>
      <c r="F802" s="141">
        <v>1059</v>
      </c>
      <c r="G802" s="122">
        <v>1051</v>
      </c>
      <c r="H802" s="123">
        <f t="shared" si="132"/>
        <v>0.99244570349386219</v>
      </c>
      <c r="I802" s="122">
        <f t="shared" si="133"/>
        <v>8</v>
      </c>
      <c r="J802" s="146">
        <f t="shared" si="134"/>
        <v>7.5542965061378663E-3</v>
      </c>
      <c r="K802" s="141">
        <v>343</v>
      </c>
      <c r="L802" s="141">
        <v>9</v>
      </c>
      <c r="M802" s="123">
        <f t="shared" si="135"/>
        <v>2.6239067055393587E-2</v>
      </c>
      <c r="N802" s="122">
        <v>25</v>
      </c>
      <c r="O802" s="146">
        <f t="shared" si="136"/>
        <v>2.3607176581680833E-2</v>
      </c>
      <c r="P802" s="141">
        <v>4</v>
      </c>
      <c r="Q802" s="123">
        <f t="shared" si="137"/>
        <v>1.1661807580174927E-2</v>
      </c>
      <c r="R802" s="122">
        <v>11</v>
      </c>
      <c r="S802" s="146">
        <f t="shared" si="138"/>
        <v>1.0387157695939566E-2</v>
      </c>
      <c r="T802" s="141">
        <v>45</v>
      </c>
      <c r="U802" s="123">
        <f t="shared" si="139"/>
        <v>0.13119533527696792</v>
      </c>
      <c r="V802" s="122">
        <v>136</v>
      </c>
      <c r="W802" s="146">
        <f t="shared" si="140"/>
        <v>0.12842304060434373</v>
      </c>
      <c r="X802" s="141">
        <v>49</v>
      </c>
      <c r="Y802" s="123">
        <f t="shared" si="141"/>
        <v>0.14285714285714285</v>
      </c>
      <c r="Z802" s="122">
        <v>147</v>
      </c>
      <c r="AA802" s="146">
        <f t="shared" si="142"/>
        <v>0.13881019830028329</v>
      </c>
    </row>
    <row r="803" spans="1:27" x14ac:dyDescent="0.25">
      <c r="A803" s="130" t="s">
        <v>619</v>
      </c>
      <c r="B803" s="221" t="s">
        <v>405</v>
      </c>
      <c r="C803" s="116" t="s">
        <v>406</v>
      </c>
      <c r="D803" s="117" t="s">
        <v>26</v>
      </c>
      <c r="E803" s="136" t="s">
        <v>562</v>
      </c>
      <c r="F803" s="140">
        <v>931</v>
      </c>
      <c r="G803" s="118">
        <v>902</v>
      </c>
      <c r="H803" s="119">
        <f t="shared" si="132"/>
        <v>0.96885069817400649</v>
      </c>
      <c r="I803" s="118">
        <f t="shared" si="133"/>
        <v>29</v>
      </c>
      <c r="J803" s="145">
        <f t="shared" si="134"/>
        <v>3.1149301825993556E-2</v>
      </c>
      <c r="K803" s="140">
        <v>320</v>
      </c>
      <c r="L803" s="140">
        <v>4</v>
      </c>
      <c r="M803" s="119">
        <f t="shared" si="135"/>
        <v>1.2500000000000001E-2</v>
      </c>
      <c r="N803" s="118">
        <v>11</v>
      </c>
      <c r="O803" s="145">
        <f t="shared" si="136"/>
        <v>1.1815252416756176E-2</v>
      </c>
      <c r="P803" s="140">
        <v>1</v>
      </c>
      <c r="Q803" s="119">
        <f t="shared" si="137"/>
        <v>3.1250000000000002E-3</v>
      </c>
      <c r="R803" s="118">
        <v>4</v>
      </c>
      <c r="S803" s="145">
        <f t="shared" si="138"/>
        <v>4.296455424274973E-3</v>
      </c>
      <c r="T803" s="140">
        <v>32</v>
      </c>
      <c r="U803" s="119">
        <f t="shared" si="139"/>
        <v>0.1</v>
      </c>
      <c r="V803" s="118">
        <v>73</v>
      </c>
      <c r="W803" s="145">
        <f t="shared" si="140"/>
        <v>7.8410311493018262E-2</v>
      </c>
      <c r="X803" s="140">
        <v>32</v>
      </c>
      <c r="Y803" s="119">
        <f t="shared" si="141"/>
        <v>0.1</v>
      </c>
      <c r="Z803" s="118">
        <v>73</v>
      </c>
      <c r="AA803" s="145">
        <f t="shared" si="142"/>
        <v>7.8410311493018262E-2</v>
      </c>
    </row>
    <row r="804" spans="1:27" x14ac:dyDescent="0.25">
      <c r="A804" s="131" t="s">
        <v>619</v>
      </c>
      <c r="B804" s="222" t="s">
        <v>407</v>
      </c>
      <c r="C804" s="120" t="s">
        <v>408</v>
      </c>
      <c r="D804" s="121" t="s">
        <v>26</v>
      </c>
      <c r="E804" s="137" t="s">
        <v>562</v>
      </c>
      <c r="F804" s="141">
        <v>5848</v>
      </c>
      <c r="G804" s="122">
        <v>5745</v>
      </c>
      <c r="H804" s="123">
        <f t="shared" si="132"/>
        <v>0.98238714090287282</v>
      </c>
      <c r="I804" s="122">
        <f t="shared" si="133"/>
        <v>103</v>
      </c>
      <c r="J804" s="146">
        <f t="shared" si="134"/>
        <v>1.7612859097127224E-2</v>
      </c>
      <c r="K804" s="141">
        <v>1675</v>
      </c>
      <c r="L804" s="141">
        <v>35</v>
      </c>
      <c r="M804" s="123">
        <f t="shared" si="135"/>
        <v>2.0895522388059702E-2</v>
      </c>
      <c r="N804" s="122">
        <v>96</v>
      </c>
      <c r="O804" s="146">
        <f t="shared" si="136"/>
        <v>1.6415868673050615E-2</v>
      </c>
      <c r="P804" s="141">
        <v>15</v>
      </c>
      <c r="Q804" s="123">
        <f t="shared" si="137"/>
        <v>8.9552238805970154E-3</v>
      </c>
      <c r="R804" s="122">
        <v>31</v>
      </c>
      <c r="S804" s="146">
        <f t="shared" si="138"/>
        <v>5.3009575923392612E-3</v>
      </c>
      <c r="T804" s="141">
        <v>206</v>
      </c>
      <c r="U804" s="123">
        <f t="shared" si="139"/>
        <v>0.12298507462686567</v>
      </c>
      <c r="V804" s="122">
        <v>629</v>
      </c>
      <c r="W804" s="146">
        <f t="shared" si="140"/>
        <v>0.10755813953488372</v>
      </c>
      <c r="X804" s="141">
        <v>215</v>
      </c>
      <c r="Y804" s="123">
        <f t="shared" si="141"/>
        <v>0.12835820895522387</v>
      </c>
      <c r="Z804" s="122">
        <v>648</v>
      </c>
      <c r="AA804" s="146">
        <f t="shared" si="142"/>
        <v>0.11080711354309165</v>
      </c>
    </row>
    <row r="805" spans="1:27" x14ac:dyDescent="0.25">
      <c r="A805" s="130" t="s">
        <v>619</v>
      </c>
      <c r="B805" s="221" t="s">
        <v>425</v>
      </c>
      <c r="C805" s="116" t="s">
        <v>426</v>
      </c>
      <c r="D805" s="117" t="s">
        <v>27</v>
      </c>
      <c r="E805" s="136" t="s">
        <v>563</v>
      </c>
      <c r="F805" s="140">
        <v>2386</v>
      </c>
      <c r="G805" s="118">
        <v>2327</v>
      </c>
      <c r="H805" s="119">
        <f t="shared" si="132"/>
        <v>0.97527242246437551</v>
      </c>
      <c r="I805" s="118">
        <f t="shared" si="133"/>
        <v>59</v>
      </c>
      <c r="J805" s="145">
        <f t="shared" si="134"/>
        <v>2.4727577535624476E-2</v>
      </c>
      <c r="K805" s="140">
        <v>652</v>
      </c>
      <c r="L805" s="140">
        <v>12</v>
      </c>
      <c r="M805" s="119">
        <f t="shared" si="135"/>
        <v>1.8404907975460124E-2</v>
      </c>
      <c r="N805" s="118">
        <v>29</v>
      </c>
      <c r="O805" s="145">
        <f t="shared" si="136"/>
        <v>1.2154233025984913E-2</v>
      </c>
      <c r="P805" s="140">
        <v>8</v>
      </c>
      <c r="Q805" s="119">
        <f t="shared" si="137"/>
        <v>1.2269938650306749E-2</v>
      </c>
      <c r="R805" s="118">
        <v>17</v>
      </c>
      <c r="S805" s="145">
        <f t="shared" si="138"/>
        <v>7.124895222129086E-3</v>
      </c>
      <c r="T805" s="140">
        <v>71</v>
      </c>
      <c r="U805" s="119">
        <f t="shared" si="139"/>
        <v>0.10889570552147239</v>
      </c>
      <c r="V805" s="118">
        <v>241</v>
      </c>
      <c r="W805" s="145">
        <f t="shared" si="140"/>
        <v>0.10100586756077116</v>
      </c>
      <c r="X805" s="140">
        <v>79</v>
      </c>
      <c r="Y805" s="119">
        <f t="shared" si="141"/>
        <v>0.12116564417177914</v>
      </c>
      <c r="Z805" s="118">
        <v>258</v>
      </c>
      <c r="AA805" s="145">
        <f t="shared" si="142"/>
        <v>0.10813076278290025</v>
      </c>
    </row>
    <row r="806" spans="1:27" x14ac:dyDescent="0.25">
      <c r="A806" s="131" t="s">
        <v>619</v>
      </c>
      <c r="B806" s="222" t="s">
        <v>409</v>
      </c>
      <c r="C806" s="120" t="s">
        <v>410</v>
      </c>
      <c r="D806" s="121" t="s">
        <v>26</v>
      </c>
      <c r="E806" s="137" t="s">
        <v>562</v>
      </c>
      <c r="F806" s="141">
        <v>2330</v>
      </c>
      <c r="G806" s="122">
        <v>2244</v>
      </c>
      <c r="H806" s="123">
        <f t="shared" si="132"/>
        <v>0.96309012875536482</v>
      </c>
      <c r="I806" s="122">
        <f t="shared" si="133"/>
        <v>86</v>
      </c>
      <c r="J806" s="146">
        <f t="shared" si="134"/>
        <v>3.6909871244635191E-2</v>
      </c>
      <c r="K806" s="141">
        <v>500</v>
      </c>
      <c r="L806" s="141">
        <v>14</v>
      </c>
      <c r="M806" s="123">
        <f t="shared" si="135"/>
        <v>2.8000000000000001E-2</v>
      </c>
      <c r="N806" s="122">
        <v>40</v>
      </c>
      <c r="O806" s="146">
        <f t="shared" si="136"/>
        <v>1.7167381974248927E-2</v>
      </c>
      <c r="P806" s="141">
        <v>5</v>
      </c>
      <c r="Q806" s="123">
        <f t="shared" si="137"/>
        <v>0.01</v>
      </c>
      <c r="R806" s="122">
        <v>9</v>
      </c>
      <c r="S806" s="146">
        <f t="shared" si="138"/>
        <v>3.8626609442060085E-3</v>
      </c>
      <c r="T806" s="141">
        <v>82</v>
      </c>
      <c r="U806" s="123">
        <f t="shared" si="139"/>
        <v>0.16400000000000001</v>
      </c>
      <c r="V806" s="122">
        <v>334</v>
      </c>
      <c r="W806" s="146">
        <f t="shared" si="140"/>
        <v>0.14334763948497853</v>
      </c>
      <c r="X806" s="141">
        <v>87</v>
      </c>
      <c r="Y806" s="123">
        <f t="shared" si="141"/>
        <v>0.17399999999999999</v>
      </c>
      <c r="Z806" s="122">
        <v>343</v>
      </c>
      <c r="AA806" s="146">
        <f t="shared" si="142"/>
        <v>0.14721030042918454</v>
      </c>
    </row>
    <row r="807" spans="1:27" ht="24" x14ac:dyDescent="0.25">
      <c r="A807" s="130" t="s">
        <v>619</v>
      </c>
      <c r="B807" s="221" t="s">
        <v>427</v>
      </c>
      <c r="C807" s="116" t="s">
        <v>428</v>
      </c>
      <c r="D807" s="117" t="s">
        <v>27</v>
      </c>
      <c r="E807" s="136" t="s">
        <v>563</v>
      </c>
      <c r="F807" s="140">
        <v>2284</v>
      </c>
      <c r="G807" s="118">
        <v>2228</v>
      </c>
      <c r="H807" s="119">
        <f t="shared" si="132"/>
        <v>0.97548161120840626</v>
      </c>
      <c r="I807" s="118">
        <f t="shared" si="133"/>
        <v>56</v>
      </c>
      <c r="J807" s="145">
        <f t="shared" si="134"/>
        <v>2.4518388791593695E-2</v>
      </c>
      <c r="K807" s="140">
        <v>737</v>
      </c>
      <c r="L807" s="140">
        <v>10</v>
      </c>
      <c r="M807" s="119">
        <f t="shared" si="135"/>
        <v>1.3568521031207599E-2</v>
      </c>
      <c r="N807" s="118">
        <v>30</v>
      </c>
      <c r="O807" s="145">
        <f t="shared" si="136"/>
        <v>1.3134851138353765E-2</v>
      </c>
      <c r="P807" s="140">
        <v>5</v>
      </c>
      <c r="Q807" s="119">
        <f t="shared" si="137"/>
        <v>6.7842605156037995E-3</v>
      </c>
      <c r="R807" s="118">
        <v>10</v>
      </c>
      <c r="S807" s="145">
        <f t="shared" si="138"/>
        <v>4.3782837127845885E-3</v>
      </c>
      <c r="T807" s="140">
        <v>76</v>
      </c>
      <c r="U807" s="119">
        <f t="shared" si="139"/>
        <v>0.10312075983717775</v>
      </c>
      <c r="V807" s="118">
        <v>293</v>
      </c>
      <c r="W807" s="145">
        <f t="shared" si="140"/>
        <v>0.12828371278458844</v>
      </c>
      <c r="X807" s="140">
        <v>81</v>
      </c>
      <c r="Y807" s="119">
        <f t="shared" si="141"/>
        <v>0.10990502035278155</v>
      </c>
      <c r="Z807" s="118">
        <v>303</v>
      </c>
      <c r="AA807" s="145">
        <f t="shared" si="142"/>
        <v>0.13266199649737304</v>
      </c>
    </row>
    <row r="808" spans="1:27" x14ac:dyDescent="0.25">
      <c r="A808" s="131" t="s">
        <v>619</v>
      </c>
      <c r="B808" s="222" t="s">
        <v>411</v>
      </c>
      <c r="C808" s="120" t="s">
        <v>412</v>
      </c>
      <c r="D808" s="121" t="s">
        <v>26</v>
      </c>
      <c r="E808" s="137" t="s">
        <v>562</v>
      </c>
      <c r="F808" s="141">
        <v>1017</v>
      </c>
      <c r="G808" s="122">
        <v>998</v>
      </c>
      <c r="H808" s="123">
        <f t="shared" si="132"/>
        <v>0.98131760078662733</v>
      </c>
      <c r="I808" s="122">
        <f t="shared" si="133"/>
        <v>19</v>
      </c>
      <c r="J808" s="146">
        <f t="shared" si="134"/>
        <v>1.8682399213372666E-2</v>
      </c>
      <c r="K808" s="141">
        <v>335</v>
      </c>
      <c r="L808" s="141">
        <v>4</v>
      </c>
      <c r="M808" s="123">
        <f t="shared" si="135"/>
        <v>1.1940298507462687E-2</v>
      </c>
      <c r="N808" s="122">
        <v>9</v>
      </c>
      <c r="O808" s="146">
        <f t="shared" si="136"/>
        <v>8.8495575221238937E-3</v>
      </c>
      <c r="P808" s="141">
        <v>2</v>
      </c>
      <c r="Q808" s="123">
        <f t="shared" si="137"/>
        <v>5.9701492537313433E-3</v>
      </c>
      <c r="R808" s="122">
        <v>16</v>
      </c>
      <c r="S808" s="146">
        <f t="shared" si="138"/>
        <v>1.5732546705998034E-2</v>
      </c>
      <c r="T808" s="141">
        <v>45</v>
      </c>
      <c r="U808" s="123">
        <f t="shared" si="139"/>
        <v>0.13432835820895522</v>
      </c>
      <c r="V808" s="122">
        <v>130</v>
      </c>
      <c r="W808" s="146">
        <f t="shared" si="140"/>
        <v>0.12782694198623401</v>
      </c>
      <c r="X808" s="141">
        <v>47</v>
      </c>
      <c r="Y808" s="123">
        <f t="shared" si="141"/>
        <v>0.14029850746268657</v>
      </c>
      <c r="Z808" s="122">
        <v>146</v>
      </c>
      <c r="AA808" s="146">
        <f t="shared" si="142"/>
        <v>0.14355948869223206</v>
      </c>
    </row>
    <row r="809" spans="1:27" x14ac:dyDescent="0.25">
      <c r="A809" s="130" t="s">
        <v>619</v>
      </c>
      <c r="B809" s="221" t="s">
        <v>429</v>
      </c>
      <c r="C809" s="116" t="s">
        <v>430</v>
      </c>
      <c r="D809" s="117" t="s">
        <v>27</v>
      </c>
      <c r="E809" s="136" t="s">
        <v>563</v>
      </c>
      <c r="F809" s="140">
        <v>2299</v>
      </c>
      <c r="G809" s="118">
        <v>2247</v>
      </c>
      <c r="H809" s="119">
        <f t="shared" si="132"/>
        <v>0.97738147020443666</v>
      </c>
      <c r="I809" s="118">
        <f t="shared" si="133"/>
        <v>52</v>
      </c>
      <c r="J809" s="145">
        <f t="shared" si="134"/>
        <v>2.2618529795563287E-2</v>
      </c>
      <c r="K809" s="140">
        <v>800</v>
      </c>
      <c r="L809" s="140">
        <v>12</v>
      </c>
      <c r="M809" s="119">
        <f t="shared" si="135"/>
        <v>1.4999999999999999E-2</v>
      </c>
      <c r="N809" s="118">
        <v>20</v>
      </c>
      <c r="O809" s="145">
        <f t="shared" si="136"/>
        <v>8.6994345367551115E-3</v>
      </c>
      <c r="P809" s="140">
        <v>9</v>
      </c>
      <c r="Q809" s="119">
        <f t="shared" si="137"/>
        <v>1.125E-2</v>
      </c>
      <c r="R809" s="118">
        <v>21</v>
      </c>
      <c r="S809" s="145">
        <f t="shared" si="138"/>
        <v>9.1344062635928657E-3</v>
      </c>
      <c r="T809" s="140">
        <v>124</v>
      </c>
      <c r="U809" s="119">
        <f t="shared" si="139"/>
        <v>0.155</v>
      </c>
      <c r="V809" s="118">
        <v>341</v>
      </c>
      <c r="W809" s="145">
        <f t="shared" si="140"/>
        <v>0.14832535885167464</v>
      </c>
      <c r="X809" s="140">
        <v>130</v>
      </c>
      <c r="Y809" s="119">
        <f t="shared" si="141"/>
        <v>0.16250000000000001</v>
      </c>
      <c r="Z809" s="118">
        <v>355</v>
      </c>
      <c r="AA809" s="145">
        <f t="shared" si="142"/>
        <v>0.15441496302740321</v>
      </c>
    </row>
    <row r="810" spans="1:27" x14ac:dyDescent="0.25">
      <c r="A810" s="131" t="s">
        <v>619</v>
      </c>
      <c r="B810" s="222" t="s">
        <v>413</v>
      </c>
      <c r="C810" s="120" t="s">
        <v>414</v>
      </c>
      <c r="D810" s="121" t="s">
        <v>26</v>
      </c>
      <c r="E810" s="137" t="s">
        <v>562</v>
      </c>
      <c r="F810" s="141">
        <v>1821</v>
      </c>
      <c r="G810" s="122">
        <v>1794</v>
      </c>
      <c r="H810" s="123">
        <f t="shared" si="132"/>
        <v>0.98517298187808899</v>
      </c>
      <c r="I810" s="122">
        <f t="shared" si="133"/>
        <v>27</v>
      </c>
      <c r="J810" s="146">
        <f t="shared" si="134"/>
        <v>1.4827018121911038E-2</v>
      </c>
      <c r="K810" s="141">
        <v>622</v>
      </c>
      <c r="L810" s="141">
        <v>16</v>
      </c>
      <c r="M810" s="123">
        <f t="shared" si="135"/>
        <v>2.5723472668810289E-2</v>
      </c>
      <c r="N810" s="122">
        <v>47</v>
      </c>
      <c r="O810" s="146">
        <f t="shared" si="136"/>
        <v>2.5809994508511808E-2</v>
      </c>
      <c r="P810" s="141">
        <v>9</v>
      </c>
      <c r="Q810" s="123">
        <f t="shared" si="137"/>
        <v>1.4469453376205787E-2</v>
      </c>
      <c r="R810" s="122">
        <v>24</v>
      </c>
      <c r="S810" s="146">
        <f t="shared" si="138"/>
        <v>1.3179571663920923E-2</v>
      </c>
      <c r="T810" s="141">
        <v>73</v>
      </c>
      <c r="U810" s="123">
        <f t="shared" si="139"/>
        <v>0.11736334405144695</v>
      </c>
      <c r="V810" s="122">
        <v>196</v>
      </c>
      <c r="W810" s="146">
        <f t="shared" si="140"/>
        <v>0.10763316858868753</v>
      </c>
      <c r="X810" s="141">
        <v>78</v>
      </c>
      <c r="Y810" s="123">
        <f t="shared" si="141"/>
        <v>0.12540192926045016</v>
      </c>
      <c r="Z810" s="122">
        <v>209</v>
      </c>
      <c r="AA810" s="146">
        <f t="shared" si="142"/>
        <v>0.11477210323997804</v>
      </c>
    </row>
    <row r="811" spans="1:27" x14ac:dyDescent="0.25">
      <c r="A811" s="130" t="s">
        <v>619</v>
      </c>
      <c r="B811" s="221" t="s">
        <v>431</v>
      </c>
      <c r="C811" s="116" t="s">
        <v>432</v>
      </c>
      <c r="D811" s="117" t="s">
        <v>27</v>
      </c>
      <c r="E811" s="136" t="s">
        <v>563</v>
      </c>
      <c r="F811" s="140">
        <v>4663</v>
      </c>
      <c r="G811" s="118">
        <v>4581</v>
      </c>
      <c r="H811" s="119">
        <f t="shared" si="132"/>
        <v>0.98241475444992499</v>
      </c>
      <c r="I811" s="118">
        <f t="shared" si="133"/>
        <v>82</v>
      </c>
      <c r="J811" s="145">
        <f t="shared" si="134"/>
        <v>1.7585245550075058E-2</v>
      </c>
      <c r="K811" s="140">
        <v>1629</v>
      </c>
      <c r="L811" s="140">
        <v>23</v>
      </c>
      <c r="M811" s="119">
        <f t="shared" si="135"/>
        <v>1.4119091467157766E-2</v>
      </c>
      <c r="N811" s="118">
        <v>58</v>
      </c>
      <c r="O811" s="145">
        <f t="shared" si="136"/>
        <v>1.2438344413467724E-2</v>
      </c>
      <c r="P811" s="140">
        <v>18</v>
      </c>
      <c r="Q811" s="119">
        <f t="shared" si="137"/>
        <v>1.1049723756906077E-2</v>
      </c>
      <c r="R811" s="118">
        <v>38</v>
      </c>
      <c r="S811" s="145">
        <f t="shared" si="138"/>
        <v>8.1492601329616124E-3</v>
      </c>
      <c r="T811" s="140">
        <v>168</v>
      </c>
      <c r="U811" s="119">
        <f t="shared" si="139"/>
        <v>0.10313075506445672</v>
      </c>
      <c r="V811" s="118">
        <v>484</v>
      </c>
      <c r="W811" s="145">
        <f t="shared" si="140"/>
        <v>0.10379583958824791</v>
      </c>
      <c r="X811" s="140">
        <v>180</v>
      </c>
      <c r="Y811" s="119">
        <f t="shared" si="141"/>
        <v>0.11049723756906077</v>
      </c>
      <c r="Z811" s="118">
        <v>510</v>
      </c>
      <c r="AA811" s="145">
        <f t="shared" si="142"/>
        <v>0.10937164915290586</v>
      </c>
    </row>
    <row r="812" spans="1:27" ht="24" x14ac:dyDescent="0.25">
      <c r="A812" s="131" t="s">
        <v>619</v>
      </c>
      <c r="B812" s="222" t="s">
        <v>415</v>
      </c>
      <c r="C812" s="120" t="s">
        <v>416</v>
      </c>
      <c r="D812" s="121" t="s">
        <v>26</v>
      </c>
      <c r="E812" s="137" t="s">
        <v>562</v>
      </c>
      <c r="F812" s="141">
        <v>1323</v>
      </c>
      <c r="G812" s="122">
        <v>1114</v>
      </c>
      <c r="H812" s="123">
        <f t="shared" si="132"/>
        <v>0.8420256991685563</v>
      </c>
      <c r="I812" s="122">
        <f t="shared" si="133"/>
        <v>209</v>
      </c>
      <c r="J812" s="146">
        <f t="shared" si="134"/>
        <v>0.15797430083144368</v>
      </c>
      <c r="K812" s="141">
        <v>420</v>
      </c>
      <c r="L812" s="141">
        <v>4</v>
      </c>
      <c r="M812" s="123">
        <f t="shared" si="135"/>
        <v>9.5238095238095247E-3</v>
      </c>
      <c r="N812" s="122">
        <v>12</v>
      </c>
      <c r="O812" s="146">
        <f t="shared" si="136"/>
        <v>9.0702947845804991E-3</v>
      </c>
      <c r="P812" s="141">
        <v>6</v>
      </c>
      <c r="Q812" s="123">
        <f t="shared" si="137"/>
        <v>1.4285714285714285E-2</v>
      </c>
      <c r="R812" s="122">
        <v>12</v>
      </c>
      <c r="S812" s="146">
        <f t="shared" si="138"/>
        <v>9.0702947845804991E-3</v>
      </c>
      <c r="T812" s="141">
        <v>49</v>
      </c>
      <c r="U812" s="123">
        <f t="shared" si="139"/>
        <v>0.11666666666666667</v>
      </c>
      <c r="V812" s="122">
        <v>143</v>
      </c>
      <c r="W812" s="146">
        <f t="shared" si="140"/>
        <v>0.10808767951625095</v>
      </c>
      <c r="X812" s="141">
        <v>52</v>
      </c>
      <c r="Y812" s="123">
        <f t="shared" si="141"/>
        <v>0.12380952380952381</v>
      </c>
      <c r="Z812" s="122">
        <v>150</v>
      </c>
      <c r="AA812" s="146">
        <f t="shared" si="142"/>
        <v>0.11337868480725624</v>
      </c>
    </row>
    <row r="813" spans="1:27" x14ac:dyDescent="0.25">
      <c r="A813" s="130" t="s">
        <v>619</v>
      </c>
      <c r="B813" s="221" t="s">
        <v>417</v>
      </c>
      <c r="C813" s="116" t="s">
        <v>418</v>
      </c>
      <c r="D813" s="117" t="s">
        <v>26</v>
      </c>
      <c r="E813" s="136" t="s">
        <v>562</v>
      </c>
      <c r="F813" s="140">
        <v>1085</v>
      </c>
      <c r="G813" s="118">
        <v>1064</v>
      </c>
      <c r="H813" s="119">
        <f t="shared" si="132"/>
        <v>0.98064516129032253</v>
      </c>
      <c r="I813" s="118">
        <f t="shared" si="133"/>
        <v>21</v>
      </c>
      <c r="J813" s="145">
        <f t="shared" si="134"/>
        <v>1.935483870967742E-2</v>
      </c>
      <c r="K813" s="140">
        <v>351</v>
      </c>
      <c r="L813" s="140">
        <v>7</v>
      </c>
      <c r="M813" s="119">
        <f t="shared" si="135"/>
        <v>1.9943019943019943E-2</v>
      </c>
      <c r="N813" s="118">
        <v>19</v>
      </c>
      <c r="O813" s="145">
        <f t="shared" si="136"/>
        <v>1.7511520737327188E-2</v>
      </c>
      <c r="P813" s="140">
        <v>4</v>
      </c>
      <c r="Q813" s="119">
        <f t="shared" si="137"/>
        <v>1.1396011396011397E-2</v>
      </c>
      <c r="R813" s="118">
        <v>11</v>
      </c>
      <c r="S813" s="145">
        <f t="shared" si="138"/>
        <v>1.0138248847926268E-2</v>
      </c>
      <c r="T813" s="140">
        <v>35</v>
      </c>
      <c r="U813" s="119">
        <f t="shared" si="139"/>
        <v>9.9715099715099717E-2</v>
      </c>
      <c r="V813" s="118">
        <v>120</v>
      </c>
      <c r="W813" s="145">
        <f t="shared" si="140"/>
        <v>0.11059907834101383</v>
      </c>
      <c r="X813" s="140">
        <v>37</v>
      </c>
      <c r="Y813" s="119">
        <f t="shared" si="141"/>
        <v>0.10541310541310542</v>
      </c>
      <c r="Z813" s="118">
        <v>128</v>
      </c>
      <c r="AA813" s="145">
        <f t="shared" si="142"/>
        <v>0.11797235023041475</v>
      </c>
    </row>
    <row r="814" spans="1:27" ht="24" x14ac:dyDescent="0.25">
      <c r="A814" s="131" t="s">
        <v>619</v>
      </c>
      <c r="B814" s="222" t="s">
        <v>444</v>
      </c>
      <c r="C814" s="120" t="s">
        <v>340</v>
      </c>
      <c r="D814" s="121" t="s">
        <v>21</v>
      </c>
      <c r="E814" s="137" t="s">
        <v>564</v>
      </c>
      <c r="F814" s="141">
        <v>2627</v>
      </c>
      <c r="G814" s="122">
        <v>2550</v>
      </c>
      <c r="H814" s="123">
        <f t="shared" si="132"/>
        <v>0.97068899885801296</v>
      </c>
      <c r="I814" s="122">
        <f t="shared" si="133"/>
        <v>77</v>
      </c>
      <c r="J814" s="146">
        <f t="shared" si="134"/>
        <v>2.9311001141987057E-2</v>
      </c>
      <c r="K814" s="141">
        <v>609</v>
      </c>
      <c r="L814" s="141">
        <v>12</v>
      </c>
      <c r="M814" s="123">
        <f t="shared" si="135"/>
        <v>1.9704433497536946E-2</v>
      </c>
      <c r="N814" s="122">
        <v>27</v>
      </c>
      <c r="O814" s="146">
        <f t="shared" si="136"/>
        <v>1.0277883517320136E-2</v>
      </c>
      <c r="P814" s="141">
        <v>4</v>
      </c>
      <c r="Q814" s="123">
        <f t="shared" si="137"/>
        <v>6.5681444991789817E-3</v>
      </c>
      <c r="R814" s="122">
        <v>10</v>
      </c>
      <c r="S814" s="146">
        <f t="shared" si="138"/>
        <v>3.806623524933384E-3</v>
      </c>
      <c r="T814" s="141">
        <v>51</v>
      </c>
      <c r="U814" s="123">
        <f t="shared" si="139"/>
        <v>8.3743842364532015E-2</v>
      </c>
      <c r="V814" s="122">
        <v>167</v>
      </c>
      <c r="W814" s="146">
        <f t="shared" si="140"/>
        <v>6.3570612866387516E-2</v>
      </c>
      <c r="X814" s="141">
        <v>52</v>
      </c>
      <c r="Y814" s="123">
        <f t="shared" si="141"/>
        <v>8.5385878489326772E-2</v>
      </c>
      <c r="Z814" s="122">
        <v>169</v>
      </c>
      <c r="AA814" s="146">
        <f t="shared" si="142"/>
        <v>6.433193757137419E-2</v>
      </c>
    </row>
    <row r="815" spans="1:27" ht="24" x14ac:dyDescent="0.25">
      <c r="A815" s="130" t="s">
        <v>619</v>
      </c>
      <c r="B815" s="221" t="s">
        <v>347</v>
      </c>
      <c r="C815" s="116" t="s">
        <v>348</v>
      </c>
      <c r="D815" s="117" t="s">
        <v>22</v>
      </c>
      <c r="E815" s="136" t="s">
        <v>565</v>
      </c>
      <c r="F815" s="140">
        <v>6457</v>
      </c>
      <c r="G815" s="118">
        <v>6273</v>
      </c>
      <c r="H815" s="119">
        <f t="shared" si="132"/>
        <v>0.97150379433173295</v>
      </c>
      <c r="I815" s="118">
        <f t="shared" si="133"/>
        <v>184</v>
      </c>
      <c r="J815" s="145">
        <f t="shared" si="134"/>
        <v>2.8496205668266997E-2</v>
      </c>
      <c r="K815" s="140">
        <v>1376</v>
      </c>
      <c r="L815" s="140">
        <v>20</v>
      </c>
      <c r="M815" s="119">
        <f t="shared" si="135"/>
        <v>1.4534883720930232E-2</v>
      </c>
      <c r="N815" s="118">
        <v>57</v>
      </c>
      <c r="O815" s="145">
        <f t="shared" si="136"/>
        <v>8.8276289298435812E-3</v>
      </c>
      <c r="P815" s="140">
        <v>5</v>
      </c>
      <c r="Q815" s="119">
        <f t="shared" si="137"/>
        <v>3.6337209302325581E-3</v>
      </c>
      <c r="R815" s="118">
        <v>10</v>
      </c>
      <c r="S815" s="145">
        <f t="shared" si="138"/>
        <v>1.5487068297971194E-3</v>
      </c>
      <c r="T815" s="140">
        <v>144</v>
      </c>
      <c r="U815" s="119">
        <f t="shared" si="139"/>
        <v>0.10465116279069768</v>
      </c>
      <c r="V815" s="118">
        <v>571</v>
      </c>
      <c r="W815" s="145">
        <f t="shared" si="140"/>
        <v>8.8431159981415514E-2</v>
      </c>
      <c r="X815" s="140">
        <v>148</v>
      </c>
      <c r="Y815" s="119">
        <f t="shared" si="141"/>
        <v>0.10755813953488372</v>
      </c>
      <c r="Z815" s="118">
        <v>580</v>
      </c>
      <c r="AA815" s="145">
        <f t="shared" si="142"/>
        <v>8.9824996128232928E-2</v>
      </c>
    </row>
    <row r="816" spans="1:27" x14ac:dyDescent="0.25">
      <c r="A816" s="131" t="s">
        <v>619</v>
      </c>
      <c r="B816" s="222" t="s">
        <v>433</v>
      </c>
      <c r="C816" s="120" t="s">
        <v>434</v>
      </c>
      <c r="D816" s="121" t="s">
        <v>27</v>
      </c>
      <c r="E816" s="137" t="s">
        <v>563</v>
      </c>
      <c r="F816" s="141">
        <v>8088</v>
      </c>
      <c r="G816" s="122">
        <v>7872</v>
      </c>
      <c r="H816" s="123">
        <f t="shared" si="132"/>
        <v>0.97329376854599403</v>
      </c>
      <c r="I816" s="122">
        <f t="shared" si="133"/>
        <v>216</v>
      </c>
      <c r="J816" s="146">
        <f t="shared" si="134"/>
        <v>2.6706231454005934E-2</v>
      </c>
      <c r="K816" s="141">
        <v>2644</v>
      </c>
      <c r="L816" s="141">
        <v>23</v>
      </c>
      <c r="M816" s="123">
        <f t="shared" si="135"/>
        <v>8.6989409984871407E-3</v>
      </c>
      <c r="N816" s="122">
        <v>57</v>
      </c>
      <c r="O816" s="146">
        <f t="shared" si="136"/>
        <v>7.0474777448071213E-3</v>
      </c>
      <c r="P816" s="141">
        <v>13</v>
      </c>
      <c r="Q816" s="123">
        <f t="shared" si="137"/>
        <v>4.9167927382753407E-3</v>
      </c>
      <c r="R816" s="122">
        <v>34</v>
      </c>
      <c r="S816" s="146">
        <f t="shared" si="138"/>
        <v>4.2037586547972305E-3</v>
      </c>
      <c r="T816" s="141">
        <v>207</v>
      </c>
      <c r="U816" s="123">
        <f t="shared" si="139"/>
        <v>7.8290468986384268E-2</v>
      </c>
      <c r="V816" s="122">
        <v>580</v>
      </c>
      <c r="W816" s="146">
        <f t="shared" si="140"/>
        <v>7.1711177052423344E-2</v>
      </c>
      <c r="X816" s="141">
        <v>213</v>
      </c>
      <c r="Y816" s="123">
        <f t="shared" si="141"/>
        <v>8.0559757942511342E-2</v>
      </c>
      <c r="Z816" s="122">
        <v>595</v>
      </c>
      <c r="AA816" s="146">
        <f t="shared" si="142"/>
        <v>7.3565776458951529E-2</v>
      </c>
    </row>
    <row r="817" spans="1:27" ht="24" x14ac:dyDescent="0.25">
      <c r="A817" s="130" t="s">
        <v>619</v>
      </c>
      <c r="B817" s="221" t="s">
        <v>341</v>
      </c>
      <c r="C817" s="116" t="s">
        <v>342</v>
      </c>
      <c r="D817" s="117" t="s">
        <v>21</v>
      </c>
      <c r="E817" s="136" t="s">
        <v>564</v>
      </c>
      <c r="F817" s="140">
        <v>9333</v>
      </c>
      <c r="G817" s="118">
        <v>9077</v>
      </c>
      <c r="H817" s="119">
        <f t="shared" si="132"/>
        <v>0.9725704489446052</v>
      </c>
      <c r="I817" s="118">
        <f t="shared" si="133"/>
        <v>256</v>
      </c>
      <c r="J817" s="145">
        <f t="shared" si="134"/>
        <v>2.7429551055394834E-2</v>
      </c>
      <c r="K817" s="140">
        <v>2419</v>
      </c>
      <c r="L817" s="140">
        <v>43</v>
      </c>
      <c r="M817" s="119">
        <f t="shared" si="135"/>
        <v>1.7775940471269118E-2</v>
      </c>
      <c r="N817" s="118">
        <v>115</v>
      </c>
      <c r="O817" s="145">
        <f t="shared" si="136"/>
        <v>1.2321868638165649E-2</v>
      </c>
      <c r="P817" s="140">
        <v>22</v>
      </c>
      <c r="Q817" s="119">
        <f t="shared" si="137"/>
        <v>9.094667217858619E-3</v>
      </c>
      <c r="R817" s="118">
        <v>54</v>
      </c>
      <c r="S817" s="145">
        <f t="shared" si="138"/>
        <v>5.7859209257473485E-3</v>
      </c>
      <c r="T817" s="140">
        <v>200</v>
      </c>
      <c r="U817" s="119">
        <f t="shared" si="139"/>
        <v>8.2678792889623806E-2</v>
      </c>
      <c r="V817" s="118">
        <v>638</v>
      </c>
      <c r="W817" s="145">
        <f t="shared" si="140"/>
        <v>6.8359584270866816E-2</v>
      </c>
      <c r="X817" s="140">
        <v>212</v>
      </c>
      <c r="Y817" s="119">
        <f t="shared" si="141"/>
        <v>8.7639520463001247E-2</v>
      </c>
      <c r="Z817" s="118">
        <v>667</v>
      </c>
      <c r="AA817" s="145">
        <f t="shared" si="142"/>
        <v>7.1466838101360758E-2</v>
      </c>
    </row>
    <row r="818" spans="1:27" ht="24" x14ac:dyDescent="0.25">
      <c r="A818" s="131" t="s">
        <v>619</v>
      </c>
      <c r="B818" s="222" t="s">
        <v>355</v>
      </c>
      <c r="C818" s="120" t="s">
        <v>356</v>
      </c>
      <c r="D818" s="121" t="s">
        <v>23</v>
      </c>
      <c r="E818" s="137" t="s">
        <v>566</v>
      </c>
      <c r="F818" s="141">
        <v>8490</v>
      </c>
      <c r="G818" s="122">
        <v>6789</v>
      </c>
      <c r="H818" s="123">
        <f t="shared" si="132"/>
        <v>0.79964664310954059</v>
      </c>
      <c r="I818" s="122">
        <f t="shared" si="133"/>
        <v>1701</v>
      </c>
      <c r="J818" s="146">
        <f t="shared" si="134"/>
        <v>0.20035335689045936</v>
      </c>
      <c r="K818" s="141">
        <v>2246</v>
      </c>
      <c r="L818" s="141">
        <v>50</v>
      </c>
      <c r="M818" s="123">
        <f t="shared" si="135"/>
        <v>2.2261798753339269E-2</v>
      </c>
      <c r="N818" s="122">
        <v>132</v>
      </c>
      <c r="O818" s="146">
        <f t="shared" si="136"/>
        <v>1.5547703180212015E-2</v>
      </c>
      <c r="P818" s="141">
        <v>21</v>
      </c>
      <c r="Q818" s="123">
        <f t="shared" si="137"/>
        <v>9.3499554764024939E-3</v>
      </c>
      <c r="R818" s="122">
        <v>57</v>
      </c>
      <c r="S818" s="146">
        <f t="shared" si="138"/>
        <v>6.7137809187279148E-3</v>
      </c>
      <c r="T818" s="141">
        <v>218</v>
      </c>
      <c r="U818" s="123">
        <f t="shared" si="139"/>
        <v>9.7061442564559217E-2</v>
      </c>
      <c r="V818" s="122">
        <v>597</v>
      </c>
      <c r="W818" s="146">
        <f t="shared" si="140"/>
        <v>7.0318021201413422E-2</v>
      </c>
      <c r="X818" s="141">
        <v>228</v>
      </c>
      <c r="Y818" s="123">
        <f t="shared" si="141"/>
        <v>0.10151380231522707</v>
      </c>
      <c r="Z818" s="122">
        <v>629</v>
      </c>
      <c r="AA818" s="146">
        <f t="shared" si="142"/>
        <v>7.4087161366313312E-2</v>
      </c>
    </row>
    <row r="819" spans="1:27" ht="24" x14ac:dyDescent="0.25">
      <c r="A819" s="130" t="s">
        <v>619</v>
      </c>
      <c r="B819" s="221" t="s">
        <v>349</v>
      </c>
      <c r="C819" s="116" t="s">
        <v>350</v>
      </c>
      <c r="D819" s="117" t="s">
        <v>22</v>
      </c>
      <c r="E819" s="136" t="s">
        <v>565</v>
      </c>
      <c r="F819" s="140">
        <v>3531</v>
      </c>
      <c r="G819" s="118">
        <v>3415</v>
      </c>
      <c r="H819" s="119">
        <f t="shared" si="132"/>
        <v>0.96714811668082701</v>
      </c>
      <c r="I819" s="118">
        <f t="shared" si="133"/>
        <v>116</v>
      </c>
      <c r="J819" s="145">
        <f t="shared" si="134"/>
        <v>3.2851883319173041E-2</v>
      </c>
      <c r="K819" s="140">
        <v>869</v>
      </c>
      <c r="L819" s="140">
        <v>14</v>
      </c>
      <c r="M819" s="119">
        <f t="shared" si="135"/>
        <v>1.611047180667434E-2</v>
      </c>
      <c r="N819" s="118">
        <v>33</v>
      </c>
      <c r="O819" s="145">
        <f t="shared" si="136"/>
        <v>9.3457943925233638E-3</v>
      </c>
      <c r="P819" s="140">
        <v>4</v>
      </c>
      <c r="Q819" s="119">
        <f t="shared" si="137"/>
        <v>4.6029919447640967E-3</v>
      </c>
      <c r="R819" s="118">
        <v>9</v>
      </c>
      <c r="S819" s="145">
        <f t="shared" si="138"/>
        <v>2.5488530161427358E-3</v>
      </c>
      <c r="T819" s="140">
        <v>71</v>
      </c>
      <c r="U819" s="119">
        <f t="shared" si="139"/>
        <v>8.170310701956271E-2</v>
      </c>
      <c r="V819" s="118">
        <v>337</v>
      </c>
      <c r="W819" s="145">
        <f t="shared" si="140"/>
        <v>9.5440385160011326E-2</v>
      </c>
      <c r="X819" s="140">
        <v>73</v>
      </c>
      <c r="Y819" s="119">
        <f t="shared" si="141"/>
        <v>8.400460299194476E-2</v>
      </c>
      <c r="Z819" s="118">
        <v>340</v>
      </c>
      <c r="AA819" s="145">
        <f t="shared" si="142"/>
        <v>9.6290002832058907E-2</v>
      </c>
    </row>
    <row r="820" spans="1:27" ht="24" x14ac:dyDescent="0.25">
      <c r="A820" s="131" t="s">
        <v>619</v>
      </c>
      <c r="B820" s="222" t="s">
        <v>351</v>
      </c>
      <c r="C820" s="120" t="s">
        <v>352</v>
      </c>
      <c r="D820" s="121" t="s">
        <v>22</v>
      </c>
      <c r="E820" s="137" t="s">
        <v>565</v>
      </c>
      <c r="F820" s="141">
        <v>5561</v>
      </c>
      <c r="G820" s="122">
        <v>5391</v>
      </c>
      <c r="H820" s="123">
        <f t="shared" si="132"/>
        <v>0.96942995864053227</v>
      </c>
      <c r="I820" s="122">
        <f t="shared" si="133"/>
        <v>170</v>
      </c>
      <c r="J820" s="146">
        <f t="shared" si="134"/>
        <v>3.0570041359467722E-2</v>
      </c>
      <c r="K820" s="141">
        <v>1901</v>
      </c>
      <c r="L820" s="141">
        <v>23</v>
      </c>
      <c r="M820" s="123">
        <f t="shared" si="135"/>
        <v>1.209889531825355E-2</v>
      </c>
      <c r="N820" s="122">
        <v>54</v>
      </c>
      <c r="O820" s="146">
        <f t="shared" si="136"/>
        <v>9.710483725948571E-3</v>
      </c>
      <c r="P820" s="141">
        <v>14</v>
      </c>
      <c r="Q820" s="123">
        <f t="shared" si="137"/>
        <v>7.3645449763282481E-3</v>
      </c>
      <c r="R820" s="122">
        <v>38</v>
      </c>
      <c r="S820" s="146">
        <f t="shared" si="138"/>
        <v>6.8333033627045493E-3</v>
      </c>
      <c r="T820" s="141">
        <v>166</v>
      </c>
      <c r="U820" s="123">
        <f t="shared" si="139"/>
        <v>8.7322461862177805E-2</v>
      </c>
      <c r="V820" s="122">
        <v>456</v>
      </c>
      <c r="W820" s="146">
        <f t="shared" si="140"/>
        <v>8.1999640352454592E-2</v>
      </c>
      <c r="X820" s="141">
        <v>175</v>
      </c>
      <c r="Y820" s="123">
        <f t="shared" si="141"/>
        <v>9.2056812204103097E-2</v>
      </c>
      <c r="Z820" s="122">
        <v>482</v>
      </c>
      <c r="AA820" s="146">
        <f t="shared" si="142"/>
        <v>8.6675058442726133E-2</v>
      </c>
    </row>
    <row r="821" spans="1:27" ht="24" x14ac:dyDescent="0.25">
      <c r="A821" s="130" t="s">
        <v>619</v>
      </c>
      <c r="B821" s="221" t="s">
        <v>353</v>
      </c>
      <c r="C821" s="116" t="s">
        <v>354</v>
      </c>
      <c r="D821" s="117" t="s">
        <v>22</v>
      </c>
      <c r="E821" s="136" t="s">
        <v>565</v>
      </c>
      <c r="F821" s="140">
        <v>2418</v>
      </c>
      <c r="G821" s="118">
        <v>2343</v>
      </c>
      <c r="H821" s="119">
        <f t="shared" si="132"/>
        <v>0.96898263027295284</v>
      </c>
      <c r="I821" s="118">
        <f t="shared" si="133"/>
        <v>75</v>
      </c>
      <c r="J821" s="145">
        <f t="shared" si="134"/>
        <v>3.1017369727047148E-2</v>
      </c>
      <c r="K821" s="140">
        <v>725</v>
      </c>
      <c r="L821" s="140">
        <v>10</v>
      </c>
      <c r="M821" s="119">
        <f t="shared" si="135"/>
        <v>1.3793103448275862E-2</v>
      </c>
      <c r="N821" s="118">
        <v>20</v>
      </c>
      <c r="O821" s="145">
        <f t="shared" si="136"/>
        <v>8.271298593879239E-3</v>
      </c>
      <c r="P821" s="140">
        <v>5</v>
      </c>
      <c r="Q821" s="119">
        <f t="shared" si="137"/>
        <v>6.8965517241379309E-3</v>
      </c>
      <c r="R821" s="118">
        <v>12</v>
      </c>
      <c r="S821" s="145">
        <f t="shared" si="138"/>
        <v>4.9627791563275434E-3</v>
      </c>
      <c r="T821" s="140">
        <v>79</v>
      </c>
      <c r="U821" s="119">
        <f t="shared" si="139"/>
        <v>0.10896551724137932</v>
      </c>
      <c r="V821" s="118">
        <v>225</v>
      </c>
      <c r="W821" s="145">
        <f t="shared" si="140"/>
        <v>9.3052109181141443E-2</v>
      </c>
      <c r="X821" s="140">
        <v>81</v>
      </c>
      <c r="Y821" s="119">
        <f t="shared" si="141"/>
        <v>0.11172413793103449</v>
      </c>
      <c r="Z821" s="118">
        <v>230</v>
      </c>
      <c r="AA821" s="145">
        <f t="shared" si="142"/>
        <v>9.5119933829611245E-2</v>
      </c>
    </row>
    <row r="822" spans="1:27" ht="24" x14ac:dyDescent="0.25">
      <c r="A822" s="131" t="s">
        <v>619</v>
      </c>
      <c r="B822" s="222" t="s">
        <v>343</v>
      </c>
      <c r="C822" s="120" t="s">
        <v>344</v>
      </c>
      <c r="D822" s="121" t="s">
        <v>21</v>
      </c>
      <c r="E822" s="137" t="s">
        <v>564</v>
      </c>
      <c r="F822" s="141">
        <v>3403</v>
      </c>
      <c r="G822" s="122">
        <v>3343</v>
      </c>
      <c r="H822" s="123">
        <f t="shared" si="132"/>
        <v>0.98236849838377904</v>
      </c>
      <c r="I822" s="122">
        <f t="shared" si="133"/>
        <v>60</v>
      </c>
      <c r="J822" s="146">
        <f t="shared" si="134"/>
        <v>1.7631501616220981E-2</v>
      </c>
      <c r="K822" s="141">
        <v>819</v>
      </c>
      <c r="L822" s="141">
        <v>27</v>
      </c>
      <c r="M822" s="123">
        <f t="shared" si="135"/>
        <v>3.2967032967032968E-2</v>
      </c>
      <c r="N822" s="122">
        <v>71</v>
      </c>
      <c r="O822" s="146">
        <f t="shared" si="136"/>
        <v>2.0863943579194827E-2</v>
      </c>
      <c r="P822" s="141">
        <v>15</v>
      </c>
      <c r="Q822" s="123">
        <f t="shared" si="137"/>
        <v>1.8315018315018316E-2</v>
      </c>
      <c r="R822" s="122">
        <v>58</v>
      </c>
      <c r="S822" s="146">
        <f t="shared" si="138"/>
        <v>1.7043784895680283E-2</v>
      </c>
      <c r="T822" s="141">
        <v>91</v>
      </c>
      <c r="U822" s="123">
        <f t="shared" si="139"/>
        <v>0.1111111111111111</v>
      </c>
      <c r="V822" s="122">
        <v>341</v>
      </c>
      <c r="W822" s="146">
        <f t="shared" si="140"/>
        <v>0.10020570085218924</v>
      </c>
      <c r="X822" s="141">
        <v>99</v>
      </c>
      <c r="Y822" s="123">
        <f t="shared" si="141"/>
        <v>0.12087912087912088</v>
      </c>
      <c r="Z822" s="122">
        <v>383</v>
      </c>
      <c r="AA822" s="146">
        <f t="shared" si="142"/>
        <v>0.11254775198354393</v>
      </c>
    </row>
    <row r="823" spans="1:27" ht="24" x14ac:dyDescent="0.25">
      <c r="A823" s="130" t="s">
        <v>619</v>
      </c>
      <c r="B823" s="221" t="s">
        <v>37</v>
      </c>
      <c r="C823" s="116" t="s">
        <v>38</v>
      </c>
      <c r="D823" s="117" t="s">
        <v>1</v>
      </c>
      <c r="E823" s="136" t="s">
        <v>542</v>
      </c>
      <c r="F823" s="140">
        <v>5551</v>
      </c>
      <c r="G823" s="118">
        <v>5444</v>
      </c>
      <c r="H823" s="119">
        <f t="shared" si="132"/>
        <v>0.98072419383894793</v>
      </c>
      <c r="I823" s="118">
        <f t="shared" si="133"/>
        <v>107</v>
      </c>
      <c r="J823" s="145">
        <f t="shared" si="134"/>
        <v>1.9275806161052064E-2</v>
      </c>
      <c r="K823" s="140">
        <v>1747</v>
      </c>
      <c r="L823" s="140">
        <v>21</v>
      </c>
      <c r="M823" s="119">
        <f t="shared" si="135"/>
        <v>1.2020606754436176E-2</v>
      </c>
      <c r="N823" s="118">
        <v>57</v>
      </c>
      <c r="O823" s="145">
        <f t="shared" si="136"/>
        <v>1.0268420104485679E-2</v>
      </c>
      <c r="P823" s="140">
        <v>11</v>
      </c>
      <c r="Q823" s="119">
        <f t="shared" si="137"/>
        <v>6.2965082999427591E-3</v>
      </c>
      <c r="R823" s="118">
        <v>32</v>
      </c>
      <c r="S823" s="145">
        <f t="shared" si="138"/>
        <v>5.764727076202486E-3</v>
      </c>
      <c r="T823" s="140">
        <v>150</v>
      </c>
      <c r="U823" s="119">
        <f t="shared" si="139"/>
        <v>8.5861476817401264E-2</v>
      </c>
      <c r="V823" s="118">
        <v>429</v>
      </c>
      <c r="W823" s="145">
        <f t="shared" si="140"/>
        <v>7.7283372365339581E-2</v>
      </c>
      <c r="X823" s="140">
        <v>158</v>
      </c>
      <c r="Y823" s="119">
        <f t="shared" si="141"/>
        <v>9.0440755580995999E-2</v>
      </c>
      <c r="Z823" s="118">
        <v>452</v>
      </c>
      <c r="AA823" s="145">
        <f t="shared" si="142"/>
        <v>8.1426769951360112E-2</v>
      </c>
    </row>
    <row r="824" spans="1:27" ht="24" x14ac:dyDescent="0.25">
      <c r="A824" s="131" t="s">
        <v>619</v>
      </c>
      <c r="B824" s="222" t="s">
        <v>183</v>
      </c>
      <c r="C824" s="120" t="s">
        <v>184</v>
      </c>
      <c r="D824" s="121" t="s">
        <v>11</v>
      </c>
      <c r="E824" s="137" t="s">
        <v>552</v>
      </c>
      <c r="F824" s="141">
        <v>8273</v>
      </c>
      <c r="G824" s="122">
        <v>8039</v>
      </c>
      <c r="H824" s="123">
        <f t="shared" si="132"/>
        <v>0.97171521817962048</v>
      </c>
      <c r="I824" s="122">
        <f t="shared" si="133"/>
        <v>234</v>
      </c>
      <c r="J824" s="146">
        <f t="shared" si="134"/>
        <v>2.8284781820379547E-2</v>
      </c>
      <c r="K824" s="141">
        <v>2913</v>
      </c>
      <c r="L824" s="141">
        <v>62</v>
      </c>
      <c r="M824" s="123">
        <f t="shared" si="135"/>
        <v>2.1283899759697907E-2</v>
      </c>
      <c r="N824" s="122">
        <v>160</v>
      </c>
      <c r="O824" s="146">
        <f t="shared" si="136"/>
        <v>1.9340021757524476E-2</v>
      </c>
      <c r="P824" s="141">
        <v>30</v>
      </c>
      <c r="Q824" s="123">
        <f t="shared" si="137"/>
        <v>1.0298661174047374E-2</v>
      </c>
      <c r="R824" s="122">
        <v>69</v>
      </c>
      <c r="S824" s="146">
        <f t="shared" si="138"/>
        <v>8.3403843829324316E-3</v>
      </c>
      <c r="T824" s="141">
        <v>319</v>
      </c>
      <c r="U824" s="123">
        <f t="shared" si="139"/>
        <v>0.10950909715070374</v>
      </c>
      <c r="V824" s="122">
        <v>823</v>
      </c>
      <c r="W824" s="146">
        <f t="shared" si="140"/>
        <v>9.9480236915266529E-2</v>
      </c>
      <c r="X824" s="141">
        <v>335</v>
      </c>
      <c r="Y824" s="123">
        <f t="shared" si="141"/>
        <v>0.11500171644352901</v>
      </c>
      <c r="Z824" s="122">
        <v>858</v>
      </c>
      <c r="AA824" s="146">
        <f t="shared" si="142"/>
        <v>0.10371086667472501</v>
      </c>
    </row>
    <row r="825" spans="1:27" ht="24" x14ac:dyDescent="0.25">
      <c r="A825" s="130" t="s">
        <v>619</v>
      </c>
      <c r="B825" s="221" t="s">
        <v>108</v>
      </c>
      <c r="C825" s="116" t="s">
        <v>109</v>
      </c>
      <c r="D825" s="117" t="s">
        <v>6</v>
      </c>
      <c r="E825" s="136" t="s">
        <v>539</v>
      </c>
      <c r="F825" s="140">
        <v>11141</v>
      </c>
      <c r="G825" s="118">
        <v>10978</v>
      </c>
      <c r="H825" s="119">
        <f t="shared" si="132"/>
        <v>0.98536935643120005</v>
      </c>
      <c r="I825" s="118">
        <f t="shared" si="133"/>
        <v>163</v>
      </c>
      <c r="J825" s="145">
        <f t="shared" si="134"/>
        <v>1.4630643568799928E-2</v>
      </c>
      <c r="K825" s="140">
        <v>2153</v>
      </c>
      <c r="L825" s="140">
        <v>22</v>
      </c>
      <c r="M825" s="119">
        <f t="shared" si="135"/>
        <v>1.0218300046446818E-2</v>
      </c>
      <c r="N825" s="118">
        <v>65</v>
      </c>
      <c r="O825" s="145">
        <f t="shared" si="136"/>
        <v>5.8343057176196032E-3</v>
      </c>
      <c r="P825" s="140">
        <v>14</v>
      </c>
      <c r="Q825" s="119">
        <f t="shared" si="137"/>
        <v>6.5025545750116119E-3</v>
      </c>
      <c r="R825" s="118">
        <v>34</v>
      </c>
      <c r="S825" s="145">
        <f t="shared" si="138"/>
        <v>3.0517906830625618E-3</v>
      </c>
      <c r="T825" s="140">
        <v>190</v>
      </c>
      <c r="U825" s="119">
        <f t="shared" si="139"/>
        <v>8.8248954946586161E-2</v>
      </c>
      <c r="V825" s="118">
        <v>952</v>
      </c>
      <c r="W825" s="145">
        <f t="shared" si="140"/>
        <v>8.5450139125751723E-2</v>
      </c>
      <c r="X825" s="140">
        <v>200</v>
      </c>
      <c r="Y825" s="119">
        <f t="shared" si="141"/>
        <v>9.2893636785880168E-2</v>
      </c>
      <c r="Z825" s="118">
        <v>978</v>
      </c>
      <c r="AA825" s="145">
        <f t="shared" si="142"/>
        <v>8.7783861412799563E-2</v>
      </c>
    </row>
    <row r="826" spans="1:27" x14ac:dyDescent="0.25">
      <c r="A826" s="131" t="s">
        <v>619</v>
      </c>
      <c r="B826" s="222" t="s">
        <v>98</v>
      </c>
      <c r="C826" s="120" t="s">
        <v>99</v>
      </c>
      <c r="D826" s="121" t="s">
        <v>5</v>
      </c>
      <c r="E826" s="137" t="s">
        <v>543</v>
      </c>
      <c r="F826" s="141">
        <v>8690</v>
      </c>
      <c r="G826" s="122">
        <v>8540</v>
      </c>
      <c r="H826" s="123">
        <f t="shared" si="132"/>
        <v>0.98273878020713468</v>
      </c>
      <c r="I826" s="122">
        <f t="shared" si="133"/>
        <v>150</v>
      </c>
      <c r="J826" s="146">
        <f t="shared" si="134"/>
        <v>1.7261219792865361E-2</v>
      </c>
      <c r="K826" s="141">
        <v>2477</v>
      </c>
      <c r="L826" s="141">
        <v>34</v>
      </c>
      <c r="M826" s="123">
        <f t="shared" si="135"/>
        <v>1.3726281792490917E-2</v>
      </c>
      <c r="N826" s="122">
        <v>84</v>
      </c>
      <c r="O826" s="146">
        <f t="shared" si="136"/>
        <v>9.6662830840046031E-3</v>
      </c>
      <c r="P826" s="141">
        <v>30</v>
      </c>
      <c r="Q826" s="123">
        <f t="shared" si="137"/>
        <v>1.2111425111021397E-2</v>
      </c>
      <c r="R826" s="122">
        <v>80</v>
      </c>
      <c r="S826" s="146">
        <f t="shared" si="138"/>
        <v>9.2059838895281933E-3</v>
      </c>
      <c r="T826" s="141">
        <v>300</v>
      </c>
      <c r="U826" s="123">
        <f t="shared" si="139"/>
        <v>0.12111425111021397</v>
      </c>
      <c r="V826" s="122">
        <v>1263</v>
      </c>
      <c r="W826" s="146">
        <f t="shared" si="140"/>
        <v>0.14533947065592634</v>
      </c>
      <c r="X826" s="141">
        <v>320</v>
      </c>
      <c r="Y826" s="123">
        <f t="shared" si="141"/>
        <v>0.12918853451756157</v>
      </c>
      <c r="Z826" s="122">
        <v>1314</v>
      </c>
      <c r="AA826" s="146">
        <f t="shared" si="142"/>
        <v>0.15120828538550057</v>
      </c>
    </row>
    <row r="827" spans="1:27" ht="24" x14ac:dyDescent="0.25">
      <c r="A827" s="130" t="s">
        <v>619</v>
      </c>
      <c r="B827" s="221" t="s">
        <v>110</v>
      </c>
      <c r="C827" s="116" t="s">
        <v>111</v>
      </c>
      <c r="D827" s="117" t="s">
        <v>6</v>
      </c>
      <c r="E827" s="136" t="s">
        <v>539</v>
      </c>
      <c r="F827" s="140">
        <v>4084</v>
      </c>
      <c r="G827" s="118">
        <v>4044</v>
      </c>
      <c r="H827" s="119">
        <f t="shared" si="132"/>
        <v>0.99020568070519099</v>
      </c>
      <c r="I827" s="118">
        <f t="shared" si="133"/>
        <v>40</v>
      </c>
      <c r="J827" s="145">
        <f t="shared" si="134"/>
        <v>9.7943192948090115E-3</v>
      </c>
      <c r="K827" s="140">
        <v>873</v>
      </c>
      <c r="L827" s="140">
        <v>14</v>
      </c>
      <c r="M827" s="119">
        <f t="shared" si="135"/>
        <v>1.6036655211912942E-2</v>
      </c>
      <c r="N827" s="118">
        <v>36</v>
      </c>
      <c r="O827" s="145">
        <f t="shared" si="136"/>
        <v>8.8148873653281102E-3</v>
      </c>
      <c r="P827" s="140">
        <v>5</v>
      </c>
      <c r="Q827" s="119">
        <f t="shared" si="137"/>
        <v>5.7273768613974796E-3</v>
      </c>
      <c r="R827" s="118">
        <v>12</v>
      </c>
      <c r="S827" s="145">
        <f t="shared" si="138"/>
        <v>2.9382957884427031E-3</v>
      </c>
      <c r="T827" s="140">
        <v>86</v>
      </c>
      <c r="U827" s="119">
        <f t="shared" si="139"/>
        <v>9.8510882016036652E-2</v>
      </c>
      <c r="V827" s="118">
        <v>403</v>
      </c>
      <c r="W827" s="145">
        <f t="shared" si="140"/>
        <v>9.8677766895200789E-2</v>
      </c>
      <c r="X827" s="140">
        <v>89</v>
      </c>
      <c r="Y827" s="119">
        <f t="shared" si="141"/>
        <v>0.10194730813287514</v>
      </c>
      <c r="Z827" s="118">
        <v>411</v>
      </c>
      <c r="AA827" s="145">
        <f t="shared" si="142"/>
        <v>0.10063663075416258</v>
      </c>
    </row>
    <row r="828" spans="1:27" ht="24" x14ac:dyDescent="0.25">
      <c r="A828" s="131" t="s">
        <v>619</v>
      </c>
      <c r="B828" s="222" t="s">
        <v>259</v>
      </c>
      <c r="C828" s="120" t="s">
        <v>260</v>
      </c>
      <c r="D828" s="121" t="s">
        <v>16</v>
      </c>
      <c r="E828" s="137" t="s">
        <v>549</v>
      </c>
      <c r="F828" s="141">
        <v>2205</v>
      </c>
      <c r="G828" s="122">
        <v>2132</v>
      </c>
      <c r="H828" s="123">
        <f t="shared" si="132"/>
        <v>0.9668934240362812</v>
      </c>
      <c r="I828" s="122">
        <f t="shared" si="133"/>
        <v>73</v>
      </c>
      <c r="J828" s="146">
        <f t="shared" si="134"/>
        <v>3.3106575963718819E-2</v>
      </c>
      <c r="K828" s="141">
        <v>546</v>
      </c>
      <c r="L828" s="141">
        <v>12</v>
      </c>
      <c r="M828" s="123">
        <f t="shared" si="135"/>
        <v>2.197802197802198E-2</v>
      </c>
      <c r="N828" s="122">
        <v>36</v>
      </c>
      <c r="O828" s="146">
        <f t="shared" si="136"/>
        <v>1.6326530612244899E-2</v>
      </c>
      <c r="P828" s="141">
        <v>0</v>
      </c>
      <c r="Q828" s="123">
        <f t="shared" si="137"/>
        <v>0</v>
      </c>
      <c r="R828" s="122">
        <v>0</v>
      </c>
      <c r="S828" s="146">
        <f t="shared" si="138"/>
        <v>0</v>
      </c>
      <c r="T828" s="141">
        <v>52</v>
      </c>
      <c r="U828" s="123">
        <f t="shared" si="139"/>
        <v>9.5238095238095233E-2</v>
      </c>
      <c r="V828" s="122">
        <v>193</v>
      </c>
      <c r="W828" s="146">
        <f t="shared" si="140"/>
        <v>8.752834467120181E-2</v>
      </c>
      <c r="X828" s="141">
        <v>52</v>
      </c>
      <c r="Y828" s="123">
        <f t="shared" si="141"/>
        <v>9.5238095238095233E-2</v>
      </c>
      <c r="Z828" s="122">
        <v>193</v>
      </c>
      <c r="AA828" s="146">
        <f t="shared" si="142"/>
        <v>8.752834467120181E-2</v>
      </c>
    </row>
    <row r="829" spans="1:27" ht="24" x14ac:dyDescent="0.25">
      <c r="A829" s="130" t="s">
        <v>619</v>
      </c>
      <c r="B829" s="221" t="s">
        <v>443</v>
      </c>
      <c r="C829" s="116" t="s">
        <v>228</v>
      </c>
      <c r="D829" s="117" t="s">
        <v>14</v>
      </c>
      <c r="E829" s="136" t="s">
        <v>556</v>
      </c>
      <c r="F829" s="140">
        <v>2849</v>
      </c>
      <c r="G829" s="118">
        <v>2813</v>
      </c>
      <c r="H829" s="119">
        <f t="shared" si="132"/>
        <v>0.98736398736398734</v>
      </c>
      <c r="I829" s="118">
        <f t="shared" si="133"/>
        <v>36</v>
      </c>
      <c r="J829" s="145">
        <f t="shared" si="134"/>
        <v>1.2636012636012635E-2</v>
      </c>
      <c r="K829" s="140">
        <v>976</v>
      </c>
      <c r="L829" s="140">
        <v>21</v>
      </c>
      <c r="M829" s="119">
        <f t="shared" si="135"/>
        <v>2.151639344262295E-2</v>
      </c>
      <c r="N829" s="118">
        <v>62</v>
      </c>
      <c r="O829" s="145">
        <f t="shared" si="136"/>
        <v>2.1762021762021761E-2</v>
      </c>
      <c r="P829" s="140">
        <v>13</v>
      </c>
      <c r="Q829" s="119">
        <f t="shared" si="137"/>
        <v>1.331967213114754E-2</v>
      </c>
      <c r="R829" s="118">
        <v>28</v>
      </c>
      <c r="S829" s="145">
        <f t="shared" si="138"/>
        <v>9.8280098280098278E-3</v>
      </c>
      <c r="T829" s="140">
        <v>110</v>
      </c>
      <c r="U829" s="119">
        <f t="shared" si="139"/>
        <v>0.11270491803278689</v>
      </c>
      <c r="V829" s="118">
        <v>318</v>
      </c>
      <c r="W829" s="145">
        <f t="shared" si="140"/>
        <v>0.11161811161811162</v>
      </c>
      <c r="X829" s="140">
        <v>116</v>
      </c>
      <c r="Y829" s="119">
        <f t="shared" si="141"/>
        <v>0.11885245901639344</v>
      </c>
      <c r="Z829" s="118">
        <v>331</v>
      </c>
      <c r="AA829" s="145">
        <f t="shared" si="142"/>
        <v>0.11618111618111618</v>
      </c>
    </row>
    <row r="830" spans="1:27" ht="24" x14ac:dyDescent="0.25">
      <c r="A830" s="131" t="s">
        <v>619</v>
      </c>
      <c r="B830" s="222" t="s">
        <v>229</v>
      </c>
      <c r="C830" s="120" t="s">
        <v>230</v>
      </c>
      <c r="D830" s="121" t="s">
        <v>14</v>
      </c>
      <c r="E830" s="137" t="s">
        <v>556</v>
      </c>
      <c r="F830" s="141">
        <v>2007</v>
      </c>
      <c r="G830" s="122">
        <v>1989</v>
      </c>
      <c r="H830" s="123">
        <f t="shared" si="132"/>
        <v>0.99103139013452912</v>
      </c>
      <c r="I830" s="122">
        <f t="shared" si="133"/>
        <v>18</v>
      </c>
      <c r="J830" s="146">
        <f t="shared" si="134"/>
        <v>8.9686098654708519E-3</v>
      </c>
      <c r="K830" s="141">
        <v>635</v>
      </c>
      <c r="L830" s="141">
        <v>17</v>
      </c>
      <c r="M830" s="123">
        <f t="shared" si="135"/>
        <v>2.6771653543307086E-2</v>
      </c>
      <c r="N830" s="122">
        <v>45</v>
      </c>
      <c r="O830" s="146">
        <f t="shared" si="136"/>
        <v>2.2421524663677129E-2</v>
      </c>
      <c r="P830" s="141">
        <v>9</v>
      </c>
      <c r="Q830" s="123">
        <f t="shared" si="137"/>
        <v>1.4173228346456693E-2</v>
      </c>
      <c r="R830" s="122">
        <v>19</v>
      </c>
      <c r="S830" s="146">
        <f t="shared" si="138"/>
        <v>9.4668659691081215E-3</v>
      </c>
      <c r="T830" s="141">
        <v>67</v>
      </c>
      <c r="U830" s="123">
        <f t="shared" si="139"/>
        <v>0.10551181102362205</v>
      </c>
      <c r="V830" s="122">
        <v>167</v>
      </c>
      <c r="W830" s="146">
        <f t="shared" si="140"/>
        <v>8.3208769307424019E-2</v>
      </c>
      <c r="X830" s="141">
        <v>72</v>
      </c>
      <c r="Y830" s="123">
        <f t="shared" si="141"/>
        <v>0.11338582677165354</v>
      </c>
      <c r="Z830" s="122">
        <v>177</v>
      </c>
      <c r="AA830" s="146">
        <f t="shared" si="142"/>
        <v>8.8191330343796712E-2</v>
      </c>
    </row>
    <row r="831" spans="1:27" x14ac:dyDescent="0.25">
      <c r="A831" s="131" t="s">
        <v>619</v>
      </c>
      <c r="B831" s="222" t="s">
        <v>231</v>
      </c>
      <c r="C831" s="120" t="s">
        <v>232</v>
      </c>
      <c r="D831" s="121" t="s">
        <v>14</v>
      </c>
      <c r="E831" s="137" t="s">
        <v>556</v>
      </c>
      <c r="F831" s="141">
        <v>2016</v>
      </c>
      <c r="G831" s="122">
        <v>1940</v>
      </c>
      <c r="H831" s="123">
        <f t="shared" si="132"/>
        <v>0.96230158730158732</v>
      </c>
      <c r="I831" s="122">
        <f t="shared" si="133"/>
        <v>76</v>
      </c>
      <c r="J831" s="146">
        <f t="shared" si="134"/>
        <v>3.7698412698412696E-2</v>
      </c>
      <c r="K831" s="141">
        <v>722</v>
      </c>
      <c r="L831" s="141">
        <v>11</v>
      </c>
      <c r="M831" s="123">
        <f t="shared" si="135"/>
        <v>1.5235457063711912E-2</v>
      </c>
      <c r="N831" s="122">
        <v>30</v>
      </c>
      <c r="O831" s="146">
        <f t="shared" si="136"/>
        <v>1.488095238095238E-2</v>
      </c>
      <c r="P831" s="141">
        <v>11</v>
      </c>
      <c r="Q831" s="123">
        <f t="shared" si="137"/>
        <v>1.5235457063711912E-2</v>
      </c>
      <c r="R831" s="122">
        <v>30</v>
      </c>
      <c r="S831" s="146">
        <f t="shared" si="138"/>
        <v>1.488095238095238E-2</v>
      </c>
      <c r="T831" s="141">
        <v>80</v>
      </c>
      <c r="U831" s="123">
        <f t="shared" si="139"/>
        <v>0.11080332409972299</v>
      </c>
      <c r="V831" s="122">
        <v>190</v>
      </c>
      <c r="W831" s="146">
        <f t="shared" si="140"/>
        <v>9.4246031746031744E-2</v>
      </c>
      <c r="X831" s="141">
        <v>86</v>
      </c>
      <c r="Y831" s="123">
        <f t="shared" si="141"/>
        <v>0.11911357340720222</v>
      </c>
      <c r="Z831" s="122">
        <v>205</v>
      </c>
      <c r="AA831" s="146">
        <f t="shared" si="142"/>
        <v>0.10168650793650794</v>
      </c>
    </row>
    <row r="832" spans="1:27" x14ac:dyDescent="0.25">
      <c r="A832" s="130" t="s">
        <v>619</v>
      </c>
      <c r="B832" s="221" t="s">
        <v>395</v>
      </c>
      <c r="C832" s="116" t="s">
        <v>396</v>
      </c>
      <c r="D832" s="117" t="s">
        <v>25</v>
      </c>
      <c r="E832" s="136" t="s">
        <v>561</v>
      </c>
      <c r="F832" s="140">
        <v>2263</v>
      </c>
      <c r="G832" s="118">
        <v>2198</v>
      </c>
      <c r="H832" s="119">
        <f t="shared" si="132"/>
        <v>0.97127706584180296</v>
      </c>
      <c r="I832" s="118">
        <f t="shared" si="133"/>
        <v>65</v>
      </c>
      <c r="J832" s="145">
        <f t="shared" si="134"/>
        <v>2.8722934158197082E-2</v>
      </c>
      <c r="K832" s="140">
        <v>802</v>
      </c>
      <c r="L832" s="140">
        <v>12</v>
      </c>
      <c r="M832" s="119">
        <f t="shared" si="135"/>
        <v>1.4962593516209476E-2</v>
      </c>
      <c r="N832" s="118">
        <v>33</v>
      </c>
      <c r="O832" s="145">
        <f t="shared" si="136"/>
        <v>1.4582412726469289E-2</v>
      </c>
      <c r="P832" s="140">
        <v>14</v>
      </c>
      <c r="Q832" s="119">
        <f t="shared" si="137"/>
        <v>1.7456359102244388E-2</v>
      </c>
      <c r="R832" s="118">
        <v>32</v>
      </c>
      <c r="S832" s="145">
        <f t="shared" si="138"/>
        <v>1.4140521431727796E-2</v>
      </c>
      <c r="T832" s="140">
        <v>71</v>
      </c>
      <c r="U832" s="119">
        <f t="shared" si="139"/>
        <v>8.8528678304239397E-2</v>
      </c>
      <c r="V832" s="118">
        <v>180</v>
      </c>
      <c r="W832" s="145">
        <f t="shared" si="140"/>
        <v>7.9540433053468848E-2</v>
      </c>
      <c r="X832" s="140">
        <v>81</v>
      </c>
      <c r="Y832" s="119">
        <f t="shared" si="141"/>
        <v>0.10099750623441396</v>
      </c>
      <c r="Z832" s="118">
        <v>206</v>
      </c>
      <c r="AA832" s="145">
        <f t="shared" si="142"/>
        <v>9.1029606716747674E-2</v>
      </c>
    </row>
    <row r="833" spans="1:27" x14ac:dyDescent="0.25">
      <c r="A833" s="131" t="s">
        <v>619</v>
      </c>
      <c r="B833" s="222" t="s">
        <v>373</v>
      </c>
      <c r="C833" s="120" t="s">
        <v>374</v>
      </c>
      <c r="D833" s="121" t="s">
        <v>24</v>
      </c>
      <c r="E833" s="137" t="s">
        <v>560</v>
      </c>
      <c r="F833" s="141">
        <v>5718</v>
      </c>
      <c r="G833" s="122">
        <v>5550</v>
      </c>
      <c r="H833" s="123">
        <f t="shared" si="132"/>
        <v>0.97061909758656872</v>
      </c>
      <c r="I833" s="122">
        <f t="shared" si="133"/>
        <v>168</v>
      </c>
      <c r="J833" s="146">
        <f t="shared" si="134"/>
        <v>2.9380902413431269E-2</v>
      </c>
      <c r="K833" s="141">
        <v>1524</v>
      </c>
      <c r="L833" s="141">
        <v>20</v>
      </c>
      <c r="M833" s="123">
        <f t="shared" si="135"/>
        <v>1.3123359580052493E-2</v>
      </c>
      <c r="N833" s="122">
        <v>48</v>
      </c>
      <c r="O833" s="146">
        <f t="shared" si="136"/>
        <v>8.3945435466946487E-3</v>
      </c>
      <c r="P833" s="141">
        <v>17</v>
      </c>
      <c r="Q833" s="123">
        <f t="shared" si="137"/>
        <v>1.1154855643044619E-2</v>
      </c>
      <c r="R833" s="122">
        <v>44</v>
      </c>
      <c r="S833" s="146">
        <f t="shared" si="138"/>
        <v>7.6949982511367613E-3</v>
      </c>
      <c r="T833" s="141">
        <v>148</v>
      </c>
      <c r="U833" s="123">
        <f t="shared" si="139"/>
        <v>9.711286089238845E-2</v>
      </c>
      <c r="V833" s="122">
        <v>468</v>
      </c>
      <c r="W833" s="146">
        <f t="shared" si="140"/>
        <v>8.1846799580272828E-2</v>
      </c>
      <c r="X833" s="141">
        <v>160</v>
      </c>
      <c r="Y833" s="123">
        <f t="shared" si="141"/>
        <v>0.10498687664041995</v>
      </c>
      <c r="Z833" s="122">
        <v>497</v>
      </c>
      <c r="AA833" s="146">
        <f t="shared" si="142"/>
        <v>8.691850297306751E-2</v>
      </c>
    </row>
    <row r="834" spans="1:27" ht="24" x14ac:dyDescent="0.25">
      <c r="A834" s="130" t="s">
        <v>619</v>
      </c>
      <c r="B834" s="221" t="s">
        <v>397</v>
      </c>
      <c r="C834" s="116" t="s">
        <v>398</v>
      </c>
      <c r="D834" s="117" t="s">
        <v>25</v>
      </c>
      <c r="E834" s="136" t="s">
        <v>561</v>
      </c>
      <c r="F834" s="140">
        <v>1879</v>
      </c>
      <c r="G834" s="118">
        <v>1851</v>
      </c>
      <c r="H834" s="119">
        <f t="shared" si="132"/>
        <v>0.98509845662586482</v>
      </c>
      <c r="I834" s="118">
        <f t="shared" si="133"/>
        <v>28</v>
      </c>
      <c r="J834" s="145">
        <f t="shared" si="134"/>
        <v>1.4901543374135177E-2</v>
      </c>
      <c r="K834" s="140">
        <v>551</v>
      </c>
      <c r="L834" s="140">
        <v>8</v>
      </c>
      <c r="M834" s="119">
        <f t="shared" si="135"/>
        <v>1.4519056261343012E-2</v>
      </c>
      <c r="N834" s="118">
        <v>20</v>
      </c>
      <c r="O834" s="145">
        <f t="shared" si="136"/>
        <v>1.0643959552953698E-2</v>
      </c>
      <c r="P834" s="140">
        <v>10</v>
      </c>
      <c r="Q834" s="119">
        <f t="shared" si="137"/>
        <v>1.8148820326678767E-2</v>
      </c>
      <c r="R834" s="118">
        <v>23</v>
      </c>
      <c r="S834" s="145">
        <f t="shared" si="138"/>
        <v>1.2240553485896753E-2</v>
      </c>
      <c r="T834" s="140">
        <v>56</v>
      </c>
      <c r="U834" s="119">
        <f t="shared" si="139"/>
        <v>0.10163339382940109</v>
      </c>
      <c r="V834" s="118">
        <v>186</v>
      </c>
      <c r="W834" s="145">
        <f t="shared" si="140"/>
        <v>9.8988823842469403E-2</v>
      </c>
      <c r="X834" s="140">
        <v>64</v>
      </c>
      <c r="Y834" s="119">
        <f t="shared" si="141"/>
        <v>0.1161524500907441</v>
      </c>
      <c r="Z834" s="118">
        <v>205</v>
      </c>
      <c r="AA834" s="145">
        <f t="shared" si="142"/>
        <v>0.10910058541777541</v>
      </c>
    </row>
    <row r="835" spans="1:27" ht="24" x14ac:dyDescent="0.25">
      <c r="A835" s="131" t="s">
        <v>619</v>
      </c>
      <c r="B835" s="222" t="s">
        <v>435</v>
      </c>
      <c r="C835" s="120" t="s">
        <v>436</v>
      </c>
      <c r="D835" s="121" t="s">
        <v>27</v>
      </c>
      <c r="E835" s="137" t="s">
        <v>563</v>
      </c>
      <c r="F835" s="141">
        <v>2341</v>
      </c>
      <c r="G835" s="122">
        <v>2297</v>
      </c>
      <c r="H835" s="123">
        <f t="shared" ref="H835:H898" si="143">G835/F835</f>
        <v>0.9812046134130713</v>
      </c>
      <c r="I835" s="122">
        <f t="shared" ref="I835:I898" si="144">F835-G835</f>
        <v>44</v>
      </c>
      <c r="J835" s="146">
        <f t="shared" ref="J835:J898" si="145">I835/F835</f>
        <v>1.8795386586928663E-2</v>
      </c>
      <c r="K835" s="141">
        <v>648</v>
      </c>
      <c r="L835" s="141">
        <v>21</v>
      </c>
      <c r="M835" s="123">
        <f t="shared" si="135"/>
        <v>3.2407407407407406E-2</v>
      </c>
      <c r="N835" s="122">
        <v>56</v>
      </c>
      <c r="O835" s="146">
        <f t="shared" si="136"/>
        <v>2.3921401110636481E-2</v>
      </c>
      <c r="P835" s="141">
        <v>7</v>
      </c>
      <c r="Q835" s="123">
        <f t="shared" si="137"/>
        <v>1.0802469135802469E-2</v>
      </c>
      <c r="R835" s="122">
        <v>17</v>
      </c>
      <c r="S835" s="146">
        <f t="shared" si="138"/>
        <v>7.261853908586074E-3</v>
      </c>
      <c r="T835" s="141">
        <v>66</v>
      </c>
      <c r="U835" s="123">
        <f t="shared" si="139"/>
        <v>0.10185185185185185</v>
      </c>
      <c r="V835" s="122">
        <v>223</v>
      </c>
      <c r="W835" s="146">
        <f t="shared" si="140"/>
        <v>9.5258436565570273E-2</v>
      </c>
      <c r="X835" s="141">
        <v>70</v>
      </c>
      <c r="Y835" s="123">
        <f t="shared" si="141"/>
        <v>0.10802469135802469</v>
      </c>
      <c r="Z835" s="122">
        <v>233</v>
      </c>
      <c r="AA835" s="146">
        <f t="shared" si="142"/>
        <v>9.9530115335326783E-2</v>
      </c>
    </row>
    <row r="836" spans="1:27" ht="24" x14ac:dyDescent="0.25">
      <c r="A836" s="130" t="s">
        <v>619</v>
      </c>
      <c r="B836" s="221" t="s">
        <v>345</v>
      </c>
      <c r="C836" s="116" t="s">
        <v>346</v>
      </c>
      <c r="D836" s="117" t="s">
        <v>21</v>
      </c>
      <c r="E836" s="136" t="s">
        <v>564</v>
      </c>
      <c r="F836" s="140">
        <v>5240</v>
      </c>
      <c r="G836" s="118">
        <v>5162</v>
      </c>
      <c r="H836" s="119">
        <f t="shared" si="143"/>
        <v>0.98511450381679388</v>
      </c>
      <c r="I836" s="118">
        <f t="shared" si="144"/>
        <v>78</v>
      </c>
      <c r="J836" s="145">
        <f t="shared" si="145"/>
        <v>1.4885496183206106E-2</v>
      </c>
      <c r="K836" s="140">
        <v>1707</v>
      </c>
      <c r="L836" s="140">
        <v>37</v>
      </c>
      <c r="M836" s="119">
        <f t="shared" ref="M836:M899" si="146">L836/K836</f>
        <v>2.1675454012888107E-2</v>
      </c>
      <c r="N836" s="118">
        <v>102</v>
      </c>
      <c r="O836" s="145">
        <f t="shared" ref="O836:O899" si="147">N836/F836</f>
        <v>1.9465648854961833E-2</v>
      </c>
      <c r="P836" s="140">
        <v>12</v>
      </c>
      <c r="Q836" s="119">
        <f t="shared" ref="Q836:Q899" si="148">P836/K836</f>
        <v>7.0298769771528994E-3</v>
      </c>
      <c r="R836" s="118">
        <v>24</v>
      </c>
      <c r="S836" s="145">
        <f t="shared" ref="S836:S899" si="149">R836/F836</f>
        <v>4.5801526717557254E-3</v>
      </c>
      <c r="T836" s="140">
        <v>162</v>
      </c>
      <c r="U836" s="119">
        <f t="shared" ref="U836:U899" si="150">T836/K836</f>
        <v>9.4903339191564143E-2</v>
      </c>
      <c r="V836" s="118">
        <v>442</v>
      </c>
      <c r="W836" s="145">
        <f t="shared" ref="W836:W899" si="151">V836/F836</f>
        <v>8.4351145038167943E-2</v>
      </c>
      <c r="X836" s="140">
        <v>170</v>
      </c>
      <c r="Y836" s="119">
        <f t="shared" ref="Y836:Y899" si="152">X836/K836</f>
        <v>9.9589923842999417E-2</v>
      </c>
      <c r="Z836" s="118">
        <v>459</v>
      </c>
      <c r="AA836" s="145">
        <f t="shared" ref="AA836:AA899" si="153">Z836/F836</f>
        <v>8.7595419847328243E-2</v>
      </c>
    </row>
    <row r="837" spans="1:27" ht="24" x14ac:dyDescent="0.25">
      <c r="A837" s="131" t="s">
        <v>619</v>
      </c>
      <c r="B837" s="222" t="s">
        <v>357</v>
      </c>
      <c r="C837" s="120" t="s">
        <v>358</v>
      </c>
      <c r="D837" s="121" t="s">
        <v>23</v>
      </c>
      <c r="E837" s="137" t="s">
        <v>566</v>
      </c>
      <c r="F837" s="141">
        <v>14743</v>
      </c>
      <c r="G837" s="122">
        <v>14183</v>
      </c>
      <c r="H837" s="123">
        <f t="shared" si="143"/>
        <v>0.96201587193922544</v>
      </c>
      <c r="I837" s="122">
        <f t="shared" si="144"/>
        <v>560</v>
      </c>
      <c r="J837" s="146">
        <f t="shared" si="145"/>
        <v>3.7984128060774607E-2</v>
      </c>
      <c r="K837" s="141">
        <v>4045</v>
      </c>
      <c r="L837" s="141">
        <v>45</v>
      </c>
      <c r="M837" s="123">
        <f t="shared" si="146"/>
        <v>1.1124845488257108E-2</v>
      </c>
      <c r="N837" s="122">
        <v>125</v>
      </c>
      <c r="O837" s="146">
        <f t="shared" si="147"/>
        <v>8.4786000135657607E-3</v>
      </c>
      <c r="P837" s="141">
        <v>28</v>
      </c>
      <c r="Q837" s="123">
        <f t="shared" si="148"/>
        <v>6.9221260815822E-3</v>
      </c>
      <c r="R837" s="122">
        <v>63</v>
      </c>
      <c r="S837" s="146">
        <f t="shared" si="149"/>
        <v>4.273214406837143E-3</v>
      </c>
      <c r="T837" s="141">
        <v>410</v>
      </c>
      <c r="U837" s="123">
        <f t="shared" si="150"/>
        <v>0.10135970333745364</v>
      </c>
      <c r="V837" s="122">
        <v>1361</v>
      </c>
      <c r="W837" s="146">
        <f t="shared" si="151"/>
        <v>9.2314996947703995E-2</v>
      </c>
      <c r="X837" s="141">
        <v>427</v>
      </c>
      <c r="Y837" s="123">
        <f t="shared" si="152"/>
        <v>0.10556242274412855</v>
      </c>
      <c r="Z837" s="122">
        <v>1405</v>
      </c>
      <c r="AA837" s="146">
        <f t="shared" si="153"/>
        <v>9.5299464152479141E-2</v>
      </c>
    </row>
    <row r="838" spans="1:27" ht="24" x14ac:dyDescent="0.25">
      <c r="A838" s="130" t="s">
        <v>619</v>
      </c>
      <c r="B838" s="221" t="s">
        <v>359</v>
      </c>
      <c r="C838" s="116" t="s">
        <v>360</v>
      </c>
      <c r="D838" s="117" t="s">
        <v>23</v>
      </c>
      <c r="E838" s="136" t="s">
        <v>566</v>
      </c>
      <c r="F838" s="140">
        <v>4318</v>
      </c>
      <c r="G838" s="118">
        <v>4257</v>
      </c>
      <c r="H838" s="119">
        <f t="shared" si="143"/>
        <v>0.98587308939323759</v>
      </c>
      <c r="I838" s="118">
        <f t="shared" si="144"/>
        <v>61</v>
      </c>
      <c r="J838" s="145">
        <f t="shared" si="145"/>
        <v>1.412691060676239E-2</v>
      </c>
      <c r="K838" s="140">
        <v>1363</v>
      </c>
      <c r="L838" s="140">
        <v>23</v>
      </c>
      <c r="M838" s="119">
        <f t="shared" si="146"/>
        <v>1.6874541452677916E-2</v>
      </c>
      <c r="N838" s="118">
        <v>56</v>
      </c>
      <c r="O838" s="145">
        <f t="shared" si="147"/>
        <v>1.2968967114404817E-2</v>
      </c>
      <c r="P838" s="140">
        <v>6</v>
      </c>
      <c r="Q838" s="119">
        <f t="shared" si="148"/>
        <v>4.4020542920029347E-3</v>
      </c>
      <c r="R838" s="118">
        <v>14</v>
      </c>
      <c r="S838" s="145">
        <f t="shared" si="149"/>
        <v>3.2422417786012042E-3</v>
      </c>
      <c r="T838" s="140">
        <v>148</v>
      </c>
      <c r="U838" s="119">
        <f t="shared" si="150"/>
        <v>0.10858400586940573</v>
      </c>
      <c r="V838" s="118">
        <v>487</v>
      </c>
      <c r="W838" s="145">
        <f t="shared" si="151"/>
        <v>0.11278369615562761</v>
      </c>
      <c r="X838" s="140">
        <v>151</v>
      </c>
      <c r="Y838" s="119">
        <f t="shared" si="152"/>
        <v>0.11078503301540719</v>
      </c>
      <c r="Z838" s="118">
        <v>494</v>
      </c>
      <c r="AA838" s="145">
        <f t="shared" si="153"/>
        <v>0.11440481704492821</v>
      </c>
    </row>
    <row r="839" spans="1:27" ht="24" x14ac:dyDescent="0.25">
      <c r="A839" s="131" t="s">
        <v>618</v>
      </c>
      <c r="B839" s="222" t="s">
        <v>39</v>
      </c>
      <c r="C839" s="120" t="s">
        <v>40</v>
      </c>
      <c r="D839" s="121" t="s">
        <v>2</v>
      </c>
      <c r="E839" s="137" t="s">
        <v>538</v>
      </c>
      <c r="F839" s="141">
        <v>2184</v>
      </c>
      <c r="G839" s="122">
        <v>2158</v>
      </c>
      <c r="H839" s="123">
        <f t="shared" si="143"/>
        <v>0.98809523809523814</v>
      </c>
      <c r="I839" s="122">
        <f t="shared" si="144"/>
        <v>26</v>
      </c>
      <c r="J839" s="146">
        <f t="shared" si="145"/>
        <v>1.1904761904761904E-2</v>
      </c>
      <c r="K839" s="141">
        <v>463</v>
      </c>
      <c r="L839" s="141">
        <v>5</v>
      </c>
      <c r="M839" s="123">
        <f t="shared" si="146"/>
        <v>1.079913606911447E-2</v>
      </c>
      <c r="N839" s="122">
        <v>16</v>
      </c>
      <c r="O839" s="146">
        <f t="shared" si="147"/>
        <v>7.326007326007326E-3</v>
      </c>
      <c r="P839" s="141">
        <v>2</v>
      </c>
      <c r="Q839" s="123">
        <f t="shared" si="148"/>
        <v>4.3196544276457886E-3</v>
      </c>
      <c r="R839" s="122">
        <v>4</v>
      </c>
      <c r="S839" s="146">
        <f t="shared" si="149"/>
        <v>1.8315018315018315E-3</v>
      </c>
      <c r="T839" s="141">
        <v>54</v>
      </c>
      <c r="U839" s="123">
        <f t="shared" si="150"/>
        <v>0.11663066954643629</v>
      </c>
      <c r="V839" s="122">
        <v>283</v>
      </c>
      <c r="W839" s="146">
        <f t="shared" si="151"/>
        <v>0.12957875457875459</v>
      </c>
      <c r="X839" s="141">
        <v>56</v>
      </c>
      <c r="Y839" s="123">
        <f t="shared" si="152"/>
        <v>0.12095032397408208</v>
      </c>
      <c r="Z839" s="122">
        <v>287</v>
      </c>
      <c r="AA839" s="146">
        <f t="shared" si="153"/>
        <v>0.13141025641025642</v>
      </c>
    </row>
    <row r="840" spans="1:27" ht="24" x14ac:dyDescent="0.25">
      <c r="A840" s="130" t="s">
        <v>618</v>
      </c>
      <c r="B840" s="221" t="s">
        <v>41</v>
      </c>
      <c r="C840" s="116" t="s">
        <v>42</v>
      </c>
      <c r="D840" s="117" t="s">
        <v>2</v>
      </c>
      <c r="E840" s="136" t="s">
        <v>538</v>
      </c>
      <c r="F840" s="140">
        <v>6821</v>
      </c>
      <c r="G840" s="118">
        <v>6726</v>
      </c>
      <c r="H840" s="119">
        <f t="shared" si="143"/>
        <v>0.98607242339832868</v>
      </c>
      <c r="I840" s="118">
        <f t="shared" si="144"/>
        <v>95</v>
      </c>
      <c r="J840" s="145">
        <f t="shared" si="145"/>
        <v>1.3927576601671309E-2</v>
      </c>
      <c r="K840" s="140">
        <v>1479</v>
      </c>
      <c r="L840" s="140">
        <v>28</v>
      </c>
      <c r="M840" s="119">
        <f t="shared" si="146"/>
        <v>1.8931710615280595E-2</v>
      </c>
      <c r="N840" s="118">
        <v>64</v>
      </c>
      <c r="O840" s="145">
        <f t="shared" si="147"/>
        <v>9.3827884474417238E-3</v>
      </c>
      <c r="P840" s="140">
        <v>11</v>
      </c>
      <c r="Q840" s="119">
        <f t="shared" si="148"/>
        <v>7.4374577417173765E-3</v>
      </c>
      <c r="R840" s="118">
        <v>30</v>
      </c>
      <c r="S840" s="145">
        <f t="shared" si="149"/>
        <v>4.398182084738308E-3</v>
      </c>
      <c r="T840" s="140">
        <v>150</v>
      </c>
      <c r="U840" s="119">
        <f t="shared" si="150"/>
        <v>0.10141987829614604</v>
      </c>
      <c r="V840" s="118">
        <v>754</v>
      </c>
      <c r="W840" s="145">
        <f t="shared" si="151"/>
        <v>0.11054097639642281</v>
      </c>
      <c r="X840" s="140">
        <v>155</v>
      </c>
      <c r="Y840" s="119">
        <f t="shared" si="152"/>
        <v>0.10480054090601758</v>
      </c>
      <c r="Z840" s="118">
        <v>768</v>
      </c>
      <c r="AA840" s="145">
        <f t="shared" si="153"/>
        <v>0.11259346136930069</v>
      </c>
    </row>
    <row r="841" spans="1:27" ht="24" x14ac:dyDescent="0.25">
      <c r="A841" s="131" t="s">
        <v>618</v>
      </c>
      <c r="B841" s="222" t="s">
        <v>43</v>
      </c>
      <c r="C841" s="120" t="s">
        <v>44</v>
      </c>
      <c r="D841" s="121" t="s">
        <v>2</v>
      </c>
      <c r="E841" s="137" t="s">
        <v>538</v>
      </c>
      <c r="F841" s="141">
        <v>4563</v>
      </c>
      <c r="G841" s="122">
        <v>4510</v>
      </c>
      <c r="H841" s="123">
        <f t="shared" si="143"/>
        <v>0.98838483453868065</v>
      </c>
      <c r="I841" s="122">
        <f t="shared" si="144"/>
        <v>53</v>
      </c>
      <c r="J841" s="146">
        <f t="shared" si="145"/>
        <v>1.1615165461319308E-2</v>
      </c>
      <c r="K841" s="141">
        <v>987</v>
      </c>
      <c r="L841" s="141">
        <v>23</v>
      </c>
      <c r="M841" s="123">
        <f t="shared" si="146"/>
        <v>2.3302938196555219E-2</v>
      </c>
      <c r="N841" s="122">
        <v>59</v>
      </c>
      <c r="O841" s="146">
        <f t="shared" si="147"/>
        <v>1.2930089853166776E-2</v>
      </c>
      <c r="P841" s="141">
        <v>4</v>
      </c>
      <c r="Q841" s="123">
        <f t="shared" si="148"/>
        <v>4.0526849037487338E-3</v>
      </c>
      <c r="R841" s="122">
        <v>9</v>
      </c>
      <c r="S841" s="146">
        <f t="shared" si="149"/>
        <v>1.9723865877712033E-3</v>
      </c>
      <c r="T841" s="141">
        <v>111</v>
      </c>
      <c r="U841" s="123">
        <f t="shared" si="150"/>
        <v>0.11246200607902736</v>
      </c>
      <c r="V841" s="122">
        <v>476</v>
      </c>
      <c r="W841" s="146">
        <f t="shared" si="151"/>
        <v>0.10431733508656585</v>
      </c>
      <c r="X841" s="141">
        <v>114</v>
      </c>
      <c r="Y841" s="123">
        <f t="shared" si="152"/>
        <v>0.11550151975683891</v>
      </c>
      <c r="Z841" s="122">
        <v>483</v>
      </c>
      <c r="AA841" s="146">
        <f t="shared" si="153"/>
        <v>0.10585141354372124</v>
      </c>
    </row>
    <row r="842" spans="1:27" ht="24" x14ac:dyDescent="0.25">
      <c r="A842" s="130" t="s">
        <v>618</v>
      </c>
      <c r="B842" s="221" t="s">
        <v>45</v>
      </c>
      <c r="C842" s="116" t="s">
        <v>46</v>
      </c>
      <c r="D842" s="117" t="s">
        <v>2</v>
      </c>
      <c r="E842" s="136" t="s">
        <v>538</v>
      </c>
      <c r="F842" s="140">
        <v>3533</v>
      </c>
      <c r="G842" s="118">
        <v>3501</v>
      </c>
      <c r="H842" s="119">
        <f t="shared" si="143"/>
        <v>0.99094254174922158</v>
      </c>
      <c r="I842" s="118">
        <f t="shared" si="144"/>
        <v>32</v>
      </c>
      <c r="J842" s="145">
        <f t="shared" si="145"/>
        <v>9.0574582507783746E-3</v>
      </c>
      <c r="K842" s="140">
        <v>1140</v>
      </c>
      <c r="L842" s="140">
        <v>26</v>
      </c>
      <c r="M842" s="119">
        <f t="shared" si="146"/>
        <v>2.2807017543859651E-2</v>
      </c>
      <c r="N842" s="118">
        <v>71</v>
      </c>
      <c r="O842" s="145">
        <f t="shared" si="147"/>
        <v>2.0096235493914521E-2</v>
      </c>
      <c r="P842" s="140">
        <v>10</v>
      </c>
      <c r="Q842" s="119">
        <f t="shared" si="148"/>
        <v>8.771929824561403E-3</v>
      </c>
      <c r="R842" s="118">
        <v>34</v>
      </c>
      <c r="S842" s="145">
        <f t="shared" si="149"/>
        <v>9.6235493914520239E-3</v>
      </c>
      <c r="T842" s="140">
        <v>115</v>
      </c>
      <c r="U842" s="119">
        <f t="shared" si="150"/>
        <v>0.10087719298245613</v>
      </c>
      <c r="V842" s="118">
        <v>307</v>
      </c>
      <c r="W842" s="145">
        <f t="shared" si="151"/>
        <v>8.6894990093405039E-2</v>
      </c>
      <c r="X842" s="140">
        <v>122</v>
      </c>
      <c r="Y842" s="119">
        <f t="shared" si="152"/>
        <v>0.10701754385964912</v>
      </c>
      <c r="Z842" s="118">
        <v>334</v>
      </c>
      <c r="AA842" s="145">
        <f t="shared" si="153"/>
        <v>9.4537220492499296E-2</v>
      </c>
    </row>
    <row r="843" spans="1:27" ht="24" x14ac:dyDescent="0.25">
      <c r="A843" s="131" t="s">
        <v>618</v>
      </c>
      <c r="B843" s="222" t="s">
        <v>100</v>
      </c>
      <c r="C843" s="120" t="s">
        <v>101</v>
      </c>
      <c r="D843" s="121" t="s">
        <v>6</v>
      </c>
      <c r="E843" s="137" t="s">
        <v>539</v>
      </c>
      <c r="F843" s="141">
        <v>5371</v>
      </c>
      <c r="G843" s="122">
        <v>5270</v>
      </c>
      <c r="H843" s="123">
        <f t="shared" si="143"/>
        <v>0.98119530813628753</v>
      </c>
      <c r="I843" s="122">
        <f t="shared" si="144"/>
        <v>101</v>
      </c>
      <c r="J843" s="146">
        <f t="shared" si="145"/>
        <v>1.880469186371253E-2</v>
      </c>
      <c r="K843" s="141">
        <v>1256</v>
      </c>
      <c r="L843" s="141">
        <v>16</v>
      </c>
      <c r="M843" s="123">
        <f t="shared" si="146"/>
        <v>1.2738853503184714E-2</v>
      </c>
      <c r="N843" s="122">
        <v>41</v>
      </c>
      <c r="O843" s="146">
        <f t="shared" si="147"/>
        <v>7.6335877862595417E-3</v>
      </c>
      <c r="P843" s="141">
        <v>10</v>
      </c>
      <c r="Q843" s="123">
        <f t="shared" si="148"/>
        <v>7.9617834394904458E-3</v>
      </c>
      <c r="R843" s="122">
        <v>24</v>
      </c>
      <c r="S843" s="146">
        <f t="shared" si="149"/>
        <v>4.4684416309811953E-3</v>
      </c>
      <c r="T843" s="141">
        <v>131</v>
      </c>
      <c r="U843" s="123">
        <f t="shared" si="150"/>
        <v>0.10429936305732485</v>
      </c>
      <c r="V843" s="122">
        <v>567</v>
      </c>
      <c r="W843" s="146">
        <f t="shared" si="151"/>
        <v>0.10556693353193074</v>
      </c>
      <c r="X843" s="141">
        <v>137</v>
      </c>
      <c r="Y843" s="123">
        <f t="shared" si="152"/>
        <v>0.10907643312101911</v>
      </c>
      <c r="Z843" s="122">
        <v>581</v>
      </c>
      <c r="AA843" s="146">
        <f t="shared" si="153"/>
        <v>0.10817352448333643</v>
      </c>
    </row>
    <row r="844" spans="1:27" ht="24" x14ac:dyDescent="0.25">
      <c r="A844" s="130" t="s">
        <v>618</v>
      </c>
      <c r="B844" s="221" t="s">
        <v>47</v>
      </c>
      <c r="C844" s="116" t="s">
        <v>48</v>
      </c>
      <c r="D844" s="117" t="s">
        <v>2</v>
      </c>
      <c r="E844" s="136" t="s">
        <v>538</v>
      </c>
      <c r="F844" s="140">
        <v>5315</v>
      </c>
      <c r="G844" s="118">
        <v>5203</v>
      </c>
      <c r="H844" s="119">
        <f t="shared" si="143"/>
        <v>0.97892756349952958</v>
      </c>
      <c r="I844" s="118">
        <f t="shared" si="144"/>
        <v>112</v>
      </c>
      <c r="J844" s="145">
        <f t="shared" si="145"/>
        <v>2.1072436500470366E-2</v>
      </c>
      <c r="K844" s="140">
        <v>1374</v>
      </c>
      <c r="L844" s="140">
        <v>30</v>
      </c>
      <c r="M844" s="119">
        <f t="shared" si="146"/>
        <v>2.1834061135371178E-2</v>
      </c>
      <c r="N844" s="118">
        <v>58</v>
      </c>
      <c r="O844" s="145">
        <f t="shared" si="147"/>
        <v>1.0912511759172154E-2</v>
      </c>
      <c r="P844" s="140">
        <v>20</v>
      </c>
      <c r="Q844" s="119">
        <f t="shared" si="148"/>
        <v>1.4556040756914119E-2</v>
      </c>
      <c r="R844" s="118">
        <v>54</v>
      </c>
      <c r="S844" s="145">
        <f t="shared" si="149"/>
        <v>1.0159924741298213E-2</v>
      </c>
      <c r="T844" s="140">
        <v>146</v>
      </c>
      <c r="U844" s="119">
        <f t="shared" si="150"/>
        <v>0.10625909752547306</v>
      </c>
      <c r="V844" s="118">
        <v>480</v>
      </c>
      <c r="W844" s="145">
        <f t="shared" si="151"/>
        <v>9.0310442144873007E-2</v>
      </c>
      <c r="X844" s="140">
        <v>162</v>
      </c>
      <c r="Y844" s="119">
        <f t="shared" si="152"/>
        <v>0.11790393013100436</v>
      </c>
      <c r="Z844" s="118">
        <v>524</v>
      </c>
      <c r="AA844" s="145">
        <f t="shared" si="153"/>
        <v>9.8588899341486361E-2</v>
      </c>
    </row>
    <row r="845" spans="1:27" ht="24" x14ac:dyDescent="0.25">
      <c r="A845" s="131" t="s">
        <v>618</v>
      </c>
      <c r="B845" s="222" t="s">
        <v>102</v>
      </c>
      <c r="C845" s="120" t="s">
        <v>103</v>
      </c>
      <c r="D845" s="121" t="s">
        <v>6</v>
      </c>
      <c r="E845" s="137" t="s">
        <v>539</v>
      </c>
      <c r="F845" s="141">
        <v>3785</v>
      </c>
      <c r="G845" s="122">
        <v>3648</v>
      </c>
      <c r="H845" s="123">
        <f t="shared" si="143"/>
        <v>0.96380449141347424</v>
      </c>
      <c r="I845" s="122">
        <f t="shared" si="144"/>
        <v>137</v>
      </c>
      <c r="J845" s="146">
        <f t="shared" si="145"/>
        <v>3.619550858652576E-2</v>
      </c>
      <c r="K845" s="141">
        <v>771</v>
      </c>
      <c r="L845" s="141">
        <v>5</v>
      </c>
      <c r="M845" s="123">
        <f t="shared" si="146"/>
        <v>6.4850843060959796E-3</v>
      </c>
      <c r="N845" s="122">
        <v>14</v>
      </c>
      <c r="O845" s="146">
        <f t="shared" si="147"/>
        <v>3.6988110964332895E-3</v>
      </c>
      <c r="P845" s="141">
        <v>5</v>
      </c>
      <c r="Q845" s="123">
        <f t="shared" si="148"/>
        <v>6.4850843060959796E-3</v>
      </c>
      <c r="R845" s="122">
        <v>12</v>
      </c>
      <c r="S845" s="146">
        <f t="shared" si="149"/>
        <v>3.1704095112285338E-3</v>
      </c>
      <c r="T845" s="141">
        <v>74</v>
      </c>
      <c r="U845" s="123">
        <f t="shared" si="150"/>
        <v>9.5979247730220499E-2</v>
      </c>
      <c r="V845" s="122">
        <v>317</v>
      </c>
      <c r="W845" s="146">
        <f t="shared" si="151"/>
        <v>8.3751651254953763E-2</v>
      </c>
      <c r="X845" s="141">
        <v>77</v>
      </c>
      <c r="Y845" s="123">
        <f t="shared" si="152"/>
        <v>9.9870298313878086E-2</v>
      </c>
      <c r="Z845" s="122">
        <v>323</v>
      </c>
      <c r="AA845" s="146">
        <f t="shared" si="153"/>
        <v>8.5336856010568035E-2</v>
      </c>
    </row>
    <row r="846" spans="1:27" ht="24" x14ac:dyDescent="0.25">
      <c r="A846" s="130" t="s">
        <v>618</v>
      </c>
      <c r="B846" s="221" t="s">
        <v>104</v>
      </c>
      <c r="C846" s="116" t="s">
        <v>105</v>
      </c>
      <c r="D846" s="117" t="s">
        <v>6</v>
      </c>
      <c r="E846" s="136" t="s">
        <v>539</v>
      </c>
      <c r="F846" s="140">
        <v>7548</v>
      </c>
      <c r="G846" s="118">
        <v>7480</v>
      </c>
      <c r="H846" s="119">
        <f t="shared" si="143"/>
        <v>0.99099099099099097</v>
      </c>
      <c r="I846" s="118">
        <f t="shared" si="144"/>
        <v>68</v>
      </c>
      <c r="J846" s="145">
        <f t="shared" si="145"/>
        <v>9.0090090090090089E-3</v>
      </c>
      <c r="K846" s="140">
        <v>1448</v>
      </c>
      <c r="L846" s="140">
        <v>20</v>
      </c>
      <c r="M846" s="119">
        <f t="shared" si="146"/>
        <v>1.3812154696132596E-2</v>
      </c>
      <c r="N846" s="118">
        <v>69</v>
      </c>
      <c r="O846" s="145">
        <f t="shared" si="147"/>
        <v>9.1414944356120829E-3</v>
      </c>
      <c r="P846" s="140">
        <v>7</v>
      </c>
      <c r="Q846" s="119">
        <f t="shared" si="148"/>
        <v>4.8342541436464086E-3</v>
      </c>
      <c r="R846" s="118">
        <v>23</v>
      </c>
      <c r="S846" s="145">
        <f t="shared" si="149"/>
        <v>3.0471648118706941E-3</v>
      </c>
      <c r="T846" s="140">
        <v>128</v>
      </c>
      <c r="U846" s="119">
        <f t="shared" si="150"/>
        <v>8.8397790055248615E-2</v>
      </c>
      <c r="V846" s="118">
        <v>634</v>
      </c>
      <c r="W846" s="145">
        <f t="shared" si="151"/>
        <v>8.3995760466348698E-2</v>
      </c>
      <c r="X846" s="140">
        <v>132</v>
      </c>
      <c r="Y846" s="119">
        <f t="shared" si="152"/>
        <v>9.1160220994475141E-2</v>
      </c>
      <c r="Z846" s="118">
        <v>651</v>
      </c>
      <c r="AA846" s="145">
        <f t="shared" si="153"/>
        <v>8.6248012718600955E-2</v>
      </c>
    </row>
    <row r="847" spans="1:27" ht="24" x14ac:dyDescent="0.25">
      <c r="A847" s="131" t="s">
        <v>618</v>
      </c>
      <c r="B847" s="222" t="s">
        <v>73</v>
      </c>
      <c r="C847" s="120" t="s">
        <v>74</v>
      </c>
      <c r="D847" s="121" t="s">
        <v>4</v>
      </c>
      <c r="E847" s="137" t="s">
        <v>540</v>
      </c>
      <c r="F847" s="141">
        <v>2568</v>
      </c>
      <c r="G847" s="122">
        <v>2525</v>
      </c>
      <c r="H847" s="123">
        <f t="shared" si="143"/>
        <v>0.98325545171339568</v>
      </c>
      <c r="I847" s="122">
        <f t="shared" si="144"/>
        <v>43</v>
      </c>
      <c r="J847" s="146">
        <f t="shared" si="145"/>
        <v>1.674454828660436E-2</v>
      </c>
      <c r="K847" s="141">
        <v>795</v>
      </c>
      <c r="L847" s="141">
        <v>17</v>
      </c>
      <c r="M847" s="123">
        <f t="shared" si="146"/>
        <v>2.1383647798742137E-2</v>
      </c>
      <c r="N847" s="122">
        <v>38</v>
      </c>
      <c r="O847" s="146">
        <f t="shared" si="147"/>
        <v>1.4797507788161994E-2</v>
      </c>
      <c r="P847" s="141">
        <v>7</v>
      </c>
      <c r="Q847" s="123">
        <f t="shared" si="148"/>
        <v>8.8050314465408803E-3</v>
      </c>
      <c r="R847" s="122">
        <v>17</v>
      </c>
      <c r="S847" s="146">
        <f t="shared" si="149"/>
        <v>6.6199376947040497E-3</v>
      </c>
      <c r="T847" s="141">
        <v>90</v>
      </c>
      <c r="U847" s="123">
        <f t="shared" si="150"/>
        <v>0.11320754716981132</v>
      </c>
      <c r="V847" s="122">
        <v>289</v>
      </c>
      <c r="W847" s="146">
        <f t="shared" si="151"/>
        <v>0.11253894080996885</v>
      </c>
      <c r="X847" s="141">
        <v>96</v>
      </c>
      <c r="Y847" s="123">
        <f t="shared" si="152"/>
        <v>0.12075471698113208</v>
      </c>
      <c r="Z847" s="122">
        <v>303</v>
      </c>
      <c r="AA847" s="146">
        <f t="shared" si="153"/>
        <v>0.11799065420560748</v>
      </c>
    </row>
    <row r="848" spans="1:27" x14ac:dyDescent="0.25">
      <c r="A848" s="130" t="s">
        <v>618</v>
      </c>
      <c r="B848" s="221" t="s">
        <v>75</v>
      </c>
      <c r="C848" s="116" t="s">
        <v>76</v>
      </c>
      <c r="D848" s="117" t="s">
        <v>4</v>
      </c>
      <c r="E848" s="136" t="s">
        <v>540</v>
      </c>
      <c r="F848" s="140">
        <v>4398</v>
      </c>
      <c r="G848" s="118">
        <v>4349</v>
      </c>
      <c r="H848" s="119">
        <f t="shared" si="143"/>
        <v>0.98885857207821737</v>
      </c>
      <c r="I848" s="118">
        <f t="shared" si="144"/>
        <v>49</v>
      </c>
      <c r="J848" s="145">
        <f t="shared" si="145"/>
        <v>1.1141427921782628E-2</v>
      </c>
      <c r="K848" s="140">
        <v>1093</v>
      </c>
      <c r="L848" s="140">
        <v>13</v>
      </c>
      <c r="M848" s="119">
        <f t="shared" si="146"/>
        <v>1.1893870082342177E-2</v>
      </c>
      <c r="N848" s="118">
        <v>29</v>
      </c>
      <c r="O848" s="145">
        <f t="shared" si="147"/>
        <v>6.5939063210550247E-3</v>
      </c>
      <c r="P848" s="140">
        <v>7</v>
      </c>
      <c r="Q848" s="119">
        <f t="shared" si="148"/>
        <v>6.4043915827996338E-3</v>
      </c>
      <c r="R848" s="118">
        <v>18</v>
      </c>
      <c r="S848" s="145">
        <f t="shared" si="149"/>
        <v>4.0927694406548429E-3</v>
      </c>
      <c r="T848" s="140">
        <v>126</v>
      </c>
      <c r="U848" s="119">
        <f t="shared" si="150"/>
        <v>0.11527904849039342</v>
      </c>
      <c r="V848" s="118">
        <v>509</v>
      </c>
      <c r="W848" s="145">
        <f t="shared" si="151"/>
        <v>0.11573442473851751</v>
      </c>
      <c r="X848" s="140">
        <v>131</v>
      </c>
      <c r="Y848" s="119">
        <f t="shared" si="152"/>
        <v>0.11985361390667887</v>
      </c>
      <c r="Z848" s="118">
        <v>521</v>
      </c>
      <c r="AA848" s="145">
        <f t="shared" si="153"/>
        <v>0.11846293769895407</v>
      </c>
    </row>
    <row r="849" spans="1:27" x14ac:dyDescent="0.25">
      <c r="A849" s="131" t="s">
        <v>618</v>
      </c>
      <c r="B849" s="222" t="s">
        <v>49</v>
      </c>
      <c r="C849" s="120" t="s">
        <v>50</v>
      </c>
      <c r="D849" s="121" t="s">
        <v>3</v>
      </c>
      <c r="E849" s="137" t="s">
        <v>541</v>
      </c>
      <c r="F849" s="141">
        <v>4223</v>
      </c>
      <c r="G849" s="122">
        <v>4121</v>
      </c>
      <c r="H849" s="123">
        <f t="shared" si="143"/>
        <v>0.97584655458205072</v>
      </c>
      <c r="I849" s="122">
        <f t="shared" si="144"/>
        <v>102</v>
      </c>
      <c r="J849" s="146">
        <f t="shared" si="145"/>
        <v>2.4153445417949324E-2</v>
      </c>
      <c r="K849" s="141">
        <v>1192</v>
      </c>
      <c r="L849" s="141">
        <v>33</v>
      </c>
      <c r="M849" s="123">
        <f t="shared" si="146"/>
        <v>2.7684563758389263E-2</v>
      </c>
      <c r="N849" s="122">
        <v>82</v>
      </c>
      <c r="O849" s="146">
        <f t="shared" si="147"/>
        <v>1.9417475728155338E-2</v>
      </c>
      <c r="P849" s="141">
        <v>10</v>
      </c>
      <c r="Q849" s="123">
        <f t="shared" si="148"/>
        <v>8.389261744966443E-3</v>
      </c>
      <c r="R849" s="122">
        <v>21</v>
      </c>
      <c r="S849" s="146">
        <f t="shared" si="149"/>
        <v>4.9727681742836845E-3</v>
      </c>
      <c r="T849" s="141">
        <v>122</v>
      </c>
      <c r="U849" s="123">
        <f t="shared" si="150"/>
        <v>0.10234899328859061</v>
      </c>
      <c r="V849" s="122">
        <v>408</v>
      </c>
      <c r="W849" s="146">
        <f t="shared" si="151"/>
        <v>9.6613781671797294E-2</v>
      </c>
      <c r="X849" s="141">
        <v>128</v>
      </c>
      <c r="Y849" s="123">
        <f t="shared" si="152"/>
        <v>0.10738255033557047</v>
      </c>
      <c r="Z849" s="122">
        <v>421</v>
      </c>
      <c r="AA849" s="146">
        <f t="shared" si="153"/>
        <v>9.9692161970163395E-2</v>
      </c>
    </row>
    <row r="850" spans="1:27" x14ac:dyDescent="0.25">
      <c r="A850" s="130" t="s">
        <v>618</v>
      </c>
      <c r="B850" s="221" t="s">
        <v>51</v>
      </c>
      <c r="C850" s="116" t="s">
        <v>52</v>
      </c>
      <c r="D850" s="117" t="s">
        <v>3</v>
      </c>
      <c r="E850" s="136" t="s">
        <v>541</v>
      </c>
      <c r="F850" s="140">
        <v>3011</v>
      </c>
      <c r="G850" s="118">
        <v>2959</v>
      </c>
      <c r="H850" s="119">
        <f t="shared" si="143"/>
        <v>0.98272999003653272</v>
      </c>
      <c r="I850" s="118">
        <f t="shared" si="144"/>
        <v>52</v>
      </c>
      <c r="J850" s="145">
        <f t="shared" si="145"/>
        <v>1.7270009963467288E-2</v>
      </c>
      <c r="K850" s="140">
        <v>1021</v>
      </c>
      <c r="L850" s="140">
        <v>18</v>
      </c>
      <c r="M850" s="119">
        <f t="shared" si="146"/>
        <v>1.762977473065622E-2</v>
      </c>
      <c r="N850" s="118">
        <v>50</v>
      </c>
      <c r="O850" s="145">
        <f t="shared" si="147"/>
        <v>1.6605778811026237E-2</v>
      </c>
      <c r="P850" s="140">
        <v>10</v>
      </c>
      <c r="Q850" s="119">
        <f t="shared" si="148"/>
        <v>9.7943192948090115E-3</v>
      </c>
      <c r="R850" s="118">
        <v>21</v>
      </c>
      <c r="S850" s="145">
        <f t="shared" si="149"/>
        <v>6.9744271006310192E-3</v>
      </c>
      <c r="T850" s="140">
        <v>93</v>
      </c>
      <c r="U850" s="119">
        <f t="shared" si="150"/>
        <v>9.1087169441723806E-2</v>
      </c>
      <c r="V850" s="118">
        <v>268</v>
      </c>
      <c r="W850" s="145">
        <f t="shared" si="151"/>
        <v>8.9006974427100635E-2</v>
      </c>
      <c r="X850" s="140">
        <v>102</v>
      </c>
      <c r="Y850" s="119">
        <f t="shared" si="152"/>
        <v>9.9902056807051914E-2</v>
      </c>
      <c r="Z850" s="118">
        <v>288</v>
      </c>
      <c r="AA850" s="145">
        <f t="shared" si="153"/>
        <v>9.564928595151112E-2</v>
      </c>
    </row>
    <row r="851" spans="1:27" x14ac:dyDescent="0.25">
      <c r="A851" s="131" t="s">
        <v>618</v>
      </c>
      <c r="B851" s="222" t="s">
        <v>53</v>
      </c>
      <c r="C851" s="120" t="s">
        <v>54</v>
      </c>
      <c r="D851" s="121" t="s">
        <v>3</v>
      </c>
      <c r="E851" s="137" t="s">
        <v>541</v>
      </c>
      <c r="F851" s="141">
        <v>3340</v>
      </c>
      <c r="G851" s="122">
        <v>3309</v>
      </c>
      <c r="H851" s="123">
        <f t="shared" si="143"/>
        <v>0.99071856287425153</v>
      </c>
      <c r="I851" s="122">
        <f t="shared" si="144"/>
        <v>31</v>
      </c>
      <c r="J851" s="146">
        <f t="shared" si="145"/>
        <v>9.2814371257485036E-3</v>
      </c>
      <c r="K851" s="141">
        <v>902</v>
      </c>
      <c r="L851" s="141">
        <v>18</v>
      </c>
      <c r="M851" s="123">
        <f t="shared" si="146"/>
        <v>1.9955654101995565E-2</v>
      </c>
      <c r="N851" s="122">
        <v>45</v>
      </c>
      <c r="O851" s="146">
        <f t="shared" si="147"/>
        <v>1.3473053892215569E-2</v>
      </c>
      <c r="P851" s="141">
        <v>7</v>
      </c>
      <c r="Q851" s="123">
        <f t="shared" si="148"/>
        <v>7.7605321507760536E-3</v>
      </c>
      <c r="R851" s="122">
        <v>17</v>
      </c>
      <c r="S851" s="146">
        <f t="shared" si="149"/>
        <v>5.0898203592814372E-3</v>
      </c>
      <c r="T851" s="141">
        <v>107</v>
      </c>
      <c r="U851" s="123">
        <f t="shared" si="150"/>
        <v>0.11862527716186252</v>
      </c>
      <c r="V851" s="122">
        <v>358</v>
      </c>
      <c r="W851" s="146">
        <f t="shared" si="151"/>
        <v>0.10718562874251497</v>
      </c>
      <c r="X851" s="141">
        <v>111</v>
      </c>
      <c r="Y851" s="123">
        <f t="shared" si="152"/>
        <v>0.12305986696230599</v>
      </c>
      <c r="Z851" s="122">
        <v>369</v>
      </c>
      <c r="AA851" s="146">
        <f t="shared" si="153"/>
        <v>0.11047904191616767</v>
      </c>
    </row>
    <row r="852" spans="1:27" ht="24" x14ac:dyDescent="0.25">
      <c r="A852" s="130" t="s">
        <v>618</v>
      </c>
      <c r="B852" s="221" t="s">
        <v>77</v>
      </c>
      <c r="C852" s="116" t="s">
        <v>78</v>
      </c>
      <c r="D852" s="117" t="s">
        <v>4</v>
      </c>
      <c r="E852" s="136" t="s">
        <v>540</v>
      </c>
      <c r="F852" s="140">
        <v>1984</v>
      </c>
      <c r="G852" s="118">
        <v>1971</v>
      </c>
      <c r="H852" s="119">
        <f t="shared" si="143"/>
        <v>0.99344758064516125</v>
      </c>
      <c r="I852" s="118">
        <f t="shared" si="144"/>
        <v>13</v>
      </c>
      <c r="J852" s="145">
        <f t="shared" si="145"/>
        <v>6.5524193548387099E-3</v>
      </c>
      <c r="K852" s="140">
        <v>678</v>
      </c>
      <c r="L852" s="140">
        <v>18</v>
      </c>
      <c r="M852" s="119">
        <f t="shared" si="146"/>
        <v>2.6548672566371681E-2</v>
      </c>
      <c r="N852" s="118">
        <v>42</v>
      </c>
      <c r="O852" s="145">
        <f t="shared" si="147"/>
        <v>2.1169354838709676E-2</v>
      </c>
      <c r="P852" s="140">
        <v>10</v>
      </c>
      <c r="Q852" s="119">
        <f t="shared" si="148"/>
        <v>1.4749262536873156E-2</v>
      </c>
      <c r="R852" s="118">
        <v>27</v>
      </c>
      <c r="S852" s="145">
        <f t="shared" si="149"/>
        <v>1.3608870967741936E-2</v>
      </c>
      <c r="T852" s="140">
        <v>72</v>
      </c>
      <c r="U852" s="119">
        <f t="shared" si="150"/>
        <v>0.10619469026548672</v>
      </c>
      <c r="V852" s="118">
        <v>190</v>
      </c>
      <c r="W852" s="145">
        <f t="shared" si="151"/>
        <v>9.5766129032258063E-2</v>
      </c>
      <c r="X852" s="140">
        <v>77</v>
      </c>
      <c r="Y852" s="119">
        <f t="shared" si="152"/>
        <v>0.11356932153392331</v>
      </c>
      <c r="Z852" s="118">
        <v>204</v>
      </c>
      <c r="AA852" s="145">
        <f t="shared" si="153"/>
        <v>0.1028225806451613</v>
      </c>
    </row>
    <row r="853" spans="1:27" x14ac:dyDescent="0.25">
      <c r="A853" s="131" t="s">
        <v>618</v>
      </c>
      <c r="B853" s="222" t="s">
        <v>55</v>
      </c>
      <c r="C853" s="120" t="s">
        <v>56</v>
      </c>
      <c r="D853" s="121" t="s">
        <v>3</v>
      </c>
      <c r="E853" s="137" t="s">
        <v>541</v>
      </c>
      <c r="F853" s="141">
        <v>4617</v>
      </c>
      <c r="G853" s="122">
        <v>4538</v>
      </c>
      <c r="H853" s="123">
        <f t="shared" si="143"/>
        <v>0.98288932207060864</v>
      </c>
      <c r="I853" s="122">
        <f t="shared" si="144"/>
        <v>79</v>
      </c>
      <c r="J853" s="146">
        <f t="shared" si="145"/>
        <v>1.7110677929391381E-2</v>
      </c>
      <c r="K853" s="141">
        <v>1353</v>
      </c>
      <c r="L853" s="141">
        <v>25</v>
      </c>
      <c r="M853" s="123">
        <f t="shared" si="146"/>
        <v>1.8477457501847747E-2</v>
      </c>
      <c r="N853" s="122">
        <v>81</v>
      </c>
      <c r="O853" s="146">
        <f t="shared" si="147"/>
        <v>1.7543859649122806E-2</v>
      </c>
      <c r="P853" s="141">
        <v>10</v>
      </c>
      <c r="Q853" s="123">
        <f t="shared" si="148"/>
        <v>7.3909830007390983E-3</v>
      </c>
      <c r="R853" s="122">
        <v>29</v>
      </c>
      <c r="S853" s="146">
        <f t="shared" si="149"/>
        <v>6.2811349361056963E-3</v>
      </c>
      <c r="T853" s="141">
        <v>124</v>
      </c>
      <c r="U853" s="123">
        <f t="shared" si="150"/>
        <v>9.1648189209164815E-2</v>
      </c>
      <c r="V853" s="122">
        <v>432</v>
      </c>
      <c r="W853" s="146">
        <f t="shared" si="151"/>
        <v>9.3567251461988299E-2</v>
      </c>
      <c r="X853" s="141">
        <v>133</v>
      </c>
      <c r="Y853" s="123">
        <f t="shared" si="152"/>
        <v>9.8300073909830005E-2</v>
      </c>
      <c r="Z853" s="122">
        <v>456</v>
      </c>
      <c r="AA853" s="146">
        <f t="shared" si="153"/>
        <v>9.8765432098765427E-2</v>
      </c>
    </row>
    <row r="854" spans="1:27" x14ac:dyDescent="0.25">
      <c r="A854" s="130" t="s">
        <v>618</v>
      </c>
      <c r="B854" s="221" t="s">
        <v>79</v>
      </c>
      <c r="C854" s="116" t="s">
        <v>80</v>
      </c>
      <c r="D854" s="117" t="s">
        <v>4</v>
      </c>
      <c r="E854" s="136" t="s">
        <v>540</v>
      </c>
      <c r="F854" s="140">
        <v>6153</v>
      </c>
      <c r="G854" s="118">
        <v>6104</v>
      </c>
      <c r="H854" s="119">
        <f t="shared" si="143"/>
        <v>0.99203640500568824</v>
      </c>
      <c r="I854" s="118">
        <f t="shared" si="144"/>
        <v>49</v>
      </c>
      <c r="J854" s="145">
        <f t="shared" si="145"/>
        <v>7.9635949943117172E-3</v>
      </c>
      <c r="K854" s="140">
        <v>1905</v>
      </c>
      <c r="L854" s="140">
        <v>39</v>
      </c>
      <c r="M854" s="119">
        <f t="shared" si="146"/>
        <v>2.0472440944881889E-2</v>
      </c>
      <c r="N854" s="118">
        <v>103</v>
      </c>
      <c r="O854" s="145">
        <f t="shared" si="147"/>
        <v>1.6739801722736876E-2</v>
      </c>
      <c r="P854" s="140">
        <v>14</v>
      </c>
      <c r="Q854" s="119">
        <f t="shared" si="148"/>
        <v>7.3490813648293962E-3</v>
      </c>
      <c r="R854" s="118">
        <v>38</v>
      </c>
      <c r="S854" s="145">
        <f t="shared" si="149"/>
        <v>6.1758491792621483E-3</v>
      </c>
      <c r="T854" s="140">
        <v>200</v>
      </c>
      <c r="U854" s="119">
        <f t="shared" si="150"/>
        <v>0.10498687664041995</v>
      </c>
      <c r="V854" s="118">
        <v>638</v>
      </c>
      <c r="W854" s="145">
        <f t="shared" si="151"/>
        <v>0.10368925727287502</v>
      </c>
      <c r="X854" s="140">
        <v>210</v>
      </c>
      <c r="Y854" s="119">
        <f t="shared" si="152"/>
        <v>0.11023622047244094</v>
      </c>
      <c r="Z854" s="118">
        <v>668</v>
      </c>
      <c r="AA854" s="145">
        <f t="shared" si="153"/>
        <v>0.10856492767755567</v>
      </c>
    </row>
    <row r="855" spans="1:27" ht="24" x14ac:dyDescent="0.25">
      <c r="A855" s="131" t="s">
        <v>618</v>
      </c>
      <c r="B855" s="222" t="s">
        <v>28</v>
      </c>
      <c r="C855" s="120" t="s">
        <v>29</v>
      </c>
      <c r="D855" s="121" t="s">
        <v>1</v>
      </c>
      <c r="E855" s="137" t="s">
        <v>542</v>
      </c>
      <c r="F855" s="141">
        <v>2988</v>
      </c>
      <c r="G855" s="122">
        <v>2956</v>
      </c>
      <c r="H855" s="123">
        <f t="shared" si="143"/>
        <v>0.98929049531459168</v>
      </c>
      <c r="I855" s="122">
        <f t="shared" si="144"/>
        <v>32</v>
      </c>
      <c r="J855" s="146">
        <f t="shared" si="145"/>
        <v>1.0709504685408299E-2</v>
      </c>
      <c r="K855" s="141">
        <v>803</v>
      </c>
      <c r="L855" s="141">
        <v>16</v>
      </c>
      <c r="M855" s="123">
        <f t="shared" si="146"/>
        <v>1.9925280199252802E-2</v>
      </c>
      <c r="N855" s="122">
        <v>40</v>
      </c>
      <c r="O855" s="146">
        <f t="shared" si="147"/>
        <v>1.3386880856760375E-2</v>
      </c>
      <c r="P855" s="141">
        <v>8</v>
      </c>
      <c r="Q855" s="123">
        <f t="shared" si="148"/>
        <v>9.9626400996264009E-3</v>
      </c>
      <c r="R855" s="122">
        <v>24</v>
      </c>
      <c r="S855" s="146">
        <f t="shared" si="149"/>
        <v>8.0321285140562242E-3</v>
      </c>
      <c r="T855" s="141">
        <v>69</v>
      </c>
      <c r="U855" s="123">
        <f t="shared" si="150"/>
        <v>8.5927770859277705E-2</v>
      </c>
      <c r="V855" s="122">
        <v>249</v>
      </c>
      <c r="W855" s="146">
        <f t="shared" si="151"/>
        <v>8.3333333333333329E-2</v>
      </c>
      <c r="X855" s="141">
        <v>74</v>
      </c>
      <c r="Y855" s="123">
        <f t="shared" si="152"/>
        <v>9.2154420921544203E-2</v>
      </c>
      <c r="Z855" s="122">
        <v>263</v>
      </c>
      <c r="AA855" s="146">
        <f t="shared" si="153"/>
        <v>8.8018741633199463E-2</v>
      </c>
    </row>
    <row r="856" spans="1:27" ht="24" x14ac:dyDescent="0.25">
      <c r="A856" s="130" t="s">
        <v>618</v>
      </c>
      <c r="B856" s="221" t="s">
        <v>57</v>
      </c>
      <c r="C856" s="116" t="s">
        <v>58</v>
      </c>
      <c r="D856" s="117" t="s">
        <v>3</v>
      </c>
      <c r="E856" s="136" t="s">
        <v>541</v>
      </c>
      <c r="F856" s="140">
        <v>3610</v>
      </c>
      <c r="G856" s="118">
        <v>3568</v>
      </c>
      <c r="H856" s="119">
        <f t="shared" si="143"/>
        <v>0.98836565096952911</v>
      </c>
      <c r="I856" s="118">
        <f t="shared" si="144"/>
        <v>42</v>
      </c>
      <c r="J856" s="145">
        <f t="shared" si="145"/>
        <v>1.1634349030470914E-2</v>
      </c>
      <c r="K856" s="140">
        <v>1140</v>
      </c>
      <c r="L856" s="140">
        <v>21</v>
      </c>
      <c r="M856" s="119">
        <f t="shared" si="146"/>
        <v>1.8421052631578946E-2</v>
      </c>
      <c r="N856" s="118">
        <v>59</v>
      </c>
      <c r="O856" s="145">
        <f t="shared" si="147"/>
        <v>1.6343490304709142E-2</v>
      </c>
      <c r="P856" s="140">
        <v>10</v>
      </c>
      <c r="Q856" s="119">
        <f t="shared" si="148"/>
        <v>8.771929824561403E-3</v>
      </c>
      <c r="R856" s="118">
        <v>26</v>
      </c>
      <c r="S856" s="145">
        <f t="shared" si="149"/>
        <v>7.2022160664819944E-3</v>
      </c>
      <c r="T856" s="140">
        <v>119</v>
      </c>
      <c r="U856" s="119">
        <f t="shared" si="150"/>
        <v>0.10438596491228071</v>
      </c>
      <c r="V856" s="118">
        <v>382</v>
      </c>
      <c r="W856" s="145">
        <f t="shared" si="151"/>
        <v>0.10581717451523545</v>
      </c>
      <c r="X856" s="140">
        <v>124</v>
      </c>
      <c r="Y856" s="119">
        <f t="shared" si="152"/>
        <v>0.10877192982456141</v>
      </c>
      <c r="Z856" s="118">
        <v>395</v>
      </c>
      <c r="AA856" s="145">
        <f t="shared" si="153"/>
        <v>0.10941828254847645</v>
      </c>
    </row>
    <row r="857" spans="1:27" x14ac:dyDescent="0.25">
      <c r="A857" s="131" t="s">
        <v>618</v>
      </c>
      <c r="B857" s="222" t="s">
        <v>438</v>
      </c>
      <c r="C857" s="120" t="s">
        <v>81</v>
      </c>
      <c r="D857" s="121" t="s">
        <v>4</v>
      </c>
      <c r="E857" s="137" t="s">
        <v>540</v>
      </c>
      <c r="F857" s="141">
        <v>3026</v>
      </c>
      <c r="G857" s="122">
        <v>3005</v>
      </c>
      <c r="H857" s="123">
        <f t="shared" si="143"/>
        <v>0.99306014540647725</v>
      </c>
      <c r="I857" s="122">
        <f t="shared" si="144"/>
        <v>21</v>
      </c>
      <c r="J857" s="146">
        <f t="shared" si="145"/>
        <v>6.9398545935228026E-3</v>
      </c>
      <c r="K857" s="141">
        <v>826</v>
      </c>
      <c r="L857" s="141">
        <v>16</v>
      </c>
      <c r="M857" s="123">
        <f t="shared" si="146"/>
        <v>1.9370460048426151E-2</v>
      </c>
      <c r="N857" s="122">
        <v>41</v>
      </c>
      <c r="O857" s="146">
        <f t="shared" si="147"/>
        <v>1.3549239920687376E-2</v>
      </c>
      <c r="P857" s="141">
        <v>10</v>
      </c>
      <c r="Q857" s="123">
        <f t="shared" si="148"/>
        <v>1.2106537530266344E-2</v>
      </c>
      <c r="R857" s="122">
        <v>25</v>
      </c>
      <c r="S857" s="146">
        <f t="shared" si="149"/>
        <v>8.2617316589557177E-3</v>
      </c>
      <c r="T857" s="141">
        <v>90</v>
      </c>
      <c r="U857" s="123">
        <f t="shared" si="150"/>
        <v>0.10895883777239709</v>
      </c>
      <c r="V857" s="122">
        <v>304</v>
      </c>
      <c r="W857" s="146">
        <f t="shared" si="151"/>
        <v>0.10046265697290152</v>
      </c>
      <c r="X857" s="141">
        <v>95</v>
      </c>
      <c r="Y857" s="123">
        <f t="shared" si="152"/>
        <v>0.11501210653753027</v>
      </c>
      <c r="Z857" s="122">
        <v>316</v>
      </c>
      <c r="AA857" s="146">
        <f t="shared" si="153"/>
        <v>0.10442828816920026</v>
      </c>
    </row>
    <row r="858" spans="1:27" x14ac:dyDescent="0.25">
      <c r="A858" s="130" t="s">
        <v>618</v>
      </c>
      <c r="B858" s="221" t="s">
        <v>88</v>
      </c>
      <c r="C858" s="116" t="s">
        <v>89</v>
      </c>
      <c r="D858" s="117" t="s">
        <v>5</v>
      </c>
      <c r="E858" s="136" t="s">
        <v>543</v>
      </c>
      <c r="F858" s="140">
        <v>2148</v>
      </c>
      <c r="G858" s="118">
        <v>2112</v>
      </c>
      <c r="H858" s="119">
        <f t="shared" si="143"/>
        <v>0.98324022346368711</v>
      </c>
      <c r="I858" s="118">
        <f t="shared" si="144"/>
        <v>36</v>
      </c>
      <c r="J858" s="145">
        <f t="shared" si="145"/>
        <v>1.6759776536312849E-2</v>
      </c>
      <c r="K858" s="140">
        <v>621</v>
      </c>
      <c r="L858" s="140">
        <v>10</v>
      </c>
      <c r="M858" s="119">
        <f t="shared" si="146"/>
        <v>1.610305958132045E-2</v>
      </c>
      <c r="N858" s="118">
        <v>22</v>
      </c>
      <c r="O858" s="145">
        <f t="shared" si="147"/>
        <v>1.0242085661080074E-2</v>
      </c>
      <c r="P858" s="140">
        <v>8</v>
      </c>
      <c r="Q858" s="119">
        <f t="shared" si="148"/>
        <v>1.2882447665056361E-2</v>
      </c>
      <c r="R858" s="118">
        <v>21</v>
      </c>
      <c r="S858" s="145">
        <f t="shared" si="149"/>
        <v>9.7765363128491621E-3</v>
      </c>
      <c r="T858" s="140">
        <v>76</v>
      </c>
      <c r="U858" s="119">
        <f t="shared" si="150"/>
        <v>0.12238325281803543</v>
      </c>
      <c r="V858" s="118">
        <v>241</v>
      </c>
      <c r="W858" s="145">
        <f t="shared" si="151"/>
        <v>0.11219739292364991</v>
      </c>
      <c r="X858" s="140">
        <v>82</v>
      </c>
      <c r="Y858" s="119">
        <f t="shared" si="152"/>
        <v>0.1320450885668277</v>
      </c>
      <c r="Z858" s="118">
        <v>253</v>
      </c>
      <c r="AA858" s="145">
        <f t="shared" si="153"/>
        <v>0.11778398510242086</v>
      </c>
    </row>
    <row r="859" spans="1:27" x14ac:dyDescent="0.25">
      <c r="A859" s="131" t="s">
        <v>618</v>
      </c>
      <c r="B859" s="222" t="s">
        <v>59</v>
      </c>
      <c r="C859" s="120" t="s">
        <v>60</v>
      </c>
      <c r="D859" s="121" t="s">
        <v>3</v>
      </c>
      <c r="E859" s="137" t="s">
        <v>541</v>
      </c>
      <c r="F859" s="141">
        <v>4724</v>
      </c>
      <c r="G859" s="122">
        <v>4597</v>
      </c>
      <c r="H859" s="123">
        <f t="shared" si="143"/>
        <v>0.97311600338696025</v>
      </c>
      <c r="I859" s="122">
        <f t="shared" si="144"/>
        <v>127</v>
      </c>
      <c r="J859" s="146">
        <f t="shared" si="145"/>
        <v>2.6883996613039796E-2</v>
      </c>
      <c r="K859" s="141">
        <v>1030</v>
      </c>
      <c r="L859" s="141">
        <v>20</v>
      </c>
      <c r="M859" s="123">
        <f t="shared" si="146"/>
        <v>1.9417475728155338E-2</v>
      </c>
      <c r="N859" s="122">
        <v>50</v>
      </c>
      <c r="O859" s="146">
        <f t="shared" si="147"/>
        <v>1.0584250635055038E-2</v>
      </c>
      <c r="P859" s="141">
        <v>6</v>
      </c>
      <c r="Q859" s="123">
        <f t="shared" si="148"/>
        <v>5.8252427184466021E-3</v>
      </c>
      <c r="R859" s="122">
        <v>12</v>
      </c>
      <c r="S859" s="146">
        <f t="shared" si="149"/>
        <v>2.5402201524132089E-3</v>
      </c>
      <c r="T859" s="141">
        <v>108</v>
      </c>
      <c r="U859" s="123">
        <f t="shared" si="150"/>
        <v>0.10485436893203884</v>
      </c>
      <c r="V859" s="122">
        <v>509</v>
      </c>
      <c r="W859" s="146">
        <f t="shared" si="151"/>
        <v>0.10774767146486029</v>
      </c>
      <c r="X859" s="141">
        <v>111</v>
      </c>
      <c r="Y859" s="123">
        <f t="shared" si="152"/>
        <v>0.10776699029126213</v>
      </c>
      <c r="Z859" s="122">
        <v>515</v>
      </c>
      <c r="AA859" s="146">
        <f t="shared" si="153"/>
        <v>0.10901778154106689</v>
      </c>
    </row>
    <row r="860" spans="1:27" ht="24" x14ac:dyDescent="0.25">
      <c r="A860" s="130" t="s">
        <v>618</v>
      </c>
      <c r="B860" s="221" t="s">
        <v>106</v>
      </c>
      <c r="C860" s="116" t="s">
        <v>107</v>
      </c>
      <c r="D860" s="117" t="s">
        <v>6</v>
      </c>
      <c r="E860" s="136" t="s">
        <v>539</v>
      </c>
      <c r="F860" s="140">
        <v>8466</v>
      </c>
      <c r="G860" s="118">
        <v>8333</v>
      </c>
      <c r="H860" s="119">
        <f t="shared" si="143"/>
        <v>0.98429010158280184</v>
      </c>
      <c r="I860" s="118">
        <f t="shared" si="144"/>
        <v>133</v>
      </c>
      <c r="J860" s="145">
        <f t="shared" si="145"/>
        <v>1.5709898417198203E-2</v>
      </c>
      <c r="K860" s="140">
        <v>2385</v>
      </c>
      <c r="L860" s="140">
        <v>40</v>
      </c>
      <c r="M860" s="119">
        <f t="shared" si="146"/>
        <v>1.6771488469601678E-2</v>
      </c>
      <c r="N860" s="118">
        <v>108</v>
      </c>
      <c r="O860" s="145">
        <f t="shared" si="147"/>
        <v>1.2756909992912827E-2</v>
      </c>
      <c r="P860" s="140">
        <v>15</v>
      </c>
      <c r="Q860" s="119">
        <f t="shared" si="148"/>
        <v>6.2893081761006293E-3</v>
      </c>
      <c r="R860" s="118">
        <v>39</v>
      </c>
      <c r="S860" s="145">
        <f t="shared" si="149"/>
        <v>4.6066619418851876E-3</v>
      </c>
      <c r="T860" s="140">
        <v>235</v>
      </c>
      <c r="U860" s="119">
        <f t="shared" si="150"/>
        <v>9.853249475890985E-2</v>
      </c>
      <c r="V860" s="118">
        <v>806</v>
      </c>
      <c r="W860" s="145">
        <f t="shared" si="151"/>
        <v>9.5204346798960546E-2</v>
      </c>
      <c r="X860" s="140">
        <v>243</v>
      </c>
      <c r="Y860" s="119">
        <f t="shared" si="152"/>
        <v>0.10188679245283019</v>
      </c>
      <c r="Z860" s="118">
        <v>829</v>
      </c>
      <c r="AA860" s="145">
        <f t="shared" si="153"/>
        <v>9.7921096149303097E-2</v>
      </c>
    </row>
    <row r="861" spans="1:27" x14ac:dyDescent="0.25">
      <c r="A861" s="131" t="s">
        <v>618</v>
      </c>
      <c r="B861" s="222" t="s">
        <v>90</v>
      </c>
      <c r="C861" s="120" t="s">
        <v>91</v>
      </c>
      <c r="D861" s="121" t="s">
        <v>5</v>
      </c>
      <c r="E861" s="137" t="s">
        <v>543</v>
      </c>
      <c r="F861" s="141">
        <v>2916</v>
      </c>
      <c r="G861" s="122">
        <v>2870</v>
      </c>
      <c r="H861" s="123">
        <f t="shared" si="143"/>
        <v>0.98422496570644724</v>
      </c>
      <c r="I861" s="122">
        <f t="shared" si="144"/>
        <v>46</v>
      </c>
      <c r="J861" s="146">
        <f t="shared" si="145"/>
        <v>1.5775034293552811E-2</v>
      </c>
      <c r="K861" s="141">
        <v>880</v>
      </c>
      <c r="L861" s="141">
        <v>11</v>
      </c>
      <c r="M861" s="123">
        <f t="shared" si="146"/>
        <v>1.2500000000000001E-2</v>
      </c>
      <c r="N861" s="122">
        <v>26</v>
      </c>
      <c r="O861" s="146">
        <f t="shared" si="147"/>
        <v>8.9163237311385458E-3</v>
      </c>
      <c r="P861" s="141">
        <v>7</v>
      </c>
      <c r="Q861" s="123">
        <f t="shared" si="148"/>
        <v>7.9545454545454537E-3</v>
      </c>
      <c r="R861" s="122">
        <v>16</v>
      </c>
      <c r="S861" s="146">
        <f t="shared" si="149"/>
        <v>5.4869684499314125E-3</v>
      </c>
      <c r="T861" s="141">
        <v>116</v>
      </c>
      <c r="U861" s="123">
        <f t="shared" si="150"/>
        <v>0.13181818181818181</v>
      </c>
      <c r="V861" s="122">
        <v>361</v>
      </c>
      <c r="W861" s="146">
        <f t="shared" si="151"/>
        <v>0.1237997256515775</v>
      </c>
      <c r="X861" s="141">
        <v>120</v>
      </c>
      <c r="Y861" s="123">
        <f t="shared" si="152"/>
        <v>0.13636363636363635</v>
      </c>
      <c r="Z861" s="122">
        <v>370</v>
      </c>
      <c r="AA861" s="146">
        <f t="shared" si="153"/>
        <v>0.12688614540466392</v>
      </c>
    </row>
    <row r="862" spans="1:27" x14ac:dyDescent="0.25">
      <c r="A862" s="130" t="s">
        <v>618</v>
      </c>
      <c r="B862" s="221" t="s">
        <v>82</v>
      </c>
      <c r="C862" s="116" t="s">
        <v>83</v>
      </c>
      <c r="D862" s="117" t="s">
        <v>4</v>
      </c>
      <c r="E862" s="136" t="s">
        <v>540</v>
      </c>
      <c r="F862" s="140">
        <v>2154</v>
      </c>
      <c r="G862" s="118">
        <v>2123</v>
      </c>
      <c r="H862" s="119">
        <f t="shared" si="143"/>
        <v>0.98560817084493968</v>
      </c>
      <c r="I862" s="118">
        <f t="shared" si="144"/>
        <v>31</v>
      </c>
      <c r="J862" s="145">
        <f t="shared" si="145"/>
        <v>1.4391829155060354E-2</v>
      </c>
      <c r="K862" s="140">
        <v>671</v>
      </c>
      <c r="L862" s="140">
        <v>12</v>
      </c>
      <c r="M862" s="119">
        <f t="shared" si="146"/>
        <v>1.7883755588673621E-2</v>
      </c>
      <c r="N862" s="118">
        <v>26</v>
      </c>
      <c r="O862" s="145">
        <f t="shared" si="147"/>
        <v>1.2070566388115135E-2</v>
      </c>
      <c r="P862" s="140">
        <v>5</v>
      </c>
      <c r="Q862" s="119">
        <f t="shared" si="148"/>
        <v>7.4515648286140089E-3</v>
      </c>
      <c r="R862" s="118">
        <v>12</v>
      </c>
      <c r="S862" s="145">
        <f t="shared" si="149"/>
        <v>5.5710306406685237E-3</v>
      </c>
      <c r="T862" s="140">
        <v>68</v>
      </c>
      <c r="U862" s="119">
        <f t="shared" si="150"/>
        <v>0.10134128166915052</v>
      </c>
      <c r="V862" s="118">
        <v>254</v>
      </c>
      <c r="W862" s="145">
        <f t="shared" si="151"/>
        <v>0.11792014856081709</v>
      </c>
      <c r="X862" s="140">
        <v>70</v>
      </c>
      <c r="Y862" s="119">
        <f t="shared" si="152"/>
        <v>0.10432190760059612</v>
      </c>
      <c r="Z862" s="118">
        <v>257</v>
      </c>
      <c r="AA862" s="145">
        <f t="shared" si="153"/>
        <v>0.11931290622098421</v>
      </c>
    </row>
    <row r="863" spans="1:27" x14ac:dyDescent="0.25">
      <c r="A863" s="131" t="s">
        <v>618</v>
      </c>
      <c r="B863" s="222" t="s">
        <v>61</v>
      </c>
      <c r="C863" s="120" t="s">
        <v>62</v>
      </c>
      <c r="D863" s="121" t="s">
        <v>3</v>
      </c>
      <c r="E863" s="137" t="s">
        <v>541</v>
      </c>
      <c r="F863" s="141">
        <v>3881</v>
      </c>
      <c r="G863" s="122">
        <v>3804</v>
      </c>
      <c r="H863" s="123">
        <f t="shared" si="143"/>
        <v>0.98015975264107191</v>
      </c>
      <c r="I863" s="122">
        <f t="shared" si="144"/>
        <v>77</v>
      </c>
      <c r="J863" s="146">
        <f t="shared" si="145"/>
        <v>1.9840247358928111E-2</v>
      </c>
      <c r="K863" s="141">
        <v>1017</v>
      </c>
      <c r="L863" s="141">
        <v>22</v>
      </c>
      <c r="M863" s="123">
        <f t="shared" si="146"/>
        <v>2.1632251720747297E-2</v>
      </c>
      <c r="N863" s="122">
        <v>66</v>
      </c>
      <c r="O863" s="146">
        <f t="shared" si="147"/>
        <v>1.7005926307652668E-2</v>
      </c>
      <c r="P863" s="141">
        <v>4</v>
      </c>
      <c r="Q863" s="123">
        <f t="shared" si="148"/>
        <v>3.9331366764995086E-3</v>
      </c>
      <c r="R863" s="122">
        <v>7</v>
      </c>
      <c r="S863" s="146">
        <f t="shared" si="149"/>
        <v>1.8036588508116465E-3</v>
      </c>
      <c r="T863" s="141">
        <v>82</v>
      </c>
      <c r="U863" s="123">
        <f t="shared" si="150"/>
        <v>8.0629301868239925E-2</v>
      </c>
      <c r="V863" s="122">
        <v>274</v>
      </c>
      <c r="W863" s="146">
        <f t="shared" si="151"/>
        <v>7.0600360731770159E-2</v>
      </c>
      <c r="X863" s="141">
        <v>84</v>
      </c>
      <c r="Y863" s="123">
        <f t="shared" si="152"/>
        <v>8.2595870206489674E-2</v>
      </c>
      <c r="Z863" s="122">
        <v>281</v>
      </c>
      <c r="AA863" s="146">
        <f t="shared" si="153"/>
        <v>7.2404019582581802E-2</v>
      </c>
    </row>
    <row r="864" spans="1:27" x14ac:dyDescent="0.25">
      <c r="A864" s="130" t="s">
        <v>618</v>
      </c>
      <c r="B864" s="221" t="s">
        <v>63</v>
      </c>
      <c r="C864" s="116" t="s">
        <v>64</v>
      </c>
      <c r="D864" s="117" t="s">
        <v>3</v>
      </c>
      <c r="E864" s="136" t="s">
        <v>541</v>
      </c>
      <c r="F864" s="140">
        <v>3388</v>
      </c>
      <c r="G864" s="118">
        <v>3325</v>
      </c>
      <c r="H864" s="119">
        <f t="shared" si="143"/>
        <v>0.98140495867768596</v>
      </c>
      <c r="I864" s="118">
        <f t="shared" si="144"/>
        <v>63</v>
      </c>
      <c r="J864" s="145">
        <f t="shared" si="145"/>
        <v>1.859504132231405E-2</v>
      </c>
      <c r="K864" s="140">
        <v>800</v>
      </c>
      <c r="L864" s="140">
        <v>15</v>
      </c>
      <c r="M864" s="119">
        <f t="shared" si="146"/>
        <v>1.8749999999999999E-2</v>
      </c>
      <c r="N864" s="118">
        <v>37</v>
      </c>
      <c r="O864" s="145">
        <f t="shared" si="147"/>
        <v>1.0920897284533649E-2</v>
      </c>
      <c r="P864" s="140">
        <v>9</v>
      </c>
      <c r="Q864" s="119">
        <f t="shared" si="148"/>
        <v>1.125E-2</v>
      </c>
      <c r="R864" s="118">
        <v>20</v>
      </c>
      <c r="S864" s="145">
        <f t="shared" si="149"/>
        <v>5.9031877213695395E-3</v>
      </c>
      <c r="T864" s="140">
        <v>90</v>
      </c>
      <c r="U864" s="119">
        <f t="shared" si="150"/>
        <v>0.1125</v>
      </c>
      <c r="V864" s="118">
        <v>341</v>
      </c>
      <c r="W864" s="145">
        <f t="shared" si="151"/>
        <v>0.10064935064935066</v>
      </c>
      <c r="X864" s="140">
        <v>96</v>
      </c>
      <c r="Y864" s="119">
        <f t="shared" si="152"/>
        <v>0.12</v>
      </c>
      <c r="Z864" s="118">
        <v>354</v>
      </c>
      <c r="AA864" s="145">
        <f t="shared" si="153"/>
        <v>0.10448642266824085</v>
      </c>
    </row>
    <row r="865" spans="1:27" ht="24" x14ac:dyDescent="0.25">
      <c r="A865" s="131" t="s">
        <v>618</v>
      </c>
      <c r="B865" s="222" t="s">
        <v>30</v>
      </c>
      <c r="C865" s="120" t="s">
        <v>31</v>
      </c>
      <c r="D865" s="121" t="s">
        <v>1</v>
      </c>
      <c r="E865" s="137" t="s">
        <v>542</v>
      </c>
      <c r="F865" s="141">
        <v>2450</v>
      </c>
      <c r="G865" s="122">
        <v>2424</v>
      </c>
      <c r="H865" s="123">
        <f t="shared" si="143"/>
        <v>0.9893877551020408</v>
      </c>
      <c r="I865" s="122">
        <f t="shared" si="144"/>
        <v>26</v>
      </c>
      <c r="J865" s="146">
        <f t="shared" si="145"/>
        <v>1.0612244897959184E-2</v>
      </c>
      <c r="K865" s="141">
        <v>755</v>
      </c>
      <c r="L865" s="141">
        <v>14</v>
      </c>
      <c r="M865" s="123">
        <f t="shared" si="146"/>
        <v>1.8543046357615896E-2</v>
      </c>
      <c r="N865" s="122">
        <v>35</v>
      </c>
      <c r="O865" s="146">
        <f t="shared" si="147"/>
        <v>1.4285714285714285E-2</v>
      </c>
      <c r="P865" s="141">
        <v>5</v>
      </c>
      <c r="Q865" s="123">
        <f t="shared" si="148"/>
        <v>6.6225165562913907E-3</v>
      </c>
      <c r="R865" s="122">
        <v>12</v>
      </c>
      <c r="S865" s="146">
        <f t="shared" si="149"/>
        <v>4.8979591836734691E-3</v>
      </c>
      <c r="T865" s="141">
        <v>93</v>
      </c>
      <c r="U865" s="123">
        <f t="shared" si="150"/>
        <v>0.12317880794701987</v>
      </c>
      <c r="V865" s="122">
        <v>338</v>
      </c>
      <c r="W865" s="146">
        <f t="shared" si="151"/>
        <v>0.13795918367346938</v>
      </c>
      <c r="X865" s="141">
        <v>95</v>
      </c>
      <c r="Y865" s="123">
        <f t="shared" si="152"/>
        <v>0.12582781456953643</v>
      </c>
      <c r="Z865" s="122">
        <v>343</v>
      </c>
      <c r="AA865" s="146">
        <f t="shared" si="153"/>
        <v>0.14000000000000001</v>
      </c>
    </row>
    <row r="866" spans="1:27" x14ac:dyDescent="0.25">
      <c r="A866" s="130" t="s">
        <v>618</v>
      </c>
      <c r="B866" s="221" t="s">
        <v>92</v>
      </c>
      <c r="C866" s="116" t="s">
        <v>93</v>
      </c>
      <c r="D866" s="117" t="s">
        <v>5</v>
      </c>
      <c r="E866" s="136" t="s">
        <v>543</v>
      </c>
      <c r="F866" s="140">
        <v>2332</v>
      </c>
      <c r="G866" s="118">
        <v>2307</v>
      </c>
      <c r="H866" s="119">
        <f t="shared" si="143"/>
        <v>0.98927958833619212</v>
      </c>
      <c r="I866" s="118">
        <f t="shared" si="144"/>
        <v>25</v>
      </c>
      <c r="J866" s="145">
        <f t="shared" si="145"/>
        <v>1.072041166380789E-2</v>
      </c>
      <c r="K866" s="140">
        <v>689</v>
      </c>
      <c r="L866" s="140">
        <v>3</v>
      </c>
      <c r="M866" s="119">
        <f t="shared" si="146"/>
        <v>4.3541364296081275E-3</v>
      </c>
      <c r="N866" s="118">
        <v>7</v>
      </c>
      <c r="O866" s="145">
        <f t="shared" si="147"/>
        <v>3.0017152658662091E-3</v>
      </c>
      <c r="P866" s="140">
        <v>4</v>
      </c>
      <c r="Q866" s="119">
        <f t="shared" si="148"/>
        <v>5.8055152394775036E-3</v>
      </c>
      <c r="R866" s="118">
        <v>13</v>
      </c>
      <c r="S866" s="145">
        <f t="shared" si="149"/>
        <v>5.5746140651801029E-3</v>
      </c>
      <c r="T866" s="140">
        <v>84</v>
      </c>
      <c r="U866" s="119">
        <f t="shared" si="150"/>
        <v>0.12191582002902758</v>
      </c>
      <c r="V866" s="118">
        <v>292</v>
      </c>
      <c r="W866" s="145">
        <f t="shared" si="151"/>
        <v>0.12521440823327615</v>
      </c>
      <c r="X866" s="140">
        <v>85</v>
      </c>
      <c r="Y866" s="119">
        <f t="shared" si="152"/>
        <v>0.12336719883889695</v>
      </c>
      <c r="Z866" s="118">
        <v>295</v>
      </c>
      <c r="AA866" s="145">
        <f t="shared" si="153"/>
        <v>0.12650085763293312</v>
      </c>
    </row>
    <row r="867" spans="1:27" x14ac:dyDescent="0.25">
      <c r="A867" s="131" t="s">
        <v>618</v>
      </c>
      <c r="B867" s="222" t="s">
        <v>94</v>
      </c>
      <c r="C867" s="120" t="s">
        <v>95</v>
      </c>
      <c r="D867" s="121" t="s">
        <v>5</v>
      </c>
      <c r="E867" s="137" t="s">
        <v>543</v>
      </c>
      <c r="F867" s="141">
        <v>1925</v>
      </c>
      <c r="G867" s="122">
        <v>1894</v>
      </c>
      <c r="H867" s="123">
        <f t="shared" si="143"/>
        <v>0.98389610389610394</v>
      </c>
      <c r="I867" s="122">
        <f t="shared" si="144"/>
        <v>31</v>
      </c>
      <c r="J867" s="146">
        <f t="shared" si="145"/>
        <v>1.6103896103896103E-2</v>
      </c>
      <c r="K867" s="141">
        <v>505</v>
      </c>
      <c r="L867" s="141">
        <v>11</v>
      </c>
      <c r="M867" s="123">
        <f t="shared" si="146"/>
        <v>2.1782178217821781E-2</v>
      </c>
      <c r="N867" s="122">
        <v>25</v>
      </c>
      <c r="O867" s="146">
        <f t="shared" si="147"/>
        <v>1.2987012987012988E-2</v>
      </c>
      <c r="P867" s="141">
        <v>7</v>
      </c>
      <c r="Q867" s="123">
        <f t="shared" si="148"/>
        <v>1.3861386138613862E-2</v>
      </c>
      <c r="R867" s="122">
        <v>12</v>
      </c>
      <c r="S867" s="146">
        <f t="shared" si="149"/>
        <v>6.2337662337662338E-3</v>
      </c>
      <c r="T867" s="141">
        <v>53</v>
      </c>
      <c r="U867" s="123">
        <f t="shared" si="150"/>
        <v>0.10495049504950495</v>
      </c>
      <c r="V867" s="122">
        <v>229</v>
      </c>
      <c r="W867" s="146">
        <f t="shared" si="151"/>
        <v>0.11896103896103896</v>
      </c>
      <c r="X867" s="141">
        <v>58</v>
      </c>
      <c r="Y867" s="123">
        <f t="shared" si="152"/>
        <v>0.11485148514851486</v>
      </c>
      <c r="Z867" s="122">
        <v>240</v>
      </c>
      <c r="AA867" s="146">
        <f t="shared" si="153"/>
        <v>0.12467532467532468</v>
      </c>
    </row>
    <row r="868" spans="1:27" x14ac:dyDescent="0.25">
      <c r="A868" s="130" t="s">
        <v>618</v>
      </c>
      <c r="B868" s="221" t="s">
        <v>65</v>
      </c>
      <c r="C868" s="116" t="s">
        <v>66</v>
      </c>
      <c r="D868" s="117" t="s">
        <v>3</v>
      </c>
      <c r="E868" s="136" t="s">
        <v>541</v>
      </c>
      <c r="F868" s="140">
        <v>5751</v>
      </c>
      <c r="G868" s="118">
        <v>5651</v>
      </c>
      <c r="H868" s="119">
        <f t="shared" si="143"/>
        <v>0.98261171970092154</v>
      </c>
      <c r="I868" s="118">
        <f t="shared" si="144"/>
        <v>100</v>
      </c>
      <c r="J868" s="145">
        <f t="shared" si="145"/>
        <v>1.7388280299078421E-2</v>
      </c>
      <c r="K868" s="140">
        <v>1533</v>
      </c>
      <c r="L868" s="140">
        <v>35</v>
      </c>
      <c r="M868" s="119">
        <f t="shared" si="146"/>
        <v>2.2831050228310501E-2</v>
      </c>
      <c r="N868" s="118">
        <v>89</v>
      </c>
      <c r="O868" s="145">
        <f t="shared" si="147"/>
        <v>1.5475569466179794E-2</v>
      </c>
      <c r="P868" s="140">
        <v>14</v>
      </c>
      <c r="Q868" s="119">
        <f t="shared" si="148"/>
        <v>9.1324200913242004E-3</v>
      </c>
      <c r="R868" s="118">
        <v>32</v>
      </c>
      <c r="S868" s="145">
        <f t="shared" si="149"/>
        <v>5.5642496957050945E-3</v>
      </c>
      <c r="T868" s="140">
        <v>140</v>
      </c>
      <c r="U868" s="119">
        <f t="shared" si="150"/>
        <v>9.1324200913242004E-2</v>
      </c>
      <c r="V868" s="118">
        <v>495</v>
      </c>
      <c r="W868" s="145">
        <f t="shared" si="151"/>
        <v>8.6071987480438178E-2</v>
      </c>
      <c r="X868" s="140">
        <v>149</v>
      </c>
      <c r="Y868" s="119">
        <f t="shared" si="152"/>
        <v>9.7195042400521847E-2</v>
      </c>
      <c r="Z868" s="118">
        <v>518</v>
      </c>
      <c r="AA868" s="145">
        <f t="shared" si="153"/>
        <v>9.0071291949226223E-2</v>
      </c>
    </row>
    <row r="869" spans="1:27" x14ac:dyDescent="0.25">
      <c r="A869" s="131" t="s">
        <v>618</v>
      </c>
      <c r="B869" s="222" t="s">
        <v>96</v>
      </c>
      <c r="C869" s="120" t="s">
        <v>97</v>
      </c>
      <c r="D869" s="121" t="s">
        <v>5</v>
      </c>
      <c r="E869" s="137" t="s">
        <v>543</v>
      </c>
      <c r="F869" s="141">
        <v>3222</v>
      </c>
      <c r="G869" s="122">
        <v>3188</v>
      </c>
      <c r="H869" s="123">
        <f t="shared" si="143"/>
        <v>0.98944754810676594</v>
      </c>
      <c r="I869" s="122">
        <f t="shared" si="144"/>
        <v>34</v>
      </c>
      <c r="J869" s="146">
        <f t="shared" si="145"/>
        <v>1.0552451893234015E-2</v>
      </c>
      <c r="K869" s="141">
        <v>994</v>
      </c>
      <c r="L869" s="141">
        <v>10</v>
      </c>
      <c r="M869" s="123">
        <f t="shared" si="146"/>
        <v>1.0060362173038229E-2</v>
      </c>
      <c r="N869" s="122">
        <v>29</v>
      </c>
      <c r="O869" s="146">
        <f t="shared" si="147"/>
        <v>9.0006207324643071E-3</v>
      </c>
      <c r="P869" s="141">
        <v>9</v>
      </c>
      <c r="Q869" s="123">
        <f t="shared" si="148"/>
        <v>9.0543259557344068E-3</v>
      </c>
      <c r="R869" s="122">
        <v>25</v>
      </c>
      <c r="S869" s="146">
        <f t="shared" si="149"/>
        <v>7.7591558038485409E-3</v>
      </c>
      <c r="T869" s="141">
        <v>136</v>
      </c>
      <c r="U869" s="123">
        <f t="shared" si="150"/>
        <v>0.13682092555331993</v>
      </c>
      <c r="V869" s="122">
        <v>442</v>
      </c>
      <c r="W869" s="146">
        <f t="shared" si="151"/>
        <v>0.1371818746120422</v>
      </c>
      <c r="X869" s="141">
        <v>141</v>
      </c>
      <c r="Y869" s="123">
        <f t="shared" si="152"/>
        <v>0.14185110663983905</v>
      </c>
      <c r="Z869" s="122">
        <v>453</v>
      </c>
      <c r="AA869" s="146">
        <f t="shared" si="153"/>
        <v>0.14059590316573556</v>
      </c>
    </row>
    <row r="870" spans="1:27" x14ac:dyDescent="0.25">
      <c r="A870" s="130" t="s">
        <v>618</v>
      </c>
      <c r="B870" s="221" t="s">
        <v>67</v>
      </c>
      <c r="C870" s="116" t="s">
        <v>68</v>
      </c>
      <c r="D870" s="117" t="s">
        <v>3</v>
      </c>
      <c r="E870" s="136" t="s">
        <v>541</v>
      </c>
      <c r="F870" s="140">
        <v>5094</v>
      </c>
      <c r="G870" s="118">
        <v>5048</v>
      </c>
      <c r="H870" s="119">
        <f t="shared" si="143"/>
        <v>0.99096976835492734</v>
      </c>
      <c r="I870" s="118">
        <f t="shared" si="144"/>
        <v>46</v>
      </c>
      <c r="J870" s="145">
        <f t="shared" si="145"/>
        <v>9.0302316450726339E-3</v>
      </c>
      <c r="K870" s="140">
        <v>1438</v>
      </c>
      <c r="L870" s="140">
        <v>17</v>
      </c>
      <c r="M870" s="119">
        <f t="shared" si="146"/>
        <v>1.1821974965229486E-2</v>
      </c>
      <c r="N870" s="118">
        <v>44</v>
      </c>
      <c r="O870" s="145">
        <f t="shared" si="147"/>
        <v>8.6376128778955629E-3</v>
      </c>
      <c r="P870" s="140">
        <v>17</v>
      </c>
      <c r="Q870" s="119">
        <f t="shared" si="148"/>
        <v>1.1821974965229486E-2</v>
      </c>
      <c r="R870" s="118">
        <v>43</v>
      </c>
      <c r="S870" s="145">
        <f t="shared" si="149"/>
        <v>8.4413034943070283E-3</v>
      </c>
      <c r="T870" s="140">
        <v>131</v>
      </c>
      <c r="U870" s="119">
        <f t="shared" si="150"/>
        <v>9.1098748261474266E-2</v>
      </c>
      <c r="V870" s="118">
        <v>440</v>
      </c>
      <c r="W870" s="145">
        <f t="shared" si="151"/>
        <v>8.6376128778955633E-2</v>
      </c>
      <c r="X870" s="140">
        <v>140</v>
      </c>
      <c r="Y870" s="119">
        <f t="shared" si="152"/>
        <v>9.7357440890125171E-2</v>
      </c>
      <c r="Z870" s="118">
        <v>469</v>
      </c>
      <c r="AA870" s="145">
        <f t="shared" si="153"/>
        <v>9.2069100903023171E-2</v>
      </c>
    </row>
    <row r="871" spans="1:27" x14ac:dyDescent="0.25">
      <c r="A871" s="131" t="s">
        <v>618</v>
      </c>
      <c r="B871" s="222" t="s">
        <v>69</v>
      </c>
      <c r="C871" s="120" t="s">
        <v>70</v>
      </c>
      <c r="D871" s="121" t="s">
        <v>3</v>
      </c>
      <c r="E871" s="137" t="s">
        <v>541</v>
      </c>
      <c r="F871" s="141">
        <v>3680</v>
      </c>
      <c r="G871" s="122">
        <v>3628</v>
      </c>
      <c r="H871" s="123">
        <f t="shared" si="143"/>
        <v>0.98586956521739133</v>
      </c>
      <c r="I871" s="122">
        <f t="shared" si="144"/>
        <v>52</v>
      </c>
      <c r="J871" s="146">
        <f t="shared" si="145"/>
        <v>1.4130434782608696E-2</v>
      </c>
      <c r="K871" s="141">
        <v>879</v>
      </c>
      <c r="L871" s="141">
        <v>16</v>
      </c>
      <c r="M871" s="123">
        <f t="shared" si="146"/>
        <v>1.8202502844141068E-2</v>
      </c>
      <c r="N871" s="122">
        <v>35</v>
      </c>
      <c r="O871" s="146">
        <f t="shared" si="147"/>
        <v>9.5108695652173919E-3</v>
      </c>
      <c r="P871" s="141">
        <v>4</v>
      </c>
      <c r="Q871" s="123">
        <f t="shared" si="148"/>
        <v>4.5506257110352671E-3</v>
      </c>
      <c r="R871" s="122">
        <v>8</v>
      </c>
      <c r="S871" s="146">
        <f t="shared" si="149"/>
        <v>2.1739130434782609E-3</v>
      </c>
      <c r="T871" s="141">
        <v>79</v>
      </c>
      <c r="U871" s="123">
        <f t="shared" si="150"/>
        <v>8.987485779294653E-2</v>
      </c>
      <c r="V871" s="122">
        <v>315</v>
      </c>
      <c r="W871" s="146">
        <f t="shared" si="151"/>
        <v>8.5597826086956527E-2</v>
      </c>
      <c r="X871" s="141">
        <v>80</v>
      </c>
      <c r="Y871" s="123">
        <f t="shared" si="152"/>
        <v>9.1012514220705346E-2</v>
      </c>
      <c r="Z871" s="122">
        <v>318</v>
      </c>
      <c r="AA871" s="146">
        <f t="shared" si="153"/>
        <v>8.641304347826087E-2</v>
      </c>
    </row>
    <row r="872" spans="1:27" ht="24" x14ac:dyDescent="0.25">
      <c r="A872" s="130" t="s">
        <v>618</v>
      </c>
      <c r="B872" s="221" t="s">
        <v>32</v>
      </c>
      <c r="C872" s="116" t="s">
        <v>33</v>
      </c>
      <c r="D872" s="117" t="s">
        <v>1</v>
      </c>
      <c r="E872" s="136" t="s">
        <v>542</v>
      </c>
      <c r="F872" s="140">
        <v>2052</v>
      </c>
      <c r="G872" s="118">
        <v>2046</v>
      </c>
      <c r="H872" s="119">
        <f t="shared" si="143"/>
        <v>0.99707602339181289</v>
      </c>
      <c r="I872" s="118">
        <f t="shared" si="144"/>
        <v>6</v>
      </c>
      <c r="J872" s="145">
        <f t="shared" si="145"/>
        <v>2.9239766081871343E-3</v>
      </c>
      <c r="K872" s="140">
        <v>494</v>
      </c>
      <c r="L872" s="140">
        <v>8</v>
      </c>
      <c r="M872" s="119">
        <f t="shared" si="146"/>
        <v>1.6194331983805668E-2</v>
      </c>
      <c r="N872" s="118">
        <v>22</v>
      </c>
      <c r="O872" s="145">
        <f t="shared" si="147"/>
        <v>1.0721247563352826E-2</v>
      </c>
      <c r="P872" s="140">
        <v>2</v>
      </c>
      <c r="Q872" s="119">
        <f t="shared" si="148"/>
        <v>4.048582995951417E-3</v>
      </c>
      <c r="R872" s="118">
        <v>3</v>
      </c>
      <c r="S872" s="145">
        <f t="shared" si="149"/>
        <v>1.4619883040935672E-3</v>
      </c>
      <c r="T872" s="140">
        <v>39</v>
      </c>
      <c r="U872" s="119">
        <f t="shared" si="150"/>
        <v>7.8947368421052627E-2</v>
      </c>
      <c r="V872" s="118">
        <v>162</v>
      </c>
      <c r="W872" s="145">
        <f t="shared" si="151"/>
        <v>7.8947368421052627E-2</v>
      </c>
      <c r="X872" s="140">
        <v>40</v>
      </c>
      <c r="Y872" s="119">
        <f t="shared" si="152"/>
        <v>8.0971659919028341E-2</v>
      </c>
      <c r="Z872" s="118">
        <v>163</v>
      </c>
      <c r="AA872" s="145">
        <f t="shared" si="153"/>
        <v>7.9434697855750483E-2</v>
      </c>
    </row>
    <row r="873" spans="1:27" ht="24" x14ac:dyDescent="0.25">
      <c r="A873" s="131" t="s">
        <v>618</v>
      </c>
      <c r="B873" s="222" t="s">
        <v>437</v>
      </c>
      <c r="C873" s="120" t="s">
        <v>34</v>
      </c>
      <c r="D873" s="121" t="s">
        <v>1</v>
      </c>
      <c r="E873" s="137" t="s">
        <v>542</v>
      </c>
      <c r="F873" s="141">
        <v>2343</v>
      </c>
      <c r="G873" s="122">
        <v>2325</v>
      </c>
      <c r="H873" s="123">
        <f t="shared" si="143"/>
        <v>0.99231754161331631</v>
      </c>
      <c r="I873" s="122">
        <f t="shared" si="144"/>
        <v>18</v>
      </c>
      <c r="J873" s="146">
        <f t="shared" si="145"/>
        <v>7.6824583866837385E-3</v>
      </c>
      <c r="K873" s="141">
        <v>787</v>
      </c>
      <c r="L873" s="141">
        <v>19</v>
      </c>
      <c r="M873" s="123">
        <f t="shared" si="146"/>
        <v>2.4142312579415501E-2</v>
      </c>
      <c r="N873" s="122">
        <v>47</v>
      </c>
      <c r="O873" s="146">
        <f t="shared" si="147"/>
        <v>2.0059752454118653E-2</v>
      </c>
      <c r="P873" s="141">
        <v>9</v>
      </c>
      <c r="Q873" s="123">
        <f t="shared" si="148"/>
        <v>1.1435832274459974E-2</v>
      </c>
      <c r="R873" s="122">
        <v>29</v>
      </c>
      <c r="S873" s="146">
        <f t="shared" si="149"/>
        <v>1.2377294067434912E-2</v>
      </c>
      <c r="T873" s="141">
        <v>88</v>
      </c>
      <c r="U873" s="123">
        <f t="shared" si="150"/>
        <v>0.11181702668360864</v>
      </c>
      <c r="V873" s="122">
        <v>227</v>
      </c>
      <c r="W873" s="146">
        <f t="shared" si="151"/>
        <v>9.6884336320956041E-2</v>
      </c>
      <c r="X873" s="141">
        <v>92</v>
      </c>
      <c r="Y873" s="123">
        <f t="shared" si="152"/>
        <v>0.11689961880559085</v>
      </c>
      <c r="Z873" s="122">
        <v>238</v>
      </c>
      <c r="AA873" s="146">
        <f t="shared" si="153"/>
        <v>0.10157917200170721</v>
      </c>
    </row>
    <row r="874" spans="1:27" ht="24" x14ac:dyDescent="0.25">
      <c r="A874" s="130" t="s">
        <v>618</v>
      </c>
      <c r="B874" s="221" t="s">
        <v>35</v>
      </c>
      <c r="C874" s="116" t="s">
        <v>36</v>
      </c>
      <c r="D874" s="117" t="s">
        <v>1</v>
      </c>
      <c r="E874" s="136" t="s">
        <v>542</v>
      </c>
      <c r="F874" s="140">
        <v>2888</v>
      </c>
      <c r="G874" s="118">
        <v>2764</v>
      </c>
      <c r="H874" s="119">
        <f t="shared" si="143"/>
        <v>0.95706371191135731</v>
      </c>
      <c r="I874" s="118">
        <f t="shared" si="144"/>
        <v>124</v>
      </c>
      <c r="J874" s="145">
        <f t="shared" si="145"/>
        <v>4.2936288088642659E-2</v>
      </c>
      <c r="K874" s="140">
        <v>864</v>
      </c>
      <c r="L874" s="140">
        <v>11</v>
      </c>
      <c r="M874" s="119">
        <f t="shared" si="146"/>
        <v>1.2731481481481481E-2</v>
      </c>
      <c r="N874" s="118">
        <v>27</v>
      </c>
      <c r="O874" s="145">
        <f t="shared" si="147"/>
        <v>9.3490304709141266E-3</v>
      </c>
      <c r="P874" s="140">
        <v>9</v>
      </c>
      <c r="Q874" s="119">
        <f t="shared" si="148"/>
        <v>1.0416666666666666E-2</v>
      </c>
      <c r="R874" s="118">
        <v>21</v>
      </c>
      <c r="S874" s="145">
        <f t="shared" si="149"/>
        <v>7.2714681440443213E-3</v>
      </c>
      <c r="T874" s="140">
        <v>71</v>
      </c>
      <c r="U874" s="119">
        <f t="shared" si="150"/>
        <v>8.217592592592593E-2</v>
      </c>
      <c r="V874" s="118">
        <v>322</v>
      </c>
      <c r="W874" s="145">
        <f t="shared" si="151"/>
        <v>0.11149584487534626</v>
      </c>
      <c r="X874" s="140">
        <v>74</v>
      </c>
      <c r="Y874" s="119">
        <f t="shared" si="152"/>
        <v>8.5648148148148154E-2</v>
      </c>
      <c r="Z874" s="118">
        <v>331</v>
      </c>
      <c r="AA874" s="145">
        <f t="shared" si="153"/>
        <v>0.11461218836565097</v>
      </c>
    </row>
    <row r="875" spans="1:27" x14ac:dyDescent="0.25">
      <c r="A875" s="131" t="s">
        <v>618</v>
      </c>
      <c r="B875" s="222" t="s">
        <v>84</v>
      </c>
      <c r="C875" s="120" t="s">
        <v>85</v>
      </c>
      <c r="D875" s="121" t="s">
        <v>4</v>
      </c>
      <c r="E875" s="137" t="s">
        <v>540</v>
      </c>
      <c r="F875" s="141">
        <v>1461</v>
      </c>
      <c r="G875" s="122">
        <v>1451</v>
      </c>
      <c r="H875" s="123">
        <f t="shared" si="143"/>
        <v>0.99315537303216972</v>
      </c>
      <c r="I875" s="122">
        <f t="shared" si="144"/>
        <v>10</v>
      </c>
      <c r="J875" s="146">
        <f t="shared" si="145"/>
        <v>6.8446269678302529E-3</v>
      </c>
      <c r="K875" s="141">
        <v>433</v>
      </c>
      <c r="L875" s="141">
        <v>6</v>
      </c>
      <c r="M875" s="123">
        <f t="shared" si="146"/>
        <v>1.3856812933025405E-2</v>
      </c>
      <c r="N875" s="122">
        <v>13</v>
      </c>
      <c r="O875" s="146">
        <f t="shared" si="147"/>
        <v>8.8980150581793298E-3</v>
      </c>
      <c r="P875" s="141">
        <v>4</v>
      </c>
      <c r="Q875" s="123">
        <f t="shared" si="148"/>
        <v>9.2378752886836026E-3</v>
      </c>
      <c r="R875" s="122">
        <v>9</v>
      </c>
      <c r="S875" s="146">
        <f t="shared" si="149"/>
        <v>6.1601642710472282E-3</v>
      </c>
      <c r="T875" s="141">
        <v>44</v>
      </c>
      <c r="U875" s="123">
        <f t="shared" si="150"/>
        <v>0.10161662817551963</v>
      </c>
      <c r="V875" s="122">
        <v>160</v>
      </c>
      <c r="W875" s="146">
        <f t="shared" si="151"/>
        <v>0.10951403148528405</v>
      </c>
      <c r="X875" s="141">
        <v>46</v>
      </c>
      <c r="Y875" s="123">
        <f t="shared" si="152"/>
        <v>0.10623556581986143</v>
      </c>
      <c r="Z875" s="122">
        <v>162</v>
      </c>
      <c r="AA875" s="146">
        <f t="shared" si="153"/>
        <v>0.11088295687885011</v>
      </c>
    </row>
    <row r="876" spans="1:27" x14ac:dyDescent="0.25">
      <c r="A876" s="130" t="s">
        <v>618</v>
      </c>
      <c r="B876" s="221" t="s">
        <v>71</v>
      </c>
      <c r="C876" s="116" t="s">
        <v>72</v>
      </c>
      <c r="D876" s="117" t="s">
        <v>3</v>
      </c>
      <c r="E876" s="136" t="s">
        <v>541</v>
      </c>
      <c r="F876" s="140">
        <v>4159</v>
      </c>
      <c r="G876" s="118">
        <v>4068</v>
      </c>
      <c r="H876" s="119">
        <f t="shared" si="143"/>
        <v>0.97811974032219284</v>
      </c>
      <c r="I876" s="118">
        <f t="shared" si="144"/>
        <v>91</v>
      </c>
      <c r="J876" s="145">
        <f t="shared" si="145"/>
        <v>2.1880259677807164E-2</v>
      </c>
      <c r="K876" s="140">
        <v>1448</v>
      </c>
      <c r="L876" s="140">
        <v>21</v>
      </c>
      <c r="M876" s="119">
        <f t="shared" si="146"/>
        <v>1.4502762430939226E-2</v>
      </c>
      <c r="N876" s="118">
        <v>52</v>
      </c>
      <c r="O876" s="145">
        <f t="shared" si="147"/>
        <v>1.2503005530175523E-2</v>
      </c>
      <c r="P876" s="140">
        <v>8</v>
      </c>
      <c r="Q876" s="119">
        <f t="shared" si="148"/>
        <v>5.5248618784530384E-3</v>
      </c>
      <c r="R876" s="118">
        <v>16</v>
      </c>
      <c r="S876" s="145">
        <f t="shared" si="149"/>
        <v>3.8470786246693916E-3</v>
      </c>
      <c r="T876" s="140">
        <v>149</v>
      </c>
      <c r="U876" s="119">
        <f t="shared" si="150"/>
        <v>0.10290055248618785</v>
      </c>
      <c r="V876" s="118">
        <v>393</v>
      </c>
      <c r="W876" s="145">
        <f t="shared" si="151"/>
        <v>9.449386871844194E-2</v>
      </c>
      <c r="X876" s="140">
        <v>152</v>
      </c>
      <c r="Y876" s="119">
        <f t="shared" si="152"/>
        <v>0.10497237569060773</v>
      </c>
      <c r="Z876" s="118">
        <v>398</v>
      </c>
      <c r="AA876" s="145">
        <f t="shared" si="153"/>
        <v>9.5696080788651119E-2</v>
      </c>
    </row>
    <row r="877" spans="1:27" x14ac:dyDescent="0.25">
      <c r="A877" s="131" t="s">
        <v>618</v>
      </c>
      <c r="B877" s="222" t="s">
        <v>86</v>
      </c>
      <c r="C877" s="120" t="s">
        <v>87</v>
      </c>
      <c r="D877" s="121" t="s">
        <v>4</v>
      </c>
      <c r="E877" s="137" t="s">
        <v>540</v>
      </c>
      <c r="F877" s="141">
        <v>2637</v>
      </c>
      <c r="G877" s="122">
        <v>2622</v>
      </c>
      <c r="H877" s="123">
        <f t="shared" si="143"/>
        <v>0.99431171786120587</v>
      </c>
      <c r="I877" s="122">
        <f t="shared" si="144"/>
        <v>15</v>
      </c>
      <c r="J877" s="146">
        <f t="shared" si="145"/>
        <v>5.6882821387940841E-3</v>
      </c>
      <c r="K877" s="141">
        <v>753</v>
      </c>
      <c r="L877" s="141">
        <v>6</v>
      </c>
      <c r="M877" s="123">
        <f t="shared" si="146"/>
        <v>7.9681274900398405E-3</v>
      </c>
      <c r="N877" s="122">
        <v>14</v>
      </c>
      <c r="O877" s="146">
        <f t="shared" si="147"/>
        <v>5.3090633295411454E-3</v>
      </c>
      <c r="P877" s="141">
        <v>4</v>
      </c>
      <c r="Q877" s="123">
        <f t="shared" si="148"/>
        <v>5.3120849933598934E-3</v>
      </c>
      <c r="R877" s="122">
        <v>11</v>
      </c>
      <c r="S877" s="146">
        <f t="shared" si="149"/>
        <v>4.1714069017823284E-3</v>
      </c>
      <c r="T877" s="141">
        <v>67</v>
      </c>
      <c r="U877" s="123">
        <f t="shared" si="150"/>
        <v>8.8977423638778225E-2</v>
      </c>
      <c r="V877" s="122">
        <v>237</v>
      </c>
      <c r="W877" s="146">
        <f t="shared" si="151"/>
        <v>8.987485779294653E-2</v>
      </c>
      <c r="X877" s="141">
        <v>69</v>
      </c>
      <c r="Y877" s="123">
        <f t="shared" si="152"/>
        <v>9.1633466135458169E-2</v>
      </c>
      <c r="Z877" s="122">
        <v>243</v>
      </c>
      <c r="AA877" s="146">
        <f t="shared" si="153"/>
        <v>9.2150170648464161E-2</v>
      </c>
    </row>
    <row r="878" spans="1:27" ht="24" x14ac:dyDescent="0.25">
      <c r="A878" s="130" t="s">
        <v>618</v>
      </c>
      <c r="B878" s="221" t="s">
        <v>137</v>
      </c>
      <c r="C878" s="116" t="s">
        <v>138</v>
      </c>
      <c r="D878" s="117" t="s">
        <v>9</v>
      </c>
      <c r="E878" s="136" t="s">
        <v>546</v>
      </c>
      <c r="F878" s="140">
        <v>2134</v>
      </c>
      <c r="G878" s="118">
        <v>2102</v>
      </c>
      <c r="H878" s="119">
        <f t="shared" si="143"/>
        <v>0.98500468603561386</v>
      </c>
      <c r="I878" s="118">
        <f t="shared" si="144"/>
        <v>32</v>
      </c>
      <c r="J878" s="145">
        <f t="shared" si="145"/>
        <v>1.499531396438613E-2</v>
      </c>
      <c r="K878" s="140">
        <v>648</v>
      </c>
      <c r="L878" s="140">
        <v>12</v>
      </c>
      <c r="M878" s="119">
        <f t="shared" si="146"/>
        <v>1.8518518518518517E-2</v>
      </c>
      <c r="N878" s="118">
        <v>26</v>
      </c>
      <c r="O878" s="145">
        <f t="shared" si="147"/>
        <v>1.2183692596063731E-2</v>
      </c>
      <c r="P878" s="140">
        <v>6</v>
      </c>
      <c r="Q878" s="119">
        <f t="shared" si="148"/>
        <v>9.2592592592592587E-3</v>
      </c>
      <c r="R878" s="118">
        <v>16</v>
      </c>
      <c r="S878" s="145">
        <f t="shared" si="149"/>
        <v>7.4976569821930648E-3</v>
      </c>
      <c r="T878" s="140">
        <v>62</v>
      </c>
      <c r="U878" s="119">
        <f t="shared" si="150"/>
        <v>9.5679012345679007E-2</v>
      </c>
      <c r="V878" s="118">
        <v>201</v>
      </c>
      <c r="W878" s="145">
        <f t="shared" si="151"/>
        <v>9.4189315838800372E-2</v>
      </c>
      <c r="X878" s="140">
        <v>66</v>
      </c>
      <c r="Y878" s="119">
        <f t="shared" si="152"/>
        <v>0.10185185185185185</v>
      </c>
      <c r="Z878" s="118">
        <v>214</v>
      </c>
      <c r="AA878" s="145">
        <f t="shared" si="153"/>
        <v>0.10028116213683223</v>
      </c>
    </row>
    <row r="879" spans="1:27" ht="24" x14ac:dyDescent="0.25">
      <c r="A879" s="131" t="s">
        <v>618</v>
      </c>
      <c r="B879" s="222" t="s">
        <v>127</v>
      </c>
      <c r="C879" s="120" t="s">
        <v>128</v>
      </c>
      <c r="D879" s="121" t="s">
        <v>8</v>
      </c>
      <c r="E879" s="137" t="s">
        <v>547</v>
      </c>
      <c r="F879" s="141">
        <v>2993</v>
      </c>
      <c r="G879" s="122">
        <v>2936</v>
      </c>
      <c r="H879" s="123">
        <f t="shared" si="143"/>
        <v>0.9809555629802873</v>
      </c>
      <c r="I879" s="122">
        <f t="shared" si="144"/>
        <v>57</v>
      </c>
      <c r="J879" s="146">
        <f t="shared" si="145"/>
        <v>1.9044437019712663E-2</v>
      </c>
      <c r="K879" s="141">
        <v>750</v>
      </c>
      <c r="L879" s="141">
        <v>19</v>
      </c>
      <c r="M879" s="123">
        <f t="shared" si="146"/>
        <v>2.5333333333333333E-2</v>
      </c>
      <c r="N879" s="122">
        <v>51</v>
      </c>
      <c r="O879" s="146">
        <f t="shared" si="147"/>
        <v>1.7039759438690277E-2</v>
      </c>
      <c r="P879" s="141">
        <v>2</v>
      </c>
      <c r="Q879" s="123">
        <f t="shared" si="148"/>
        <v>2.6666666666666666E-3</v>
      </c>
      <c r="R879" s="122">
        <v>5</v>
      </c>
      <c r="S879" s="146">
        <f t="shared" si="149"/>
        <v>1.670564650851988E-3</v>
      </c>
      <c r="T879" s="141">
        <v>77</v>
      </c>
      <c r="U879" s="123">
        <f t="shared" si="150"/>
        <v>0.10266666666666667</v>
      </c>
      <c r="V879" s="122">
        <v>319</v>
      </c>
      <c r="W879" s="146">
        <f t="shared" si="151"/>
        <v>0.10658202472435684</v>
      </c>
      <c r="X879" s="141">
        <v>78</v>
      </c>
      <c r="Y879" s="123">
        <f t="shared" si="152"/>
        <v>0.104</v>
      </c>
      <c r="Z879" s="122">
        <v>322</v>
      </c>
      <c r="AA879" s="146">
        <f t="shared" si="153"/>
        <v>0.10758436351486803</v>
      </c>
    </row>
    <row r="880" spans="1:27" ht="24" x14ac:dyDescent="0.25">
      <c r="A880" s="130" t="s">
        <v>618</v>
      </c>
      <c r="B880" s="221" t="s">
        <v>129</v>
      </c>
      <c r="C880" s="116" t="s">
        <v>130</v>
      </c>
      <c r="D880" s="117" t="s">
        <v>8</v>
      </c>
      <c r="E880" s="136" t="s">
        <v>547</v>
      </c>
      <c r="F880" s="140">
        <v>1379</v>
      </c>
      <c r="G880" s="118">
        <v>1339</v>
      </c>
      <c r="H880" s="119">
        <f t="shared" si="143"/>
        <v>0.97099347353154464</v>
      </c>
      <c r="I880" s="118">
        <f t="shared" si="144"/>
        <v>40</v>
      </c>
      <c r="J880" s="145">
        <f t="shared" si="145"/>
        <v>2.9006526468455404E-2</v>
      </c>
      <c r="K880" s="140">
        <v>432</v>
      </c>
      <c r="L880" s="140">
        <v>19</v>
      </c>
      <c r="M880" s="119">
        <f t="shared" si="146"/>
        <v>4.3981481481481483E-2</v>
      </c>
      <c r="N880" s="118">
        <v>52</v>
      </c>
      <c r="O880" s="145">
        <f t="shared" si="147"/>
        <v>3.7708484408992021E-2</v>
      </c>
      <c r="P880" s="140">
        <v>3</v>
      </c>
      <c r="Q880" s="119">
        <f t="shared" si="148"/>
        <v>6.9444444444444441E-3</v>
      </c>
      <c r="R880" s="118">
        <v>6</v>
      </c>
      <c r="S880" s="145">
        <f t="shared" si="149"/>
        <v>4.3509789702683103E-3</v>
      </c>
      <c r="T880" s="140">
        <v>53</v>
      </c>
      <c r="U880" s="119">
        <f t="shared" si="150"/>
        <v>0.12268518518518519</v>
      </c>
      <c r="V880" s="118">
        <v>182</v>
      </c>
      <c r="W880" s="145">
        <f t="shared" si="151"/>
        <v>0.13197969543147209</v>
      </c>
      <c r="X880" s="140">
        <v>54</v>
      </c>
      <c r="Y880" s="119">
        <f t="shared" si="152"/>
        <v>0.125</v>
      </c>
      <c r="Z880" s="118">
        <v>183</v>
      </c>
      <c r="AA880" s="145">
        <f t="shared" si="153"/>
        <v>0.13270485859318346</v>
      </c>
    </row>
    <row r="881" spans="1:27" x14ac:dyDescent="0.25">
      <c r="A881" s="131" t="s">
        <v>618</v>
      </c>
      <c r="B881" s="222" t="s">
        <v>139</v>
      </c>
      <c r="C881" s="120" t="s">
        <v>140</v>
      </c>
      <c r="D881" s="121" t="s">
        <v>9</v>
      </c>
      <c r="E881" s="137" t="s">
        <v>546</v>
      </c>
      <c r="F881" s="141">
        <v>5883</v>
      </c>
      <c r="G881" s="122">
        <v>5699</v>
      </c>
      <c r="H881" s="123">
        <f t="shared" si="143"/>
        <v>0.96872344042155367</v>
      </c>
      <c r="I881" s="122">
        <f t="shared" si="144"/>
        <v>184</v>
      </c>
      <c r="J881" s="146">
        <f t="shared" si="145"/>
        <v>3.127655957844637E-2</v>
      </c>
      <c r="K881" s="141">
        <v>1494</v>
      </c>
      <c r="L881" s="141">
        <v>37</v>
      </c>
      <c r="M881" s="123">
        <f t="shared" si="146"/>
        <v>2.4765729585006693E-2</v>
      </c>
      <c r="N881" s="122">
        <v>91</v>
      </c>
      <c r="O881" s="146">
        <f t="shared" si="147"/>
        <v>1.5468298487166411E-2</v>
      </c>
      <c r="P881" s="141">
        <v>18</v>
      </c>
      <c r="Q881" s="123">
        <f t="shared" si="148"/>
        <v>1.2048192771084338E-2</v>
      </c>
      <c r="R881" s="122">
        <v>35</v>
      </c>
      <c r="S881" s="146">
        <f t="shared" si="149"/>
        <v>5.9493455719870818E-3</v>
      </c>
      <c r="T881" s="141">
        <v>146</v>
      </c>
      <c r="U881" s="123">
        <f t="shared" si="150"/>
        <v>9.772423025435073E-2</v>
      </c>
      <c r="V881" s="122">
        <v>562</v>
      </c>
      <c r="W881" s="146">
        <f t="shared" si="151"/>
        <v>9.5529491755906845E-2</v>
      </c>
      <c r="X881" s="141">
        <v>156</v>
      </c>
      <c r="Y881" s="123">
        <f t="shared" si="152"/>
        <v>0.10441767068273092</v>
      </c>
      <c r="Z881" s="122">
        <v>578</v>
      </c>
      <c r="AA881" s="146">
        <f t="shared" si="153"/>
        <v>9.8249192588815232E-2</v>
      </c>
    </row>
    <row r="882" spans="1:27" x14ac:dyDescent="0.25">
      <c r="A882" s="130" t="s">
        <v>618</v>
      </c>
      <c r="B882" s="221" t="s">
        <v>141</v>
      </c>
      <c r="C882" s="116" t="s">
        <v>142</v>
      </c>
      <c r="D882" s="117" t="s">
        <v>9</v>
      </c>
      <c r="E882" s="136" t="s">
        <v>546</v>
      </c>
      <c r="F882" s="140">
        <v>3584</v>
      </c>
      <c r="G882" s="118">
        <v>3537</v>
      </c>
      <c r="H882" s="119">
        <f t="shared" si="143"/>
        <v>0.9868861607142857</v>
      </c>
      <c r="I882" s="118">
        <f t="shared" si="144"/>
        <v>47</v>
      </c>
      <c r="J882" s="145">
        <f t="shared" si="145"/>
        <v>1.3113839285714286E-2</v>
      </c>
      <c r="K882" s="140">
        <v>981</v>
      </c>
      <c r="L882" s="140">
        <v>18</v>
      </c>
      <c r="M882" s="119">
        <f t="shared" si="146"/>
        <v>1.834862385321101E-2</v>
      </c>
      <c r="N882" s="118">
        <v>49</v>
      </c>
      <c r="O882" s="145">
        <f t="shared" si="147"/>
        <v>1.3671875E-2</v>
      </c>
      <c r="P882" s="140">
        <v>12</v>
      </c>
      <c r="Q882" s="119">
        <f t="shared" si="148"/>
        <v>1.2232415902140673E-2</v>
      </c>
      <c r="R882" s="118">
        <v>35</v>
      </c>
      <c r="S882" s="145">
        <f t="shared" si="149"/>
        <v>9.765625E-3</v>
      </c>
      <c r="T882" s="140">
        <v>105</v>
      </c>
      <c r="U882" s="119">
        <f t="shared" si="150"/>
        <v>0.10703363914373089</v>
      </c>
      <c r="V882" s="118">
        <v>327</v>
      </c>
      <c r="W882" s="145">
        <f t="shared" si="151"/>
        <v>9.1238839285714288E-2</v>
      </c>
      <c r="X882" s="140">
        <v>112</v>
      </c>
      <c r="Y882" s="119">
        <f t="shared" si="152"/>
        <v>0.11416921508664628</v>
      </c>
      <c r="Z882" s="118">
        <v>346</v>
      </c>
      <c r="AA882" s="145">
        <f t="shared" si="153"/>
        <v>9.6540178571428575E-2</v>
      </c>
    </row>
    <row r="883" spans="1:27" x14ac:dyDescent="0.25">
      <c r="A883" s="131" t="s">
        <v>618</v>
      </c>
      <c r="B883" s="222" t="s">
        <v>143</v>
      </c>
      <c r="C883" s="120" t="s">
        <v>144</v>
      </c>
      <c r="D883" s="121" t="s">
        <v>9</v>
      </c>
      <c r="E883" s="137" t="s">
        <v>546</v>
      </c>
      <c r="F883" s="141">
        <v>2504</v>
      </c>
      <c r="G883" s="122">
        <v>2467</v>
      </c>
      <c r="H883" s="123">
        <f t="shared" si="143"/>
        <v>0.98522364217252401</v>
      </c>
      <c r="I883" s="122">
        <f t="shared" si="144"/>
        <v>37</v>
      </c>
      <c r="J883" s="146">
        <f t="shared" si="145"/>
        <v>1.4776357827476038E-2</v>
      </c>
      <c r="K883" s="141">
        <v>631</v>
      </c>
      <c r="L883" s="141">
        <v>17</v>
      </c>
      <c r="M883" s="123">
        <f t="shared" si="146"/>
        <v>2.694136291600634E-2</v>
      </c>
      <c r="N883" s="122">
        <v>41</v>
      </c>
      <c r="O883" s="146">
        <f t="shared" si="147"/>
        <v>1.6373801916932908E-2</v>
      </c>
      <c r="P883" s="141">
        <v>8</v>
      </c>
      <c r="Q883" s="123">
        <f t="shared" si="148"/>
        <v>1.2678288431061807E-2</v>
      </c>
      <c r="R883" s="122">
        <v>16</v>
      </c>
      <c r="S883" s="146">
        <f t="shared" si="149"/>
        <v>6.3897763578274758E-3</v>
      </c>
      <c r="T883" s="141">
        <v>65</v>
      </c>
      <c r="U883" s="123">
        <f t="shared" si="150"/>
        <v>0.10301109350237718</v>
      </c>
      <c r="V883" s="122">
        <v>260</v>
      </c>
      <c r="W883" s="146">
        <f t="shared" si="151"/>
        <v>0.10383386581469649</v>
      </c>
      <c r="X883" s="141">
        <v>72</v>
      </c>
      <c r="Y883" s="123">
        <f t="shared" si="152"/>
        <v>0.11410459587955626</v>
      </c>
      <c r="Z883" s="122">
        <v>276</v>
      </c>
      <c r="AA883" s="146">
        <f t="shared" si="153"/>
        <v>0.11022364217252396</v>
      </c>
    </row>
    <row r="884" spans="1:27" x14ac:dyDescent="0.25">
      <c r="A884" s="130" t="s">
        <v>618</v>
      </c>
      <c r="B884" s="221" t="s">
        <v>145</v>
      </c>
      <c r="C884" s="116" t="s">
        <v>146</v>
      </c>
      <c r="D884" s="117" t="s">
        <v>9</v>
      </c>
      <c r="E884" s="136" t="s">
        <v>546</v>
      </c>
      <c r="F884" s="140">
        <v>1688</v>
      </c>
      <c r="G884" s="118">
        <v>1659</v>
      </c>
      <c r="H884" s="119">
        <f t="shared" si="143"/>
        <v>0.98281990521327012</v>
      </c>
      <c r="I884" s="118">
        <f t="shared" si="144"/>
        <v>29</v>
      </c>
      <c r="J884" s="145">
        <f t="shared" si="145"/>
        <v>1.7180094786729858E-2</v>
      </c>
      <c r="K884" s="140">
        <v>412</v>
      </c>
      <c r="L884" s="140">
        <v>24</v>
      </c>
      <c r="M884" s="119">
        <f t="shared" si="146"/>
        <v>5.8252427184466021E-2</v>
      </c>
      <c r="N884" s="118">
        <v>64</v>
      </c>
      <c r="O884" s="145">
        <f t="shared" si="147"/>
        <v>3.7914691943127965E-2</v>
      </c>
      <c r="P884" s="140">
        <v>13</v>
      </c>
      <c r="Q884" s="119">
        <f t="shared" si="148"/>
        <v>3.1553398058252427E-2</v>
      </c>
      <c r="R884" s="118">
        <v>33</v>
      </c>
      <c r="S884" s="145">
        <f t="shared" si="149"/>
        <v>1.9549763033175356E-2</v>
      </c>
      <c r="T884" s="140">
        <v>46</v>
      </c>
      <c r="U884" s="119">
        <f t="shared" si="150"/>
        <v>0.11165048543689321</v>
      </c>
      <c r="V884" s="118">
        <v>165</v>
      </c>
      <c r="W884" s="145">
        <f t="shared" si="151"/>
        <v>9.7748815165876773E-2</v>
      </c>
      <c r="X884" s="140">
        <v>51</v>
      </c>
      <c r="Y884" s="119">
        <f t="shared" si="152"/>
        <v>0.12378640776699029</v>
      </c>
      <c r="Z884" s="118">
        <v>181</v>
      </c>
      <c r="AA884" s="145">
        <f t="shared" si="153"/>
        <v>0.10722748815165876</v>
      </c>
    </row>
    <row r="885" spans="1:27" ht="24" x14ac:dyDescent="0.25">
      <c r="A885" s="131" t="s">
        <v>618</v>
      </c>
      <c r="B885" s="222" t="s">
        <v>131</v>
      </c>
      <c r="C885" s="120" t="s">
        <v>132</v>
      </c>
      <c r="D885" s="121" t="s">
        <v>8</v>
      </c>
      <c r="E885" s="137" t="s">
        <v>547</v>
      </c>
      <c r="F885" s="141">
        <v>2958</v>
      </c>
      <c r="G885" s="122">
        <v>2903</v>
      </c>
      <c r="H885" s="123">
        <f t="shared" si="143"/>
        <v>0.98140635564570655</v>
      </c>
      <c r="I885" s="122">
        <f t="shared" si="144"/>
        <v>55</v>
      </c>
      <c r="J885" s="146">
        <f t="shared" si="145"/>
        <v>1.8593644354293441E-2</v>
      </c>
      <c r="K885" s="141">
        <v>963</v>
      </c>
      <c r="L885" s="141">
        <v>21</v>
      </c>
      <c r="M885" s="123">
        <f t="shared" si="146"/>
        <v>2.1806853582554516E-2</v>
      </c>
      <c r="N885" s="122">
        <v>56</v>
      </c>
      <c r="O885" s="146">
        <f t="shared" si="147"/>
        <v>1.8931710615280595E-2</v>
      </c>
      <c r="P885" s="141">
        <v>9</v>
      </c>
      <c r="Q885" s="123">
        <f t="shared" si="148"/>
        <v>9.3457943925233638E-3</v>
      </c>
      <c r="R885" s="122">
        <v>32</v>
      </c>
      <c r="S885" s="146">
        <f t="shared" si="149"/>
        <v>1.0818120351588911E-2</v>
      </c>
      <c r="T885" s="141">
        <v>101</v>
      </c>
      <c r="U885" s="123">
        <f t="shared" si="150"/>
        <v>0.10488058151609553</v>
      </c>
      <c r="V885" s="122">
        <v>306</v>
      </c>
      <c r="W885" s="146">
        <f t="shared" si="151"/>
        <v>0.10344827586206896</v>
      </c>
      <c r="X885" s="141">
        <v>106</v>
      </c>
      <c r="Y885" s="123">
        <f t="shared" si="152"/>
        <v>0.11007268951194185</v>
      </c>
      <c r="Z885" s="122">
        <v>327</v>
      </c>
      <c r="AA885" s="146">
        <f t="shared" si="153"/>
        <v>0.11054766734279919</v>
      </c>
    </row>
    <row r="886" spans="1:27" ht="24" x14ac:dyDescent="0.25">
      <c r="A886" s="130" t="s">
        <v>618</v>
      </c>
      <c r="B886" s="221" t="s">
        <v>112</v>
      </c>
      <c r="C886" s="116" t="s">
        <v>113</v>
      </c>
      <c r="D886" s="117" t="s">
        <v>7</v>
      </c>
      <c r="E886" s="136" t="s">
        <v>548</v>
      </c>
      <c r="F886" s="140">
        <v>3572</v>
      </c>
      <c r="G886" s="118">
        <v>3466</v>
      </c>
      <c r="H886" s="119">
        <f t="shared" si="143"/>
        <v>0.97032474804031354</v>
      </c>
      <c r="I886" s="118">
        <f t="shared" si="144"/>
        <v>106</v>
      </c>
      <c r="J886" s="145">
        <f t="shared" si="145"/>
        <v>2.9675251959686452E-2</v>
      </c>
      <c r="K886" s="140">
        <v>1105</v>
      </c>
      <c r="L886" s="140">
        <v>15</v>
      </c>
      <c r="M886" s="119">
        <f t="shared" si="146"/>
        <v>1.3574660633484163E-2</v>
      </c>
      <c r="N886" s="118">
        <v>34</v>
      </c>
      <c r="O886" s="145">
        <f t="shared" si="147"/>
        <v>9.5184770436730123E-3</v>
      </c>
      <c r="P886" s="140">
        <v>6</v>
      </c>
      <c r="Q886" s="119">
        <f t="shared" si="148"/>
        <v>5.4298642533936649E-3</v>
      </c>
      <c r="R886" s="118">
        <v>13</v>
      </c>
      <c r="S886" s="145">
        <f t="shared" si="149"/>
        <v>3.6394176931690931E-3</v>
      </c>
      <c r="T886" s="140">
        <v>83</v>
      </c>
      <c r="U886" s="119">
        <f t="shared" si="150"/>
        <v>7.5113122171945698E-2</v>
      </c>
      <c r="V886" s="118">
        <v>266</v>
      </c>
      <c r="W886" s="145">
        <f t="shared" si="151"/>
        <v>7.4468085106382975E-2</v>
      </c>
      <c r="X886" s="140">
        <v>88</v>
      </c>
      <c r="Y886" s="119">
        <f t="shared" si="152"/>
        <v>7.963800904977375E-2</v>
      </c>
      <c r="Z886" s="118">
        <v>277</v>
      </c>
      <c r="AA886" s="145">
        <f t="shared" si="153"/>
        <v>7.754759238521837E-2</v>
      </c>
    </row>
    <row r="887" spans="1:27" x14ac:dyDescent="0.25">
      <c r="A887" s="131" t="s">
        <v>618</v>
      </c>
      <c r="B887" s="222" t="s">
        <v>147</v>
      </c>
      <c r="C887" s="120" t="s">
        <v>148</v>
      </c>
      <c r="D887" s="121" t="s">
        <v>9</v>
      </c>
      <c r="E887" s="137" t="s">
        <v>546</v>
      </c>
      <c r="F887" s="141">
        <v>3661</v>
      </c>
      <c r="G887" s="122">
        <v>3552</v>
      </c>
      <c r="H887" s="123">
        <f t="shared" si="143"/>
        <v>0.97022671401256488</v>
      </c>
      <c r="I887" s="122">
        <f t="shared" si="144"/>
        <v>109</v>
      </c>
      <c r="J887" s="146">
        <f t="shared" si="145"/>
        <v>2.9773285987435127E-2</v>
      </c>
      <c r="K887" s="141">
        <v>909</v>
      </c>
      <c r="L887" s="141">
        <v>16</v>
      </c>
      <c r="M887" s="123">
        <f t="shared" si="146"/>
        <v>1.7601760176017601E-2</v>
      </c>
      <c r="N887" s="122">
        <v>34</v>
      </c>
      <c r="O887" s="146">
        <f t="shared" si="147"/>
        <v>9.2870800327779293E-3</v>
      </c>
      <c r="P887" s="141">
        <v>12</v>
      </c>
      <c r="Q887" s="123">
        <f t="shared" si="148"/>
        <v>1.3201320132013201E-2</v>
      </c>
      <c r="R887" s="122">
        <v>27</v>
      </c>
      <c r="S887" s="146">
        <f t="shared" si="149"/>
        <v>7.3750341436765914E-3</v>
      </c>
      <c r="T887" s="141">
        <v>98</v>
      </c>
      <c r="U887" s="123">
        <f t="shared" si="150"/>
        <v>0.10781078107810781</v>
      </c>
      <c r="V887" s="122">
        <v>461</v>
      </c>
      <c r="W887" s="146">
        <f t="shared" si="151"/>
        <v>0.12592187926795959</v>
      </c>
      <c r="X887" s="141">
        <v>103</v>
      </c>
      <c r="Y887" s="123">
        <f t="shared" si="152"/>
        <v>0.11331133113311331</v>
      </c>
      <c r="Z887" s="122">
        <v>473</v>
      </c>
      <c r="AA887" s="146">
        <f t="shared" si="153"/>
        <v>0.12919967222070472</v>
      </c>
    </row>
    <row r="888" spans="1:27" x14ac:dyDescent="0.25">
      <c r="A888" s="130" t="s">
        <v>618</v>
      </c>
      <c r="B888" s="221" t="s">
        <v>149</v>
      </c>
      <c r="C888" s="116" t="s">
        <v>150</v>
      </c>
      <c r="D888" s="117" t="s">
        <v>9</v>
      </c>
      <c r="E888" s="136" t="s">
        <v>546</v>
      </c>
      <c r="F888" s="140">
        <v>4324</v>
      </c>
      <c r="G888" s="118">
        <v>4266</v>
      </c>
      <c r="H888" s="119">
        <f t="shared" si="143"/>
        <v>0.98658649398704901</v>
      </c>
      <c r="I888" s="118">
        <f t="shared" si="144"/>
        <v>58</v>
      </c>
      <c r="J888" s="145">
        <f t="shared" si="145"/>
        <v>1.3413506012950971E-2</v>
      </c>
      <c r="K888" s="140">
        <v>1053</v>
      </c>
      <c r="L888" s="140">
        <v>20</v>
      </c>
      <c r="M888" s="119">
        <f t="shared" si="146"/>
        <v>1.8993352326685659E-2</v>
      </c>
      <c r="N888" s="118">
        <v>41</v>
      </c>
      <c r="O888" s="145">
        <f t="shared" si="147"/>
        <v>9.4819611470860314E-3</v>
      </c>
      <c r="P888" s="140">
        <v>11</v>
      </c>
      <c r="Q888" s="119">
        <f t="shared" si="148"/>
        <v>1.0446343779677113E-2</v>
      </c>
      <c r="R888" s="118">
        <v>33</v>
      </c>
      <c r="S888" s="145">
        <f t="shared" si="149"/>
        <v>7.6318223866790012E-3</v>
      </c>
      <c r="T888" s="140">
        <v>128</v>
      </c>
      <c r="U888" s="119">
        <f t="shared" si="150"/>
        <v>0.12155745489078823</v>
      </c>
      <c r="V888" s="118">
        <v>543</v>
      </c>
      <c r="W888" s="145">
        <f t="shared" si="151"/>
        <v>0.1255781683626272</v>
      </c>
      <c r="X888" s="140">
        <v>134</v>
      </c>
      <c r="Y888" s="119">
        <f t="shared" si="152"/>
        <v>0.12725546058879392</v>
      </c>
      <c r="Z888" s="118">
        <v>559</v>
      </c>
      <c r="AA888" s="145">
        <f t="shared" si="153"/>
        <v>0.12927844588344126</v>
      </c>
    </row>
    <row r="889" spans="1:27" ht="24" x14ac:dyDescent="0.25">
      <c r="A889" s="131" t="s">
        <v>618</v>
      </c>
      <c r="B889" s="222" t="s">
        <v>114</v>
      </c>
      <c r="C889" s="120" t="s">
        <v>115</v>
      </c>
      <c r="D889" s="121" t="s">
        <v>7</v>
      </c>
      <c r="E889" s="137" t="s">
        <v>548</v>
      </c>
      <c r="F889" s="141">
        <v>1233</v>
      </c>
      <c r="G889" s="122">
        <v>1210</v>
      </c>
      <c r="H889" s="123">
        <f t="shared" si="143"/>
        <v>0.98134630981346305</v>
      </c>
      <c r="I889" s="122">
        <f t="shared" si="144"/>
        <v>23</v>
      </c>
      <c r="J889" s="146">
        <f t="shared" si="145"/>
        <v>1.8653690186536901E-2</v>
      </c>
      <c r="K889" s="141">
        <v>415</v>
      </c>
      <c r="L889" s="141">
        <v>7</v>
      </c>
      <c r="M889" s="123">
        <f t="shared" si="146"/>
        <v>1.6867469879518072E-2</v>
      </c>
      <c r="N889" s="122">
        <v>17</v>
      </c>
      <c r="O889" s="146">
        <f t="shared" si="147"/>
        <v>1.3787510137875101E-2</v>
      </c>
      <c r="P889" s="141">
        <v>3</v>
      </c>
      <c r="Q889" s="123">
        <f t="shared" si="148"/>
        <v>7.2289156626506026E-3</v>
      </c>
      <c r="R889" s="122">
        <v>7</v>
      </c>
      <c r="S889" s="146">
        <f t="shared" si="149"/>
        <v>5.6772100567721003E-3</v>
      </c>
      <c r="T889" s="141">
        <v>46</v>
      </c>
      <c r="U889" s="123">
        <f t="shared" si="150"/>
        <v>0.1108433734939759</v>
      </c>
      <c r="V889" s="122">
        <v>149</v>
      </c>
      <c r="W889" s="146">
        <f t="shared" si="151"/>
        <v>0.12084347120843471</v>
      </c>
      <c r="X889" s="141">
        <v>49</v>
      </c>
      <c r="Y889" s="123">
        <f t="shared" si="152"/>
        <v>0.1180722891566265</v>
      </c>
      <c r="Z889" s="122">
        <v>156</v>
      </c>
      <c r="AA889" s="146">
        <f t="shared" si="153"/>
        <v>0.12652068126520682</v>
      </c>
    </row>
    <row r="890" spans="1:27" ht="24" x14ac:dyDescent="0.25">
      <c r="A890" s="130" t="s">
        <v>618</v>
      </c>
      <c r="B890" s="221" t="s">
        <v>439</v>
      </c>
      <c r="C890" s="116" t="s">
        <v>116</v>
      </c>
      <c r="D890" s="117" t="s">
        <v>7</v>
      </c>
      <c r="E890" s="136" t="s">
        <v>548</v>
      </c>
      <c r="F890" s="140">
        <v>1403</v>
      </c>
      <c r="G890" s="118">
        <v>1373</v>
      </c>
      <c r="H890" s="119">
        <f t="shared" si="143"/>
        <v>0.97861724875267286</v>
      </c>
      <c r="I890" s="118">
        <f t="shared" si="144"/>
        <v>30</v>
      </c>
      <c r="J890" s="145">
        <f t="shared" si="145"/>
        <v>2.1382751247327157E-2</v>
      </c>
      <c r="K890" s="140">
        <v>487</v>
      </c>
      <c r="L890" s="140">
        <v>8</v>
      </c>
      <c r="M890" s="119">
        <f t="shared" si="146"/>
        <v>1.6427104722792608E-2</v>
      </c>
      <c r="N890" s="118">
        <v>20</v>
      </c>
      <c r="O890" s="145">
        <f t="shared" si="147"/>
        <v>1.4255167498218105E-2</v>
      </c>
      <c r="P890" s="140">
        <v>1</v>
      </c>
      <c r="Q890" s="119">
        <f t="shared" si="148"/>
        <v>2.0533880903490761E-3</v>
      </c>
      <c r="R890" s="118">
        <v>3</v>
      </c>
      <c r="S890" s="145">
        <f t="shared" si="149"/>
        <v>2.1382751247327157E-3</v>
      </c>
      <c r="T890" s="140">
        <v>43</v>
      </c>
      <c r="U890" s="119">
        <f t="shared" si="150"/>
        <v>8.8295687885010271E-2</v>
      </c>
      <c r="V890" s="118">
        <v>111</v>
      </c>
      <c r="W890" s="145">
        <f t="shared" si="151"/>
        <v>7.9116179615110471E-2</v>
      </c>
      <c r="X890" s="140">
        <v>43</v>
      </c>
      <c r="Y890" s="119">
        <f t="shared" si="152"/>
        <v>8.8295687885010271E-2</v>
      </c>
      <c r="Z890" s="118">
        <v>111</v>
      </c>
      <c r="AA890" s="145">
        <f t="shared" si="153"/>
        <v>7.9116179615110471E-2</v>
      </c>
    </row>
    <row r="891" spans="1:27" ht="24" x14ac:dyDescent="0.25">
      <c r="A891" s="131" t="s">
        <v>618</v>
      </c>
      <c r="B891" s="222" t="s">
        <v>117</v>
      </c>
      <c r="C891" s="120" t="s">
        <v>118</v>
      </c>
      <c r="D891" s="121" t="s">
        <v>7</v>
      </c>
      <c r="E891" s="137" t="s">
        <v>548</v>
      </c>
      <c r="F891" s="141">
        <v>5353</v>
      </c>
      <c r="G891" s="122">
        <v>5203</v>
      </c>
      <c r="H891" s="123">
        <f t="shared" si="143"/>
        <v>0.97197832990846256</v>
      </c>
      <c r="I891" s="122">
        <f t="shared" si="144"/>
        <v>150</v>
      </c>
      <c r="J891" s="146">
        <f t="shared" si="145"/>
        <v>2.8021670091537457E-2</v>
      </c>
      <c r="K891" s="141">
        <v>1290</v>
      </c>
      <c r="L891" s="141">
        <v>29</v>
      </c>
      <c r="M891" s="123">
        <f t="shared" si="146"/>
        <v>2.2480620155038759E-2</v>
      </c>
      <c r="N891" s="122">
        <v>64</v>
      </c>
      <c r="O891" s="146">
        <f t="shared" si="147"/>
        <v>1.1955912572389314E-2</v>
      </c>
      <c r="P891" s="141">
        <v>9</v>
      </c>
      <c r="Q891" s="123">
        <f t="shared" si="148"/>
        <v>6.9767441860465115E-3</v>
      </c>
      <c r="R891" s="122">
        <v>21</v>
      </c>
      <c r="S891" s="146">
        <f t="shared" si="149"/>
        <v>3.9230338128152442E-3</v>
      </c>
      <c r="T891" s="141">
        <v>144</v>
      </c>
      <c r="U891" s="123">
        <f t="shared" si="150"/>
        <v>0.11162790697674418</v>
      </c>
      <c r="V891" s="122">
        <v>520</v>
      </c>
      <c r="W891" s="146">
        <f t="shared" si="151"/>
        <v>9.7141789650663182E-2</v>
      </c>
      <c r="X891" s="141">
        <v>149</v>
      </c>
      <c r="Y891" s="123">
        <f t="shared" si="152"/>
        <v>0.11550387596899225</v>
      </c>
      <c r="Z891" s="122">
        <v>532</v>
      </c>
      <c r="AA891" s="146">
        <f t="shared" si="153"/>
        <v>9.9383523257986175E-2</v>
      </c>
    </row>
    <row r="892" spans="1:27" x14ac:dyDescent="0.25">
      <c r="A892" s="130" t="s">
        <v>618</v>
      </c>
      <c r="B892" s="221" t="s">
        <v>151</v>
      </c>
      <c r="C892" s="116" t="s">
        <v>152</v>
      </c>
      <c r="D892" s="117" t="s">
        <v>9</v>
      </c>
      <c r="E892" s="136" t="s">
        <v>546</v>
      </c>
      <c r="F892" s="140">
        <v>3765</v>
      </c>
      <c r="G892" s="118">
        <v>3721</v>
      </c>
      <c r="H892" s="119">
        <f t="shared" si="143"/>
        <v>0.98831341301460829</v>
      </c>
      <c r="I892" s="118">
        <f t="shared" si="144"/>
        <v>44</v>
      </c>
      <c r="J892" s="145">
        <f t="shared" si="145"/>
        <v>1.1686586985391767E-2</v>
      </c>
      <c r="K892" s="140">
        <v>971</v>
      </c>
      <c r="L892" s="140">
        <v>18</v>
      </c>
      <c r="M892" s="119">
        <f t="shared" si="146"/>
        <v>1.8537590113285273E-2</v>
      </c>
      <c r="N892" s="118">
        <v>65</v>
      </c>
      <c r="O892" s="145">
        <f t="shared" si="147"/>
        <v>1.7264276228419653E-2</v>
      </c>
      <c r="P892" s="140">
        <v>5</v>
      </c>
      <c r="Q892" s="119">
        <f t="shared" si="148"/>
        <v>5.1493305870236872E-3</v>
      </c>
      <c r="R892" s="118">
        <v>10</v>
      </c>
      <c r="S892" s="145">
        <f t="shared" si="149"/>
        <v>2.6560424966799467E-3</v>
      </c>
      <c r="T892" s="140">
        <v>79</v>
      </c>
      <c r="U892" s="119">
        <f t="shared" si="150"/>
        <v>8.1359423274974252E-2</v>
      </c>
      <c r="V892" s="118">
        <v>273</v>
      </c>
      <c r="W892" s="145">
        <f t="shared" si="151"/>
        <v>7.2509960159362549E-2</v>
      </c>
      <c r="X892" s="140">
        <v>81</v>
      </c>
      <c r="Y892" s="119">
        <f t="shared" si="152"/>
        <v>8.3419155509783724E-2</v>
      </c>
      <c r="Z892" s="118">
        <v>278</v>
      </c>
      <c r="AA892" s="145">
        <f t="shared" si="153"/>
        <v>7.3837981407702521E-2</v>
      </c>
    </row>
    <row r="893" spans="1:27" ht="24" x14ac:dyDescent="0.25">
      <c r="A893" s="131" t="s">
        <v>618</v>
      </c>
      <c r="B893" s="222" t="s">
        <v>119</v>
      </c>
      <c r="C893" s="120" t="s">
        <v>120</v>
      </c>
      <c r="D893" s="121" t="s">
        <v>7</v>
      </c>
      <c r="E893" s="137" t="s">
        <v>548</v>
      </c>
      <c r="F893" s="141">
        <v>3109</v>
      </c>
      <c r="G893" s="122">
        <v>3060</v>
      </c>
      <c r="H893" s="123">
        <f t="shared" si="143"/>
        <v>0.98423930524284331</v>
      </c>
      <c r="I893" s="122">
        <f t="shared" si="144"/>
        <v>49</v>
      </c>
      <c r="J893" s="146">
        <f t="shared" si="145"/>
        <v>1.5760694757156642E-2</v>
      </c>
      <c r="K893" s="141">
        <v>840</v>
      </c>
      <c r="L893" s="141">
        <v>11</v>
      </c>
      <c r="M893" s="123">
        <f t="shared" si="146"/>
        <v>1.3095238095238096E-2</v>
      </c>
      <c r="N893" s="122">
        <v>28</v>
      </c>
      <c r="O893" s="146">
        <f t="shared" si="147"/>
        <v>9.0061112898037962E-3</v>
      </c>
      <c r="P893" s="141">
        <v>2</v>
      </c>
      <c r="Q893" s="123">
        <f t="shared" si="148"/>
        <v>2.3809523809523812E-3</v>
      </c>
      <c r="R893" s="122">
        <v>4</v>
      </c>
      <c r="S893" s="146">
        <f t="shared" si="149"/>
        <v>1.2865873271148279E-3</v>
      </c>
      <c r="T893" s="141">
        <v>104</v>
      </c>
      <c r="U893" s="123">
        <f t="shared" si="150"/>
        <v>0.12380952380952381</v>
      </c>
      <c r="V893" s="122">
        <v>369</v>
      </c>
      <c r="W893" s="146">
        <f t="shared" si="151"/>
        <v>0.11868768092634288</v>
      </c>
      <c r="X893" s="141">
        <v>105</v>
      </c>
      <c r="Y893" s="123">
        <f t="shared" si="152"/>
        <v>0.125</v>
      </c>
      <c r="Z893" s="122">
        <v>371</v>
      </c>
      <c r="AA893" s="146">
        <f t="shared" si="153"/>
        <v>0.11933097458990029</v>
      </c>
    </row>
    <row r="894" spans="1:27" x14ac:dyDescent="0.25">
      <c r="A894" s="130" t="s">
        <v>618</v>
      </c>
      <c r="B894" s="221" t="s">
        <v>153</v>
      </c>
      <c r="C894" s="116" t="s">
        <v>154</v>
      </c>
      <c r="D894" s="117" t="s">
        <v>9</v>
      </c>
      <c r="E894" s="136" t="s">
        <v>546</v>
      </c>
      <c r="F894" s="140">
        <v>2826</v>
      </c>
      <c r="G894" s="118">
        <v>2795</v>
      </c>
      <c r="H894" s="119">
        <f t="shared" si="143"/>
        <v>0.98903043170559091</v>
      </c>
      <c r="I894" s="118">
        <f t="shared" si="144"/>
        <v>31</v>
      </c>
      <c r="J894" s="145">
        <f t="shared" si="145"/>
        <v>1.0969568294409059E-2</v>
      </c>
      <c r="K894" s="140">
        <v>776</v>
      </c>
      <c r="L894" s="140">
        <v>23</v>
      </c>
      <c r="M894" s="119">
        <f t="shared" si="146"/>
        <v>2.9639175257731958E-2</v>
      </c>
      <c r="N894" s="118">
        <v>65</v>
      </c>
      <c r="O894" s="145">
        <f t="shared" si="147"/>
        <v>2.300070771408351E-2</v>
      </c>
      <c r="P894" s="140">
        <v>16</v>
      </c>
      <c r="Q894" s="119">
        <f t="shared" si="148"/>
        <v>2.0618556701030927E-2</v>
      </c>
      <c r="R894" s="118">
        <v>38</v>
      </c>
      <c r="S894" s="145">
        <f t="shared" si="149"/>
        <v>1.3446567586694975E-2</v>
      </c>
      <c r="T894" s="140">
        <v>84</v>
      </c>
      <c r="U894" s="119">
        <f t="shared" si="150"/>
        <v>0.10824742268041238</v>
      </c>
      <c r="V894" s="118">
        <v>289</v>
      </c>
      <c r="W894" s="145">
        <f t="shared" si="151"/>
        <v>0.10226468506723284</v>
      </c>
      <c r="X894" s="140">
        <v>96</v>
      </c>
      <c r="Y894" s="119">
        <f t="shared" si="152"/>
        <v>0.12371134020618557</v>
      </c>
      <c r="Z894" s="118">
        <v>314</v>
      </c>
      <c r="AA894" s="145">
        <f t="shared" si="153"/>
        <v>0.1111111111111111</v>
      </c>
    </row>
    <row r="895" spans="1:27" ht="24" x14ac:dyDescent="0.25">
      <c r="A895" s="131" t="s">
        <v>618</v>
      </c>
      <c r="B895" s="222" t="s">
        <v>121</v>
      </c>
      <c r="C895" s="120" t="s">
        <v>122</v>
      </c>
      <c r="D895" s="121" t="s">
        <v>7</v>
      </c>
      <c r="E895" s="137" t="s">
        <v>548</v>
      </c>
      <c r="F895" s="141">
        <v>2374</v>
      </c>
      <c r="G895" s="122">
        <v>2307</v>
      </c>
      <c r="H895" s="123">
        <f t="shared" si="143"/>
        <v>0.97177759056444823</v>
      </c>
      <c r="I895" s="122">
        <f t="shared" si="144"/>
        <v>67</v>
      </c>
      <c r="J895" s="146">
        <f t="shared" si="145"/>
        <v>2.822240943555181E-2</v>
      </c>
      <c r="K895" s="141">
        <v>705</v>
      </c>
      <c r="L895" s="141">
        <v>15</v>
      </c>
      <c r="M895" s="123">
        <f t="shared" si="146"/>
        <v>2.1276595744680851E-2</v>
      </c>
      <c r="N895" s="122">
        <v>36</v>
      </c>
      <c r="O895" s="146">
        <f t="shared" si="147"/>
        <v>1.5164279696714406E-2</v>
      </c>
      <c r="P895" s="141">
        <v>9</v>
      </c>
      <c r="Q895" s="123">
        <f t="shared" si="148"/>
        <v>1.276595744680851E-2</v>
      </c>
      <c r="R895" s="122">
        <v>22</v>
      </c>
      <c r="S895" s="146">
        <f t="shared" si="149"/>
        <v>9.2670598146588033E-3</v>
      </c>
      <c r="T895" s="141">
        <v>76</v>
      </c>
      <c r="U895" s="123">
        <f t="shared" si="150"/>
        <v>0.10780141843971631</v>
      </c>
      <c r="V895" s="122">
        <v>230</v>
      </c>
      <c r="W895" s="146">
        <f t="shared" si="151"/>
        <v>9.6882898062342043E-2</v>
      </c>
      <c r="X895" s="141">
        <v>82</v>
      </c>
      <c r="Y895" s="123">
        <f t="shared" si="152"/>
        <v>0.11631205673758865</v>
      </c>
      <c r="Z895" s="122">
        <v>241</v>
      </c>
      <c r="AA895" s="146">
        <f t="shared" si="153"/>
        <v>0.10151642796967145</v>
      </c>
    </row>
    <row r="896" spans="1:27" ht="24" x14ac:dyDescent="0.25">
      <c r="A896" s="130" t="s">
        <v>618</v>
      </c>
      <c r="B896" s="221" t="s">
        <v>133</v>
      </c>
      <c r="C896" s="116" t="s">
        <v>134</v>
      </c>
      <c r="D896" s="117" t="s">
        <v>8</v>
      </c>
      <c r="E896" s="136" t="s">
        <v>547</v>
      </c>
      <c r="F896" s="140">
        <v>3096</v>
      </c>
      <c r="G896" s="118">
        <v>3042</v>
      </c>
      <c r="H896" s="119">
        <f t="shared" si="143"/>
        <v>0.98255813953488369</v>
      </c>
      <c r="I896" s="118">
        <f t="shared" si="144"/>
        <v>54</v>
      </c>
      <c r="J896" s="145">
        <f t="shared" si="145"/>
        <v>1.7441860465116279E-2</v>
      </c>
      <c r="K896" s="140">
        <v>968</v>
      </c>
      <c r="L896" s="140">
        <v>20</v>
      </c>
      <c r="M896" s="119">
        <f t="shared" si="146"/>
        <v>2.0661157024793389E-2</v>
      </c>
      <c r="N896" s="118">
        <v>61</v>
      </c>
      <c r="O896" s="145">
        <f t="shared" si="147"/>
        <v>1.9702842377260981E-2</v>
      </c>
      <c r="P896" s="140">
        <v>15</v>
      </c>
      <c r="Q896" s="119">
        <f t="shared" si="148"/>
        <v>1.5495867768595042E-2</v>
      </c>
      <c r="R896" s="118">
        <v>43</v>
      </c>
      <c r="S896" s="145">
        <f t="shared" si="149"/>
        <v>1.3888888888888888E-2</v>
      </c>
      <c r="T896" s="140">
        <v>119</v>
      </c>
      <c r="U896" s="119">
        <f t="shared" si="150"/>
        <v>0.12293388429752067</v>
      </c>
      <c r="V896" s="118">
        <v>399</v>
      </c>
      <c r="W896" s="145">
        <f t="shared" si="151"/>
        <v>0.12887596899224807</v>
      </c>
      <c r="X896" s="140">
        <v>128</v>
      </c>
      <c r="Y896" s="119">
        <f t="shared" si="152"/>
        <v>0.13223140495867769</v>
      </c>
      <c r="Z896" s="118">
        <v>428</v>
      </c>
      <c r="AA896" s="145">
        <f t="shared" si="153"/>
        <v>0.13824289405684753</v>
      </c>
    </row>
    <row r="897" spans="1:27" ht="24" x14ac:dyDescent="0.25">
      <c r="A897" s="131" t="s">
        <v>618</v>
      </c>
      <c r="B897" s="222" t="s">
        <v>123</v>
      </c>
      <c r="C897" s="120" t="s">
        <v>124</v>
      </c>
      <c r="D897" s="121" t="s">
        <v>7</v>
      </c>
      <c r="E897" s="137" t="s">
        <v>548</v>
      </c>
      <c r="F897" s="141">
        <v>1721</v>
      </c>
      <c r="G897" s="122">
        <v>1685</v>
      </c>
      <c r="H897" s="123">
        <f t="shared" si="143"/>
        <v>0.97908192911098202</v>
      </c>
      <c r="I897" s="122">
        <f t="shared" si="144"/>
        <v>36</v>
      </c>
      <c r="J897" s="146">
        <f t="shared" si="145"/>
        <v>2.0918070889018012E-2</v>
      </c>
      <c r="K897" s="141">
        <v>466</v>
      </c>
      <c r="L897" s="141">
        <v>6</v>
      </c>
      <c r="M897" s="123">
        <f t="shared" si="146"/>
        <v>1.2875536480686695E-2</v>
      </c>
      <c r="N897" s="122">
        <v>20</v>
      </c>
      <c r="O897" s="146">
        <f t="shared" si="147"/>
        <v>1.1621150493898896E-2</v>
      </c>
      <c r="P897" s="141">
        <v>3</v>
      </c>
      <c r="Q897" s="123">
        <f t="shared" si="148"/>
        <v>6.4377682403433476E-3</v>
      </c>
      <c r="R897" s="122">
        <v>5</v>
      </c>
      <c r="S897" s="146">
        <f t="shared" si="149"/>
        <v>2.905287623474724E-3</v>
      </c>
      <c r="T897" s="141">
        <v>46</v>
      </c>
      <c r="U897" s="123">
        <f t="shared" si="150"/>
        <v>9.8712446351931327E-2</v>
      </c>
      <c r="V897" s="122">
        <v>203</v>
      </c>
      <c r="W897" s="146">
        <f t="shared" si="151"/>
        <v>0.1179546775130738</v>
      </c>
      <c r="X897" s="141">
        <v>48</v>
      </c>
      <c r="Y897" s="123">
        <f t="shared" si="152"/>
        <v>0.10300429184549356</v>
      </c>
      <c r="Z897" s="122">
        <v>207</v>
      </c>
      <c r="AA897" s="146">
        <f t="shared" si="153"/>
        <v>0.12027890761185357</v>
      </c>
    </row>
    <row r="898" spans="1:27" ht="24" x14ac:dyDescent="0.25">
      <c r="A898" s="130" t="s">
        <v>618</v>
      </c>
      <c r="B898" s="221" t="s">
        <v>135</v>
      </c>
      <c r="C898" s="116" t="s">
        <v>136</v>
      </c>
      <c r="D898" s="117" t="s">
        <v>8</v>
      </c>
      <c r="E898" s="136" t="s">
        <v>547</v>
      </c>
      <c r="F898" s="140">
        <v>5163</v>
      </c>
      <c r="G898" s="118">
        <v>5039</v>
      </c>
      <c r="H898" s="119">
        <f t="shared" si="143"/>
        <v>0.97598295564594229</v>
      </c>
      <c r="I898" s="118">
        <f t="shared" si="144"/>
        <v>124</v>
      </c>
      <c r="J898" s="145">
        <f t="shared" si="145"/>
        <v>2.4017044354057718E-2</v>
      </c>
      <c r="K898" s="140">
        <v>1404</v>
      </c>
      <c r="L898" s="140">
        <v>32</v>
      </c>
      <c r="M898" s="119">
        <f t="shared" si="146"/>
        <v>2.2792022792022793E-2</v>
      </c>
      <c r="N898" s="118">
        <v>76</v>
      </c>
      <c r="O898" s="145">
        <f t="shared" si="147"/>
        <v>1.4720123958938602E-2</v>
      </c>
      <c r="P898" s="140">
        <v>19</v>
      </c>
      <c r="Q898" s="119">
        <f t="shared" si="148"/>
        <v>1.3532763532763533E-2</v>
      </c>
      <c r="R898" s="118">
        <v>52</v>
      </c>
      <c r="S898" s="145">
        <f t="shared" si="149"/>
        <v>1.0071663761379043E-2</v>
      </c>
      <c r="T898" s="140">
        <v>167</v>
      </c>
      <c r="U898" s="119">
        <f t="shared" si="150"/>
        <v>0.11894586894586895</v>
      </c>
      <c r="V898" s="118">
        <v>554</v>
      </c>
      <c r="W898" s="145">
        <f t="shared" si="151"/>
        <v>0.10730195622699981</v>
      </c>
      <c r="X898" s="140">
        <v>184</v>
      </c>
      <c r="Y898" s="119">
        <f t="shared" si="152"/>
        <v>0.13105413105413105</v>
      </c>
      <c r="Z898" s="118">
        <v>601</v>
      </c>
      <c r="AA898" s="145">
        <f t="shared" si="153"/>
        <v>0.11640519078055395</v>
      </c>
    </row>
    <row r="899" spans="1:27" ht="24" x14ac:dyDescent="0.25">
      <c r="A899" s="131" t="s">
        <v>618</v>
      </c>
      <c r="B899" s="222" t="s">
        <v>125</v>
      </c>
      <c r="C899" s="120" t="s">
        <v>126</v>
      </c>
      <c r="D899" s="121" t="s">
        <v>7</v>
      </c>
      <c r="E899" s="137" t="s">
        <v>548</v>
      </c>
      <c r="F899" s="141">
        <v>2992</v>
      </c>
      <c r="G899" s="122">
        <v>2926</v>
      </c>
      <c r="H899" s="123">
        <f t="shared" ref="H899:H962" si="154">G899/F899</f>
        <v>0.9779411764705882</v>
      </c>
      <c r="I899" s="122">
        <f t="shared" ref="I899:I962" si="155">F899-G899</f>
        <v>66</v>
      </c>
      <c r="J899" s="146">
        <f t="shared" ref="J899:J962" si="156">I899/F899</f>
        <v>2.2058823529411766E-2</v>
      </c>
      <c r="K899" s="141">
        <v>1029</v>
      </c>
      <c r="L899" s="141">
        <v>28</v>
      </c>
      <c r="M899" s="123">
        <f t="shared" si="146"/>
        <v>2.7210884353741496E-2</v>
      </c>
      <c r="N899" s="122">
        <v>73</v>
      </c>
      <c r="O899" s="146">
        <f t="shared" si="147"/>
        <v>2.4398395721925134E-2</v>
      </c>
      <c r="P899" s="141">
        <v>11</v>
      </c>
      <c r="Q899" s="123">
        <f t="shared" si="148"/>
        <v>1.0689990281827016E-2</v>
      </c>
      <c r="R899" s="122">
        <v>28</v>
      </c>
      <c r="S899" s="146">
        <f t="shared" si="149"/>
        <v>9.3582887700534752E-3</v>
      </c>
      <c r="T899" s="141">
        <v>87</v>
      </c>
      <c r="U899" s="123">
        <f t="shared" si="150"/>
        <v>8.4548104956268216E-2</v>
      </c>
      <c r="V899" s="122">
        <v>218</v>
      </c>
      <c r="W899" s="146">
        <f t="shared" si="151"/>
        <v>7.286096256684492E-2</v>
      </c>
      <c r="X899" s="141">
        <v>96</v>
      </c>
      <c r="Y899" s="123">
        <f t="shared" si="152"/>
        <v>9.3294460641399415E-2</v>
      </c>
      <c r="Z899" s="122">
        <v>240</v>
      </c>
      <c r="AA899" s="146">
        <f t="shared" si="153"/>
        <v>8.0213903743315509E-2</v>
      </c>
    </row>
    <row r="900" spans="1:27" x14ac:dyDescent="0.25">
      <c r="A900" s="130" t="s">
        <v>618</v>
      </c>
      <c r="B900" s="221" t="s">
        <v>155</v>
      </c>
      <c r="C900" s="116" t="s">
        <v>156</v>
      </c>
      <c r="D900" s="117" t="s">
        <v>9</v>
      </c>
      <c r="E900" s="136" t="s">
        <v>546</v>
      </c>
      <c r="F900" s="140">
        <v>4559</v>
      </c>
      <c r="G900" s="118">
        <v>4462</v>
      </c>
      <c r="H900" s="119">
        <f t="shared" si="154"/>
        <v>0.97872340425531912</v>
      </c>
      <c r="I900" s="118">
        <f t="shared" si="155"/>
        <v>97</v>
      </c>
      <c r="J900" s="145">
        <f t="shared" si="156"/>
        <v>2.1276595744680851E-2</v>
      </c>
      <c r="K900" s="140">
        <v>1426</v>
      </c>
      <c r="L900" s="140">
        <v>24</v>
      </c>
      <c r="M900" s="119">
        <f t="shared" ref="M900:M963" si="157">L900/K900</f>
        <v>1.6830294530154277E-2</v>
      </c>
      <c r="N900" s="118">
        <v>69</v>
      </c>
      <c r="O900" s="145">
        <f t="shared" ref="O900:O963" si="158">N900/F900</f>
        <v>1.5134898003948235E-2</v>
      </c>
      <c r="P900" s="140">
        <v>11</v>
      </c>
      <c r="Q900" s="119">
        <f t="shared" ref="Q900:Q963" si="159">P900/K900</f>
        <v>7.7138849929873771E-3</v>
      </c>
      <c r="R900" s="118">
        <v>22</v>
      </c>
      <c r="S900" s="145">
        <f t="shared" ref="S900:S963" si="160">R900/F900</f>
        <v>4.8256196534327703E-3</v>
      </c>
      <c r="T900" s="140">
        <v>140</v>
      </c>
      <c r="U900" s="119">
        <f t="shared" ref="U900:U963" si="161">T900/K900</f>
        <v>9.8176718092566617E-2</v>
      </c>
      <c r="V900" s="118">
        <v>452</v>
      </c>
      <c r="W900" s="145">
        <f t="shared" ref="W900:W963" si="162">V900/F900</f>
        <v>9.9144549243255095E-2</v>
      </c>
      <c r="X900" s="140">
        <v>148</v>
      </c>
      <c r="Y900" s="119">
        <f t="shared" ref="Y900:Y963" si="163">X900/K900</f>
        <v>0.10378681626928471</v>
      </c>
      <c r="Z900" s="118">
        <v>468</v>
      </c>
      <c r="AA900" s="145">
        <f t="shared" ref="AA900:AA963" si="164">Z900/F900</f>
        <v>0.10265409080938802</v>
      </c>
    </row>
    <row r="901" spans="1:27" ht="24" x14ac:dyDescent="0.25">
      <c r="A901" s="131" t="s">
        <v>618</v>
      </c>
      <c r="B901" s="222" t="s">
        <v>247</v>
      </c>
      <c r="C901" s="120" t="s">
        <v>248</v>
      </c>
      <c r="D901" s="121" t="s">
        <v>16</v>
      </c>
      <c r="E901" s="137" t="s">
        <v>549</v>
      </c>
      <c r="F901" s="141">
        <v>4034</v>
      </c>
      <c r="G901" s="122">
        <v>3893</v>
      </c>
      <c r="H901" s="123">
        <f t="shared" si="154"/>
        <v>0.96504709965294988</v>
      </c>
      <c r="I901" s="122">
        <f t="shared" si="155"/>
        <v>141</v>
      </c>
      <c r="J901" s="146">
        <f t="shared" si="156"/>
        <v>3.4952900347050071E-2</v>
      </c>
      <c r="K901" s="141">
        <v>1133</v>
      </c>
      <c r="L901" s="141">
        <v>23</v>
      </c>
      <c r="M901" s="123">
        <f t="shared" si="157"/>
        <v>2.0300088261253312E-2</v>
      </c>
      <c r="N901" s="122">
        <v>58</v>
      </c>
      <c r="O901" s="146">
        <f t="shared" si="158"/>
        <v>1.4377788795240456E-2</v>
      </c>
      <c r="P901" s="141">
        <v>10</v>
      </c>
      <c r="Q901" s="123">
        <f t="shared" si="159"/>
        <v>8.8261253309796991E-3</v>
      </c>
      <c r="R901" s="122">
        <v>28</v>
      </c>
      <c r="S901" s="146">
        <f t="shared" si="160"/>
        <v>6.9410014873574613E-3</v>
      </c>
      <c r="T901" s="141">
        <v>107</v>
      </c>
      <c r="U901" s="123">
        <f t="shared" si="161"/>
        <v>9.4439541041482791E-2</v>
      </c>
      <c r="V901" s="122">
        <v>357</v>
      </c>
      <c r="W901" s="146">
        <f t="shared" si="162"/>
        <v>8.8497768963807635E-2</v>
      </c>
      <c r="X901" s="141">
        <v>115</v>
      </c>
      <c r="Y901" s="123">
        <f t="shared" si="163"/>
        <v>0.10150044130626655</v>
      </c>
      <c r="Z901" s="122">
        <v>382</v>
      </c>
      <c r="AA901" s="146">
        <f t="shared" si="164"/>
        <v>9.4695091720376795E-2</v>
      </c>
    </row>
    <row r="902" spans="1:27" ht="24" x14ac:dyDescent="0.25">
      <c r="A902" s="130" t="s">
        <v>618</v>
      </c>
      <c r="B902" s="221" t="s">
        <v>233</v>
      </c>
      <c r="C902" s="116" t="s">
        <v>234</v>
      </c>
      <c r="D902" s="117" t="s">
        <v>15</v>
      </c>
      <c r="E902" s="136" t="s">
        <v>550</v>
      </c>
      <c r="F902" s="140">
        <v>902</v>
      </c>
      <c r="G902" s="118">
        <v>892</v>
      </c>
      <c r="H902" s="119">
        <f t="shared" si="154"/>
        <v>0.98891352549889133</v>
      </c>
      <c r="I902" s="118">
        <f t="shared" si="155"/>
        <v>10</v>
      </c>
      <c r="J902" s="145">
        <f t="shared" si="156"/>
        <v>1.1086474501108648E-2</v>
      </c>
      <c r="K902" s="140">
        <v>296</v>
      </c>
      <c r="L902" s="140">
        <v>6</v>
      </c>
      <c r="M902" s="119">
        <f t="shared" si="157"/>
        <v>2.0270270270270271E-2</v>
      </c>
      <c r="N902" s="118">
        <v>20</v>
      </c>
      <c r="O902" s="145">
        <f t="shared" si="158"/>
        <v>2.2172949002217297E-2</v>
      </c>
      <c r="P902" s="140">
        <v>5</v>
      </c>
      <c r="Q902" s="119">
        <f t="shared" si="159"/>
        <v>1.6891891891891893E-2</v>
      </c>
      <c r="R902" s="118">
        <v>14</v>
      </c>
      <c r="S902" s="145">
        <f t="shared" si="160"/>
        <v>1.5521064301552107E-2</v>
      </c>
      <c r="T902" s="140">
        <v>34</v>
      </c>
      <c r="U902" s="119">
        <f t="shared" si="161"/>
        <v>0.11486486486486487</v>
      </c>
      <c r="V902" s="118">
        <v>98</v>
      </c>
      <c r="W902" s="145">
        <f t="shared" si="162"/>
        <v>0.10864745011086474</v>
      </c>
      <c r="X902" s="140">
        <v>36</v>
      </c>
      <c r="Y902" s="119">
        <f t="shared" si="163"/>
        <v>0.12162162162162163</v>
      </c>
      <c r="Z902" s="118">
        <v>103</v>
      </c>
      <c r="AA902" s="145">
        <f t="shared" si="164"/>
        <v>0.11419068736141907</v>
      </c>
    </row>
    <row r="903" spans="1:27" ht="24" x14ac:dyDescent="0.25">
      <c r="A903" s="131" t="s">
        <v>618</v>
      </c>
      <c r="B903" s="222" t="s">
        <v>249</v>
      </c>
      <c r="C903" s="120" t="s">
        <v>250</v>
      </c>
      <c r="D903" s="121" t="s">
        <v>16</v>
      </c>
      <c r="E903" s="137" t="s">
        <v>549</v>
      </c>
      <c r="F903" s="141">
        <v>2910</v>
      </c>
      <c r="G903" s="122">
        <v>2841</v>
      </c>
      <c r="H903" s="123">
        <f t="shared" si="154"/>
        <v>0.97628865979381441</v>
      </c>
      <c r="I903" s="122">
        <f t="shared" si="155"/>
        <v>69</v>
      </c>
      <c r="J903" s="146">
        <f t="shared" si="156"/>
        <v>2.3711340206185566E-2</v>
      </c>
      <c r="K903" s="141">
        <v>989</v>
      </c>
      <c r="L903" s="141">
        <v>21</v>
      </c>
      <c r="M903" s="123">
        <f t="shared" si="157"/>
        <v>2.1233569261880688E-2</v>
      </c>
      <c r="N903" s="122">
        <v>59</v>
      </c>
      <c r="O903" s="146">
        <f t="shared" si="158"/>
        <v>2.027491408934708E-2</v>
      </c>
      <c r="P903" s="141">
        <v>5</v>
      </c>
      <c r="Q903" s="123">
        <f t="shared" si="159"/>
        <v>5.0556117290192111E-3</v>
      </c>
      <c r="R903" s="122">
        <v>12</v>
      </c>
      <c r="S903" s="146">
        <f t="shared" si="160"/>
        <v>4.1237113402061857E-3</v>
      </c>
      <c r="T903" s="141">
        <v>78</v>
      </c>
      <c r="U903" s="123">
        <f t="shared" si="161"/>
        <v>7.8867542972699697E-2</v>
      </c>
      <c r="V903" s="122">
        <v>248</v>
      </c>
      <c r="W903" s="146">
        <f t="shared" si="162"/>
        <v>8.5223367697594504E-2</v>
      </c>
      <c r="X903" s="141">
        <v>81</v>
      </c>
      <c r="Y903" s="123">
        <f t="shared" si="163"/>
        <v>8.1900910010111225E-2</v>
      </c>
      <c r="Z903" s="122">
        <v>254</v>
      </c>
      <c r="AA903" s="146">
        <f t="shared" si="164"/>
        <v>8.728522336769759E-2</v>
      </c>
    </row>
    <row r="904" spans="1:27" ht="24" x14ac:dyDescent="0.25">
      <c r="A904" s="130" t="s">
        <v>618</v>
      </c>
      <c r="B904" s="221" t="s">
        <v>185</v>
      </c>
      <c r="C904" s="116" t="s">
        <v>186</v>
      </c>
      <c r="D904" s="117" t="s">
        <v>12</v>
      </c>
      <c r="E904" s="136" t="s">
        <v>551</v>
      </c>
      <c r="F904" s="140">
        <v>898</v>
      </c>
      <c r="G904" s="118">
        <v>888</v>
      </c>
      <c r="H904" s="119">
        <f t="shared" si="154"/>
        <v>0.98886414253897548</v>
      </c>
      <c r="I904" s="118">
        <f t="shared" si="155"/>
        <v>10</v>
      </c>
      <c r="J904" s="145">
        <f t="shared" si="156"/>
        <v>1.1135857461024499E-2</v>
      </c>
      <c r="K904" s="140">
        <v>350</v>
      </c>
      <c r="L904" s="140">
        <v>7</v>
      </c>
      <c r="M904" s="119">
        <f t="shared" si="157"/>
        <v>0.02</v>
      </c>
      <c r="N904" s="118">
        <v>21</v>
      </c>
      <c r="O904" s="145">
        <f t="shared" si="158"/>
        <v>2.3385300668151449E-2</v>
      </c>
      <c r="P904" s="140">
        <v>2</v>
      </c>
      <c r="Q904" s="119">
        <f t="shared" si="159"/>
        <v>5.7142857142857143E-3</v>
      </c>
      <c r="R904" s="118">
        <v>5</v>
      </c>
      <c r="S904" s="145">
        <f t="shared" si="160"/>
        <v>5.5679287305122494E-3</v>
      </c>
      <c r="T904" s="140">
        <v>40</v>
      </c>
      <c r="U904" s="119">
        <f t="shared" si="161"/>
        <v>0.11428571428571428</v>
      </c>
      <c r="V904" s="118">
        <v>105</v>
      </c>
      <c r="W904" s="145">
        <f t="shared" si="162"/>
        <v>0.11692650334075724</v>
      </c>
      <c r="X904" s="140">
        <v>41</v>
      </c>
      <c r="Y904" s="119">
        <f t="shared" si="163"/>
        <v>0.11714285714285715</v>
      </c>
      <c r="Z904" s="118">
        <v>107</v>
      </c>
      <c r="AA904" s="145">
        <f t="shared" si="164"/>
        <v>0.11915367483296214</v>
      </c>
    </row>
    <row r="905" spans="1:27" ht="24" x14ac:dyDescent="0.25">
      <c r="A905" s="131" t="s">
        <v>618</v>
      </c>
      <c r="B905" s="222" t="s">
        <v>187</v>
      </c>
      <c r="C905" s="120" t="s">
        <v>188</v>
      </c>
      <c r="D905" s="121" t="s">
        <v>12</v>
      </c>
      <c r="E905" s="137" t="s">
        <v>551</v>
      </c>
      <c r="F905" s="141">
        <v>1514</v>
      </c>
      <c r="G905" s="122">
        <v>1440</v>
      </c>
      <c r="H905" s="123">
        <f t="shared" si="154"/>
        <v>0.95112285336856006</v>
      </c>
      <c r="I905" s="122">
        <f t="shared" si="155"/>
        <v>74</v>
      </c>
      <c r="J905" s="146">
        <f t="shared" si="156"/>
        <v>4.8877146631439897E-2</v>
      </c>
      <c r="K905" s="141">
        <v>384</v>
      </c>
      <c r="L905" s="141">
        <v>5</v>
      </c>
      <c r="M905" s="123">
        <f t="shared" si="157"/>
        <v>1.3020833333333334E-2</v>
      </c>
      <c r="N905" s="122">
        <v>15</v>
      </c>
      <c r="O905" s="146">
        <f t="shared" si="158"/>
        <v>9.9075297225891673E-3</v>
      </c>
      <c r="P905" s="141">
        <v>3</v>
      </c>
      <c r="Q905" s="123">
        <f t="shared" si="159"/>
        <v>7.8125E-3</v>
      </c>
      <c r="R905" s="122">
        <v>7</v>
      </c>
      <c r="S905" s="146">
        <f t="shared" si="160"/>
        <v>4.623513870541612E-3</v>
      </c>
      <c r="T905" s="141">
        <v>49</v>
      </c>
      <c r="U905" s="123">
        <f t="shared" si="161"/>
        <v>0.12760416666666666</v>
      </c>
      <c r="V905" s="122">
        <v>183</v>
      </c>
      <c r="W905" s="146">
        <f t="shared" si="162"/>
        <v>0.12087186261558784</v>
      </c>
      <c r="X905" s="141">
        <v>50</v>
      </c>
      <c r="Y905" s="123">
        <f t="shared" si="163"/>
        <v>0.13020833333333334</v>
      </c>
      <c r="Z905" s="122">
        <v>184</v>
      </c>
      <c r="AA905" s="146">
        <f t="shared" si="164"/>
        <v>0.12153236459709379</v>
      </c>
    </row>
    <row r="906" spans="1:27" ht="24" x14ac:dyDescent="0.25">
      <c r="A906" s="130" t="s">
        <v>618</v>
      </c>
      <c r="B906" s="221" t="s">
        <v>251</v>
      </c>
      <c r="C906" s="116" t="s">
        <v>252</v>
      </c>
      <c r="D906" s="117" t="s">
        <v>16</v>
      </c>
      <c r="E906" s="136" t="s">
        <v>549</v>
      </c>
      <c r="F906" s="140">
        <v>4339</v>
      </c>
      <c r="G906" s="118">
        <v>4123</v>
      </c>
      <c r="H906" s="119">
        <f t="shared" si="154"/>
        <v>0.95021894445724819</v>
      </c>
      <c r="I906" s="118">
        <f t="shared" si="155"/>
        <v>216</v>
      </c>
      <c r="J906" s="145">
        <f t="shared" si="156"/>
        <v>4.9781055542751786E-2</v>
      </c>
      <c r="K906" s="140">
        <v>1391</v>
      </c>
      <c r="L906" s="140">
        <v>39</v>
      </c>
      <c r="M906" s="119">
        <f t="shared" si="157"/>
        <v>2.8037383177570093E-2</v>
      </c>
      <c r="N906" s="118">
        <v>91</v>
      </c>
      <c r="O906" s="145">
        <f t="shared" si="158"/>
        <v>2.0972574325881538E-2</v>
      </c>
      <c r="P906" s="140">
        <v>18</v>
      </c>
      <c r="Q906" s="119">
        <f t="shared" si="159"/>
        <v>1.2940330697340043E-2</v>
      </c>
      <c r="R906" s="118">
        <v>43</v>
      </c>
      <c r="S906" s="145">
        <f t="shared" si="160"/>
        <v>9.9101175386033646E-3</v>
      </c>
      <c r="T906" s="140">
        <v>124</v>
      </c>
      <c r="U906" s="119">
        <f t="shared" si="161"/>
        <v>8.9144500359453635E-2</v>
      </c>
      <c r="V906" s="118">
        <v>351</v>
      </c>
      <c r="W906" s="145">
        <f t="shared" si="162"/>
        <v>8.0894215256971658E-2</v>
      </c>
      <c r="X906" s="140">
        <v>136</v>
      </c>
      <c r="Y906" s="119">
        <f t="shared" si="163"/>
        <v>9.7771387491013662E-2</v>
      </c>
      <c r="Z906" s="118">
        <v>379</v>
      </c>
      <c r="AA906" s="145">
        <f t="shared" si="164"/>
        <v>8.7347315049550595E-2</v>
      </c>
    </row>
    <row r="907" spans="1:27" ht="24" x14ac:dyDescent="0.25">
      <c r="A907" s="131" t="s">
        <v>618</v>
      </c>
      <c r="B907" s="222" t="s">
        <v>253</v>
      </c>
      <c r="C907" s="120" t="s">
        <v>254</v>
      </c>
      <c r="D907" s="121" t="s">
        <v>16</v>
      </c>
      <c r="E907" s="137" t="s">
        <v>549</v>
      </c>
      <c r="F907" s="141">
        <v>3123</v>
      </c>
      <c r="G907" s="122">
        <v>3081</v>
      </c>
      <c r="H907" s="123">
        <f t="shared" si="154"/>
        <v>0.98655139289145055</v>
      </c>
      <c r="I907" s="122">
        <f t="shared" si="155"/>
        <v>42</v>
      </c>
      <c r="J907" s="146">
        <f t="shared" si="156"/>
        <v>1.3448607108549471E-2</v>
      </c>
      <c r="K907" s="141">
        <v>835</v>
      </c>
      <c r="L907" s="141">
        <v>20</v>
      </c>
      <c r="M907" s="123">
        <f t="shared" si="157"/>
        <v>2.3952095808383235E-2</v>
      </c>
      <c r="N907" s="122">
        <v>58</v>
      </c>
      <c r="O907" s="146">
        <f t="shared" si="158"/>
        <v>1.857188600704451E-2</v>
      </c>
      <c r="P907" s="141">
        <v>7</v>
      </c>
      <c r="Q907" s="123">
        <f t="shared" si="159"/>
        <v>8.3832335329341312E-3</v>
      </c>
      <c r="R907" s="122">
        <v>12</v>
      </c>
      <c r="S907" s="146">
        <f t="shared" si="160"/>
        <v>3.8424591738712775E-3</v>
      </c>
      <c r="T907" s="141">
        <v>89</v>
      </c>
      <c r="U907" s="123">
        <f t="shared" si="161"/>
        <v>0.10658682634730539</v>
      </c>
      <c r="V907" s="122">
        <v>328</v>
      </c>
      <c r="W907" s="146">
        <f t="shared" si="162"/>
        <v>0.10502721741914825</v>
      </c>
      <c r="X907" s="141">
        <v>94</v>
      </c>
      <c r="Y907" s="123">
        <f t="shared" si="163"/>
        <v>0.1125748502994012</v>
      </c>
      <c r="Z907" s="122">
        <v>337</v>
      </c>
      <c r="AA907" s="146">
        <f t="shared" si="164"/>
        <v>0.10790906179955172</v>
      </c>
    </row>
    <row r="908" spans="1:27" ht="24" x14ac:dyDescent="0.25">
      <c r="A908" s="130" t="s">
        <v>618</v>
      </c>
      <c r="B908" s="221" t="s">
        <v>440</v>
      </c>
      <c r="C908" s="116" t="s">
        <v>189</v>
      </c>
      <c r="D908" s="117" t="s">
        <v>12</v>
      </c>
      <c r="E908" s="136" t="s">
        <v>551</v>
      </c>
      <c r="F908" s="140">
        <v>2795</v>
      </c>
      <c r="G908" s="118">
        <v>2699</v>
      </c>
      <c r="H908" s="119">
        <f t="shared" si="154"/>
        <v>0.9656529516994633</v>
      </c>
      <c r="I908" s="118">
        <f t="shared" si="155"/>
        <v>96</v>
      </c>
      <c r="J908" s="145">
        <f t="shared" si="156"/>
        <v>3.434704830053667E-2</v>
      </c>
      <c r="K908" s="140">
        <v>883</v>
      </c>
      <c r="L908" s="140">
        <v>10</v>
      </c>
      <c r="M908" s="119">
        <f t="shared" si="157"/>
        <v>1.1325028312570781E-2</v>
      </c>
      <c r="N908" s="118">
        <v>23</v>
      </c>
      <c r="O908" s="145">
        <f t="shared" si="158"/>
        <v>8.2289803220035786E-3</v>
      </c>
      <c r="P908" s="140">
        <v>5</v>
      </c>
      <c r="Q908" s="119">
        <f t="shared" si="159"/>
        <v>5.6625141562853904E-3</v>
      </c>
      <c r="R908" s="118">
        <v>13</v>
      </c>
      <c r="S908" s="145">
        <f t="shared" si="160"/>
        <v>4.6511627906976744E-3</v>
      </c>
      <c r="T908" s="140">
        <v>103</v>
      </c>
      <c r="U908" s="119">
        <f t="shared" si="161"/>
        <v>0.11664779161947905</v>
      </c>
      <c r="V908" s="118">
        <v>265</v>
      </c>
      <c r="W908" s="145">
        <f t="shared" si="162"/>
        <v>9.4812164579606437E-2</v>
      </c>
      <c r="X908" s="140">
        <v>106</v>
      </c>
      <c r="Y908" s="119">
        <f t="shared" si="163"/>
        <v>0.12004530011325028</v>
      </c>
      <c r="Z908" s="118">
        <v>276</v>
      </c>
      <c r="AA908" s="145">
        <f t="shared" si="164"/>
        <v>9.8747763864042937E-2</v>
      </c>
    </row>
    <row r="909" spans="1:27" ht="24" x14ac:dyDescent="0.25">
      <c r="A909" s="131" t="s">
        <v>618</v>
      </c>
      <c r="B909" s="222" t="s">
        <v>235</v>
      </c>
      <c r="C909" s="120" t="s">
        <v>236</v>
      </c>
      <c r="D909" s="121" t="s">
        <v>15</v>
      </c>
      <c r="E909" s="137" t="s">
        <v>550</v>
      </c>
      <c r="F909" s="141">
        <v>1877</v>
      </c>
      <c r="G909" s="122">
        <v>1853</v>
      </c>
      <c r="H909" s="123">
        <f t="shared" si="154"/>
        <v>0.98721363878529567</v>
      </c>
      <c r="I909" s="122">
        <f t="shared" si="155"/>
        <v>24</v>
      </c>
      <c r="J909" s="146">
        <f t="shared" si="156"/>
        <v>1.2786361214704315E-2</v>
      </c>
      <c r="K909" s="141">
        <v>659</v>
      </c>
      <c r="L909" s="141">
        <v>20</v>
      </c>
      <c r="M909" s="123">
        <f t="shared" si="157"/>
        <v>3.0349013657056147E-2</v>
      </c>
      <c r="N909" s="122">
        <v>49</v>
      </c>
      <c r="O909" s="146">
        <f t="shared" si="158"/>
        <v>2.6105487480021311E-2</v>
      </c>
      <c r="P909" s="141">
        <v>9</v>
      </c>
      <c r="Q909" s="123">
        <f t="shared" si="159"/>
        <v>1.3657056145675266E-2</v>
      </c>
      <c r="R909" s="122">
        <v>19</v>
      </c>
      <c r="S909" s="146">
        <f t="shared" si="160"/>
        <v>1.0122535961640916E-2</v>
      </c>
      <c r="T909" s="141">
        <v>78</v>
      </c>
      <c r="U909" s="123">
        <f t="shared" si="161"/>
        <v>0.11836115326251896</v>
      </c>
      <c r="V909" s="122">
        <v>187</v>
      </c>
      <c r="W909" s="146">
        <f t="shared" si="162"/>
        <v>9.9627064464571119E-2</v>
      </c>
      <c r="X909" s="141">
        <v>85</v>
      </c>
      <c r="Y909" s="123">
        <f t="shared" si="163"/>
        <v>0.12898330804248861</v>
      </c>
      <c r="Z909" s="122">
        <v>204</v>
      </c>
      <c r="AA909" s="146">
        <f t="shared" si="164"/>
        <v>0.10868407032498668</v>
      </c>
    </row>
    <row r="910" spans="1:27" ht="24" x14ac:dyDescent="0.25">
      <c r="A910" s="130" t="s">
        <v>618</v>
      </c>
      <c r="B910" s="221" t="s">
        <v>237</v>
      </c>
      <c r="C910" s="116" t="s">
        <v>238</v>
      </c>
      <c r="D910" s="117" t="s">
        <v>15</v>
      </c>
      <c r="E910" s="136" t="s">
        <v>550</v>
      </c>
      <c r="F910" s="140">
        <v>9628</v>
      </c>
      <c r="G910" s="118">
        <v>9411</v>
      </c>
      <c r="H910" s="119">
        <f t="shared" si="154"/>
        <v>0.97746157041960946</v>
      </c>
      <c r="I910" s="118">
        <f t="shared" si="155"/>
        <v>217</v>
      </c>
      <c r="J910" s="145">
        <f t="shared" si="156"/>
        <v>2.2538429580390526E-2</v>
      </c>
      <c r="K910" s="140">
        <v>2741</v>
      </c>
      <c r="L910" s="140">
        <v>35</v>
      </c>
      <c r="M910" s="119">
        <f t="shared" si="157"/>
        <v>1.2769062385990515E-2</v>
      </c>
      <c r="N910" s="118">
        <v>103</v>
      </c>
      <c r="O910" s="145">
        <f t="shared" si="158"/>
        <v>1.069796427087661E-2</v>
      </c>
      <c r="P910" s="140">
        <v>25</v>
      </c>
      <c r="Q910" s="119">
        <f t="shared" si="159"/>
        <v>9.1207588471360814E-3</v>
      </c>
      <c r="R910" s="118">
        <v>66</v>
      </c>
      <c r="S910" s="145">
        <f t="shared" si="160"/>
        <v>6.8550062318238469E-3</v>
      </c>
      <c r="T910" s="140">
        <v>259</v>
      </c>
      <c r="U910" s="119">
        <f t="shared" si="161"/>
        <v>9.4491061656329811E-2</v>
      </c>
      <c r="V910" s="118">
        <v>876</v>
      </c>
      <c r="W910" s="145">
        <f t="shared" si="162"/>
        <v>9.0984628167843792E-2</v>
      </c>
      <c r="X910" s="140">
        <v>275</v>
      </c>
      <c r="Y910" s="119">
        <f t="shared" si="163"/>
        <v>0.10032834731849689</v>
      </c>
      <c r="Z910" s="118">
        <v>920</v>
      </c>
      <c r="AA910" s="145">
        <f t="shared" si="164"/>
        <v>9.5554632322393016E-2</v>
      </c>
    </row>
    <row r="911" spans="1:27" ht="24" x14ac:dyDescent="0.25">
      <c r="A911" s="131" t="s">
        <v>618</v>
      </c>
      <c r="B911" s="222" t="s">
        <v>190</v>
      </c>
      <c r="C911" s="120" t="s">
        <v>191</v>
      </c>
      <c r="D911" s="121" t="s">
        <v>12</v>
      </c>
      <c r="E911" s="137" t="s">
        <v>551</v>
      </c>
      <c r="F911" s="141">
        <v>1696</v>
      </c>
      <c r="G911" s="122">
        <v>1661</v>
      </c>
      <c r="H911" s="123">
        <f t="shared" si="154"/>
        <v>0.97936320754716977</v>
      </c>
      <c r="I911" s="122">
        <f t="shared" si="155"/>
        <v>35</v>
      </c>
      <c r="J911" s="146">
        <f t="shared" si="156"/>
        <v>2.0636792452830188E-2</v>
      </c>
      <c r="K911" s="141">
        <v>611</v>
      </c>
      <c r="L911" s="141">
        <v>10</v>
      </c>
      <c r="M911" s="123">
        <f t="shared" si="157"/>
        <v>1.6366612111292964E-2</v>
      </c>
      <c r="N911" s="122">
        <v>22</v>
      </c>
      <c r="O911" s="146">
        <f t="shared" si="158"/>
        <v>1.2971698113207548E-2</v>
      </c>
      <c r="P911" s="141">
        <v>11</v>
      </c>
      <c r="Q911" s="123">
        <f t="shared" si="159"/>
        <v>1.8003273322422259E-2</v>
      </c>
      <c r="R911" s="122">
        <v>25</v>
      </c>
      <c r="S911" s="146">
        <f t="shared" si="160"/>
        <v>1.4740566037735849E-2</v>
      </c>
      <c r="T911" s="141">
        <v>65</v>
      </c>
      <c r="U911" s="123">
        <f t="shared" si="161"/>
        <v>0.10638297872340426</v>
      </c>
      <c r="V911" s="122">
        <v>183</v>
      </c>
      <c r="W911" s="146">
        <f t="shared" si="162"/>
        <v>0.10790094339622641</v>
      </c>
      <c r="X911" s="141">
        <v>69</v>
      </c>
      <c r="Y911" s="123">
        <f t="shared" si="163"/>
        <v>0.11292962356792144</v>
      </c>
      <c r="Z911" s="122">
        <v>193</v>
      </c>
      <c r="AA911" s="146">
        <f t="shared" si="164"/>
        <v>0.11379716981132075</v>
      </c>
    </row>
    <row r="912" spans="1:27" ht="24" x14ac:dyDescent="0.25">
      <c r="A912" s="130" t="s">
        <v>618</v>
      </c>
      <c r="B912" s="221" t="s">
        <v>192</v>
      </c>
      <c r="C912" s="116" t="s">
        <v>193</v>
      </c>
      <c r="D912" s="117" t="s">
        <v>12</v>
      </c>
      <c r="E912" s="136" t="s">
        <v>551</v>
      </c>
      <c r="F912" s="140">
        <v>3305</v>
      </c>
      <c r="G912" s="118">
        <v>3237</v>
      </c>
      <c r="H912" s="119">
        <f t="shared" si="154"/>
        <v>0.97942511346444783</v>
      </c>
      <c r="I912" s="118">
        <f t="shared" si="155"/>
        <v>68</v>
      </c>
      <c r="J912" s="145">
        <f t="shared" si="156"/>
        <v>2.0574886535552193E-2</v>
      </c>
      <c r="K912" s="140">
        <v>995</v>
      </c>
      <c r="L912" s="140">
        <v>17</v>
      </c>
      <c r="M912" s="119">
        <f t="shared" si="157"/>
        <v>1.7085427135678392E-2</v>
      </c>
      <c r="N912" s="118">
        <v>54</v>
      </c>
      <c r="O912" s="145">
        <f t="shared" si="158"/>
        <v>1.6338880484114977E-2</v>
      </c>
      <c r="P912" s="140">
        <v>8</v>
      </c>
      <c r="Q912" s="119">
        <f t="shared" si="159"/>
        <v>8.0402010050251264E-3</v>
      </c>
      <c r="R912" s="118">
        <v>21</v>
      </c>
      <c r="S912" s="145">
        <f t="shared" si="160"/>
        <v>6.3540090771558241E-3</v>
      </c>
      <c r="T912" s="140">
        <v>108</v>
      </c>
      <c r="U912" s="119">
        <f t="shared" si="161"/>
        <v>0.10854271356783919</v>
      </c>
      <c r="V912" s="118">
        <v>357</v>
      </c>
      <c r="W912" s="145">
        <f t="shared" si="162"/>
        <v>0.10801815431164902</v>
      </c>
      <c r="X912" s="140">
        <v>113</v>
      </c>
      <c r="Y912" s="119">
        <f t="shared" si="163"/>
        <v>0.1135678391959799</v>
      </c>
      <c r="Z912" s="118">
        <v>368</v>
      </c>
      <c r="AA912" s="145">
        <f t="shared" si="164"/>
        <v>0.11134644478063541</v>
      </c>
    </row>
    <row r="913" spans="1:27" ht="24" x14ac:dyDescent="0.25">
      <c r="A913" s="131" t="s">
        <v>618</v>
      </c>
      <c r="B913" s="222" t="s">
        <v>194</v>
      </c>
      <c r="C913" s="120" t="s">
        <v>195</v>
      </c>
      <c r="D913" s="121" t="s">
        <v>12</v>
      </c>
      <c r="E913" s="137" t="s">
        <v>551</v>
      </c>
      <c r="F913" s="141">
        <v>3421</v>
      </c>
      <c r="G913" s="122">
        <v>3335</v>
      </c>
      <c r="H913" s="123">
        <f t="shared" si="154"/>
        <v>0.9748611517100263</v>
      </c>
      <c r="I913" s="122">
        <f t="shared" si="155"/>
        <v>86</v>
      </c>
      <c r="J913" s="146">
        <f t="shared" si="156"/>
        <v>2.5138848289973693E-2</v>
      </c>
      <c r="K913" s="141">
        <v>1154</v>
      </c>
      <c r="L913" s="141">
        <v>28</v>
      </c>
      <c r="M913" s="123">
        <f t="shared" si="157"/>
        <v>2.4263431542461005E-2</v>
      </c>
      <c r="N913" s="122">
        <v>68</v>
      </c>
      <c r="O913" s="146">
        <f t="shared" si="158"/>
        <v>1.9877228880444315E-2</v>
      </c>
      <c r="P913" s="141">
        <v>16</v>
      </c>
      <c r="Q913" s="123">
        <f t="shared" si="159"/>
        <v>1.3864818024263431E-2</v>
      </c>
      <c r="R913" s="122">
        <v>38</v>
      </c>
      <c r="S913" s="146">
        <f t="shared" si="160"/>
        <v>1.1107863197895352E-2</v>
      </c>
      <c r="T913" s="141">
        <v>126</v>
      </c>
      <c r="U913" s="123">
        <f t="shared" si="161"/>
        <v>0.10918544194107452</v>
      </c>
      <c r="V913" s="122">
        <v>318</v>
      </c>
      <c r="W913" s="146">
        <f t="shared" si="162"/>
        <v>9.2955276235018994E-2</v>
      </c>
      <c r="X913" s="141">
        <v>138</v>
      </c>
      <c r="Y913" s="123">
        <f t="shared" si="163"/>
        <v>0.1195840554592721</v>
      </c>
      <c r="Z913" s="122">
        <v>348</v>
      </c>
      <c r="AA913" s="146">
        <f t="shared" si="164"/>
        <v>0.10172464191756796</v>
      </c>
    </row>
    <row r="914" spans="1:27" ht="24" x14ac:dyDescent="0.25">
      <c r="A914" s="130" t="s">
        <v>618</v>
      </c>
      <c r="B914" s="221" t="s">
        <v>196</v>
      </c>
      <c r="C914" s="116" t="s">
        <v>197</v>
      </c>
      <c r="D914" s="117" t="s">
        <v>12</v>
      </c>
      <c r="E914" s="136" t="s">
        <v>551</v>
      </c>
      <c r="F914" s="140">
        <v>1386</v>
      </c>
      <c r="G914" s="118">
        <v>1351</v>
      </c>
      <c r="H914" s="119">
        <f t="shared" si="154"/>
        <v>0.9747474747474747</v>
      </c>
      <c r="I914" s="118">
        <f t="shared" si="155"/>
        <v>35</v>
      </c>
      <c r="J914" s="145">
        <f t="shared" si="156"/>
        <v>2.5252525252525252E-2</v>
      </c>
      <c r="K914" s="140">
        <v>513</v>
      </c>
      <c r="L914" s="140">
        <v>9</v>
      </c>
      <c r="M914" s="119">
        <f t="shared" si="157"/>
        <v>1.7543859649122806E-2</v>
      </c>
      <c r="N914" s="118">
        <v>26</v>
      </c>
      <c r="O914" s="145">
        <f t="shared" si="158"/>
        <v>1.875901875901876E-2</v>
      </c>
      <c r="P914" s="140">
        <v>3</v>
      </c>
      <c r="Q914" s="119">
        <f t="shared" si="159"/>
        <v>5.8479532163742687E-3</v>
      </c>
      <c r="R914" s="118">
        <v>7</v>
      </c>
      <c r="S914" s="145">
        <f t="shared" si="160"/>
        <v>5.0505050505050509E-3</v>
      </c>
      <c r="T914" s="140">
        <v>61</v>
      </c>
      <c r="U914" s="119">
        <f t="shared" si="161"/>
        <v>0.1189083820662768</v>
      </c>
      <c r="V914" s="118">
        <v>155</v>
      </c>
      <c r="W914" s="145">
        <f t="shared" si="162"/>
        <v>0.11183261183261184</v>
      </c>
      <c r="X914" s="140">
        <v>63</v>
      </c>
      <c r="Y914" s="119">
        <f t="shared" si="163"/>
        <v>0.12280701754385964</v>
      </c>
      <c r="Z914" s="118">
        <v>159</v>
      </c>
      <c r="AA914" s="145">
        <f t="shared" si="164"/>
        <v>0.11471861471861472</v>
      </c>
    </row>
    <row r="915" spans="1:27" ht="24" x14ac:dyDescent="0.25">
      <c r="A915" s="131" t="s">
        <v>618</v>
      </c>
      <c r="B915" s="222" t="s">
        <v>198</v>
      </c>
      <c r="C915" s="120" t="s">
        <v>199</v>
      </c>
      <c r="D915" s="121" t="s">
        <v>12</v>
      </c>
      <c r="E915" s="137" t="s">
        <v>551</v>
      </c>
      <c r="F915" s="141">
        <v>836</v>
      </c>
      <c r="G915" s="122">
        <v>808</v>
      </c>
      <c r="H915" s="123">
        <f t="shared" si="154"/>
        <v>0.96650717703349287</v>
      </c>
      <c r="I915" s="122">
        <f t="shared" si="155"/>
        <v>28</v>
      </c>
      <c r="J915" s="146">
        <f t="shared" si="156"/>
        <v>3.3492822966507178E-2</v>
      </c>
      <c r="K915" s="141">
        <v>293</v>
      </c>
      <c r="L915" s="141">
        <v>6</v>
      </c>
      <c r="M915" s="123">
        <f t="shared" si="157"/>
        <v>2.0477815699658702E-2</v>
      </c>
      <c r="N915" s="122">
        <v>23</v>
      </c>
      <c r="O915" s="146">
        <f t="shared" si="158"/>
        <v>2.751196172248804E-2</v>
      </c>
      <c r="P915" s="141">
        <v>3</v>
      </c>
      <c r="Q915" s="123">
        <f t="shared" si="159"/>
        <v>1.0238907849829351E-2</v>
      </c>
      <c r="R915" s="122">
        <v>6</v>
      </c>
      <c r="S915" s="146">
        <f t="shared" si="160"/>
        <v>7.1770334928229667E-3</v>
      </c>
      <c r="T915" s="141">
        <v>24</v>
      </c>
      <c r="U915" s="123">
        <f t="shared" si="161"/>
        <v>8.191126279863481E-2</v>
      </c>
      <c r="V915" s="122">
        <v>57</v>
      </c>
      <c r="W915" s="146">
        <f t="shared" si="162"/>
        <v>6.8181818181818177E-2</v>
      </c>
      <c r="X915" s="141">
        <v>25</v>
      </c>
      <c r="Y915" s="123">
        <f t="shared" si="163"/>
        <v>8.5324232081911269E-2</v>
      </c>
      <c r="Z915" s="122">
        <v>61</v>
      </c>
      <c r="AA915" s="146">
        <f t="shared" si="164"/>
        <v>7.2966507177033499E-2</v>
      </c>
    </row>
    <row r="916" spans="1:27" ht="24" x14ac:dyDescent="0.25">
      <c r="A916" s="130" t="s">
        <v>618</v>
      </c>
      <c r="B916" s="221" t="s">
        <v>200</v>
      </c>
      <c r="C916" s="116" t="s">
        <v>201</v>
      </c>
      <c r="D916" s="117" t="s">
        <v>12</v>
      </c>
      <c r="E916" s="136" t="s">
        <v>551</v>
      </c>
      <c r="F916" s="140">
        <v>872</v>
      </c>
      <c r="G916" s="118">
        <v>809</v>
      </c>
      <c r="H916" s="119">
        <f t="shared" si="154"/>
        <v>0.92775229357798161</v>
      </c>
      <c r="I916" s="118">
        <f t="shared" si="155"/>
        <v>63</v>
      </c>
      <c r="J916" s="145">
        <f t="shared" si="156"/>
        <v>7.2247706422018346E-2</v>
      </c>
      <c r="K916" s="140">
        <v>298</v>
      </c>
      <c r="L916" s="140">
        <v>4</v>
      </c>
      <c r="M916" s="119">
        <f t="shared" si="157"/>
        <v>1.3422818791946308E-2</v>
      </c>
      <c r="N916" s="118">
        <v>9</v>
      </c>
      <c r="O916" s="145">
        <f t="shared" si="158"/>
        <v>1.0321100917431193E-2</v>
      </c>
      <c r="P916" s="140">
        <v>4</v>
      </c>
      <c r="Q916" s="119">
        <f t="shared" si="159"/>
        <v>1.3422818791946308E-2</v>
      </c>
      <c r="R916" s="118">
        <v>9</v>
      </c>
      <c r="S916" s="145">
        <f t="shared" si="160"/>
        <v>1.0321100917431193E-2</v>
      </c>
      <c r="T916" s="140">
        <v>31</v>
      </c>
      <c r="U916" s="119">
        <f t="shared" si="161"/>
        <v>0.1040268456375839</v>
      </c>
      <c r="V916" s="118">
        <v>113</v>
      </c>
      <c r="W916" s="145">
        <f t="shared" si="162"/>
        <v>0.12958715596330275</v>
      </c>
      <c r="X916" s="140">
        <v>34</v>
      </c>
      <c r="Y916" s="119">
        <f t="shared" si="163"/>
        <v>0.11409395973154363</v>
      </c>
      <c r="Z916" s="118">
        <v>119</v>
      </c>
      <c r="AA916" s="145">
        <f t="shared" si="164"/>
        <v>0.13646788990825687</v>
      </c>
    </row>
    <row r="917" spans="1:27" ht="24" x14ac:dyDescent="0.25">
      <c r="A917" s="131" t="s">
        <v>618</v>
      </c>
      <c r="B917" s="222" t="s">
        <v>255</v>
      </c>
      <c r="C917" s="120" t="s">
        <v>256</v>
      </c>
      <c r="D917" s="121" t="s">
        <v>16</v>
      </c>
      <c r="E917" s="137" t="s">
        <v>549</v>
      </c>
      <c r="F917" s="141">
        <v>1540</v>
      </c>
      <c r="G917" s="122">
        <v>1464</v>
      </c>
      <c r="H917" s="123">
        <f t="shared" si="154"/>
        <v>0.95064935064935063</v>
      </c>
      <c r="I917" s="122">
        <f t="shared" si="155"/>
        <v>76</v>
      </c>
      <c r="J917" s="146">
        <f t="shared" si="156"/>
        <v>4.9350649350649353E-2</v>
      </c>
      <c r="K917" s="141">
        <v>475</v>
      </c>
      <c r="L917" s="141">
        <v>10</v>
      </c>
      <c r="M917" s="123">
        <f t="shared" si="157"/>
        <v>2.1052631578947368E-2</v>
      </c>
      <c r="N917" s="122">
        <v>34</v>
      </c>
      <c r="O917" s="146">
        <f t="shared" si="158"/>
        <v>2.2077922077922078E-2</v>
      </c>
      <c r="P917" s="141">
        <v>3</v>
      </c>
      <c r="Q917" s="123">
        <f t="shared" si="159"/>
        <v>6.3157894736842104E-3</v>
      </c>
      <c r="R917" s="122">
        <v>13</v>
      </c>
      <c r="S917" s="146">
        <f t="shared" si="160"/>
        <v>8.4415584415584409E-3</v>
      </c>
      <c r="T917" s="141">
        <v>59</v>
      </c>
      <c r="U917" s="123">
        <f t="shared" si="161"/>
        <v>0.12421052631578948</v>
      </c>
      <c r="V917" s="122">
        <v>188</v>
      </c>
      <c r="W917" s="146">
        <f t="shared" si="162"/>
        <v>0.12207792207792208</v>
      </c>
      <c r="X917" s="141">
        <v>61</v>
      </c>
      <c r="Y917" s="123">
        <f t="shared" si="163"/>
        <v>0.12842105263157894</v>
      </c>
      <c r="Z917" s="122">
        <v>196</v>
      </c>
      <c r="AA917" s="146">
        <f t="shared" si="164"/>
        <v>0.12727272727272726</v>
      </c>
    </row>
    <row r="918" spans="1:27" ht="24" x14ac:dyDescent="0.25">
      <c r="A918" s="130" t="s">
        <v>618</v>
      </c>
      <c r="B918" s="221" t="s">
        <v>202</v>
      </c>
      <c r="C918" s="116" t="s">
        <v>203</v>
      </c>
      <c r="D918" s="117" t="s">
        <v>12</v>
      </c>
      <c r="E918" s="136" t="s">
        <v>551</v>
      </c>
      <c r="F918" s="140">
        <v>4838</v>
      </c>
      <c r="G918" s="118">
        <v>4762</v>
      </c>
      <c r="H918" s="119">
        <f t="shared" si="154"/>
        <v>0.98429102935097146</v>
      </c>
      <c r="I918" s="118">
        <f t="shared" si="155"/>
        <v>76</v>
      </c>
      <c r="J918" s="145">
        <f t="shared" si="156"/>
        <v>1.5708970649028525E-2</v>
      </c>
      <c r="K918" s="140">
        <v>1685</v>
      </c>
      <c r="L918" s="140">
        <v>52</v>
      </c>
      <c r="M918" s="119">
        <f t="shared" si="157"/>
        <v>3.086053412462908E-2</v>
      </c>
      <c r="N918" s="118">
        <v>143</v>
      </c>
      <c r="O918" s="145">
        <f t="shared" si="158"/>
        <v>2.9557668458040514E-2</v>
      </c>
      <c r="P918" s="140">
        <v>13</v>
      </c>
      <c r="Q918" s="119">
        <f t="shared" si="159"/>
        <v>7.71513353115727E-3</v>
      </c>
      <c r="R918" s="118">
        <v>35</v>
      </c>
      <c r="S918" s="145">
        <f t="shared" si="160"/>
        <v>7.2343943778420839E-3</v>
      </c>
      <c r="T918" s="140">
        <v>198</v>
      </c>
      <c r="U918" s="119">
        <f t="shared" si="161"/>
        <v>0.11750741839762611</v>
      </c>
      <c r="V918" s="118">
        <v>600</v>
      </c>
      <c r="W918" s="145">
        <f t="shared" si="162"/>
        <v>0.12401818933443572</v>
      </c>
      <c r="X918" s="140">
        <v>207</v>
      </c>
      <c r="Y918" s="119">
        <f t="shared" si="163"/>
        <v>0.1228486646884273</v>
      </c>
      <c r="Z918" s="118">
        <v>623</v>
      </c>
      <c r="AA918" s="145">
        <f t="shared" si="164"/>
        <v>0.1287722199255891</v>
      </c>
    </row>
    <row r="919" spans="1:27" ht="24" x14ac:dyDescent="0.25">
      <c r="A919" s="131" t="s">
        <v>618</v>
      </c>
      <c r="B919" s="222" t="s">
        <v>257</v>
      </c>
      <c r="C919" s="120" t="s">
        <v>258</v>
      </c>
      <c r="D919" s="121" t="s">
        <v>16</v>
      </c>
      <c r="E919" s="137" t="s">
        <v>549</v>
      </c>
      <c r="F919" s="141">
        <v>4126</v>
      </c>
      <c r="G919" s="122">
        <v>3939</v>
      </c>
      <c r="H919" s="123">
        <f t="shared" si="154"/>
        <v>0.95467765390208437</v>
      </c>
      <c r="I919" s="122">
        <f t="shared" si="155"/>
        <v>187</v>
      </c>
      <c r="J919" s="146">
        <f t="shared" si="156"/>
        <v>4.5322346097915654E-2</v>
      </c>
      <c r="K919" s="141">
        <v>1334</v>
      </c>
      <c r="L919" s="141">
        <v>28</v>
      </c>
      <c r="M919" s="123">
        <f t="shared" si="157"/>
        <v>2.0989505247376312E-2</v>
      </c>
      <c r="N919" s="122">
        <v>63</v>
      </c>
      <c r="O919" s="146">
        <f t="shared" si="158"/>
        <v>1.5269025690741638E-2</v>
      </c>
      <c r="P919" s="141">
        <v>11</v>
      </c>
      <c r="Q919" s="123">
        <f t="shared" si="159"/>
        <v>8.2458770614692659E-3</v>
      </c>
      <c r="R919" s="122">
        <v>34</v>
      </c>
      <c r="S919" s="146">
        <f t="shared" si="160"/>
        <v>8.2404265632573925E-3</v>
      </c>
      <c r="T919" s="141">
        <v>130</v>
      </c>
      <c r="U919" s="123">
        <f t="shared" si="161"/>
        <v>9.7451274362818585E-2</v>
      </c>
      <c r="V919" s="122">
        <v>398</v>
      </c>
      <c r="W919" s="146">
        <f t="shared" si="162"/>
        <v>9.6461463887542412E-2</v>
      </c>
      <c r="X919" s="141">
        <v>134</v>
      </c>
      <c r="Y919" s="123">
        <f t="shared" si="163"/>
        <v>0.10044977511244378</v>
      </c>
      <c r="Z919" s="122">
        <v>410</v>
      </c>
      <c r="AA919" s="146">
        <f t="shared" si="164"/>
        <v>9.9369849733397964E-2</v>
      </c>
    </row>
    <row r="920" spans="1:27" ht="24" x14ac:dyDescent="0.25">
      <c r="A920" s="130" t="s">
        <v>618</v>
      </c>
      <c r="B920" s="221" t="s">
        <v>171</v>
      </c>
      <c r="C920" s="116" t="s">
        <v>172</v>
      </c>
      <c r="D920" s="117" t="s">
        <v>11</v>
      </c>
      <c r="E920" s="136" t="s">
        <v>552</v>
      </c>
      <c r="F920" s="140">
        <v>2935</v>
      </c>
      <c r="G920" s="118">
        <v>2842</v>
      </c>
      <c r="H920" s="119">
        <f t="shared" si="154"/>
        <v>0.96831345826235093</v>
      </c>
      <c r="I920" s="118">
        <f t="shared" si="155"/>
        <v>93</v>
      </c>
      <c r="J920" s="145">
        <f t="shared" si="156"/>
        <v>3.1686541737649065E-2</v>
      </c>
      <c r="K920" s="140">
        <v>1045</v>
      </c>
      <c r="L920" s="140">
        <v>27</v>
      </c>
      <c r="M920" s="119">
        <f t="shared" si="157"/>
        <v>2.583732057416268E-2</v>
      </c>
      <c r="N920" s="118">
        <v>69</v>
      </c>
      <c r="O920" s="145">
        <f t="shared" si="158"/>
        <v>2.3509369676320273E-2</v>
      </c>
      <c r="P920" s="140">
        <v>19</v>
      </c>
      <c r="Q920" s="119">
        <f t="shared" si="159"/>
        <v>1.8181818181818181E-2</v>
      </c>
      <c r="R920" s="118">
        <v>37</v>
      </c>
      <c r="S920" s="145">
        <f t="shared" si="160"/>
        <v>1.2606473594548553E-2</v>
      </c>
      <c r="T920" s="140">
        <v>101</v>
      </c>
      <c r="U920" s="119">
        <f t="shared" si="161"/>
        <v>9.6650717703349279E-2</v>
      </c>
      <c r="V920" s="118">
        <v>249</v>
      </c>
      <c r="W920" s="145">
        <f t="shared" si="162"/>
        <v>8.48381601362862E-2</v>
      </c>
      <c r="X920" s="140">
        <v>112</v>
      </c>
      <c r="Y920" s="119">
        <f t="shared" si="163"/>
        <v>0.10717703349282297</v>
      </c>
      <c r="Z920" s="118">
        <v>273</v>
      </c>
      <c r="AA920" s="145">
        <f t="shared" si="164"/>
        <v>9.3015332197614986E-2</v>
      </c>
    </row>
    <row r="921" spans="1:27" ht="24" x14ac:dyDescent="0.25">
      <c r="A921" s="131" t="s">
        <v>618</v>
      </c>
      <c r="B921" s="222" t="s">
        <v>261</v>
      </c>
      <c r="C921" s="120" t="s">
        <v>262</v>
      </c>
      <c r="D921" s="121" t="s">
        <v>17</v>
      </c>
      <c r="E921" s="137" t="s">
        <v>553</v>
      </c>
      <c r="F921" s="141">
        <v>1437</v>
      </c>
      <c r="G921" s="122">
        <v>1414</v>
      </c>
      <c r="H921" s="123">
        <f t="shared" si="154"/>
        <v>0.98399443284620736</v>
      </c>
      <c r="I921" s="122">
        <f t="shared" si="155"/>
        <v>23</v>
      </c>
      <c r="J921" s="146">
        <f t="shared" si="156"/>
        <v>1.6005567153792623E-2</v>
      </c>
      <c r="K921" s="141">
        <v>512</v>
      </c>
      <c r="L921" s="141">
        <v>10</v>
      </c>
      <c r="M921" s="123">
        <f t="shared" si="157"/>
        <v>1.953125E-2</v>
      </c>
      <c r="N921" s="122">
        <v>22</v>
      </c>
      <c r="O921" s="146">
        <f t="shared" si="158"/>
        <v>1.5309672929714684E-2</v>
      </c>
      <c r="P921" s="141">
        <v>7</v>
      </c>
      <c r="Q921" s="123">
        <f t="shared" si="159"/>
        <v>1.3671875E-2</v>
      </c>
      <c r="R921" s="122">
        <v>22</v>
      </c>
      <c r="S921" s="146">
        <f t="shared" si="160"/>
        <v>1.5309672929714684E-2</v>
      </c>
      <c r="T921" s="141">
        <v>48</v>
      </c>
      <c r="U921" s="123">
        <f t="shared" si="161"/>
        <v>9.375E-2</v>
      </c>
      <c r="V921" s="122">
        <v>129</v>
      </c>
      <c r="W921" s="146">
        <f t="shared" si="162"/>
        <v>8.9770354906054284E-2</v>
      </c>
      <c r="X921" s="141">
        <v>53</v>
      </c>
      <c r="Y921" s="123">
        <f t="shared" si="163"/>
        <v>0.103515625</v>
      </c>
      <c r="Z921" s="122">
        <v>142</v>
      </c>
      <c r="AA921" s="146">
        <f t="shared" si="164"/>
        <v>9.8816979819067507E-2</v>
      </c>
    </row>
    <row r="922" spans="1:27" ht="24" x14ac:dyDescent="0.25">
      <c r="A922" s="130" t="s">
        <v>618</v>
      </c>
      <c r="B922" s="221" t="s">
        <v>157</v>
      </c>
      <c r="C922" s="116" t="s">
        <v>158</v>
      </c>
      <c r="D922" s="117" t="s">
        <v>10</v>
      </c>
      <c r="E922" s="136" t="s">
        <v>554</v>
      </c>
      <c r="F922" s="140">
        <v>5182</v>
      </c>
      <c r="G922" s="118">
        <v>5122</v>
      </c>
      <c r="H922" s="119">
        <f t="shared" si="154"/>
        <v>0.98842145889617905</v>
      </c>
      <c r="I922" s="118">
        <f t="shared" si="155"/>
        <v>60</v>
      </c>
      <c r="J922" s="145">
        <f t="shared" si="156"/>
        <v>1.1578541103820918E-2</v>
      </c>
      <c r="K922" s="140">
        <v>1657</v>
      </c>
      <c r="L922" s="140">
        <v>38</v>
      </c>
      <c r="M922" s="119">
        <f t="shared" si="157"/>
        <v>2.2933011466505733E-2</v>
      </c>
      <c r="N922" s="118">
        <v>102</v>
      </c>
      <c r="O922" s="145">
        <f t="shared" si="158"/>
        <v>1.968351987649556E-2</v>
      </c>
      <c r="P922" s="140">
        <v>15</v>
      </c>
      <c r="Q922" s="119">
        <f t="shared" si="159"/>
        <v>9.0525045262522634E-3</v>
      </c>
      <c r="R922" s="118">
        <v>36</v>
      </c>
      <c r="S922" s="145">
        <f t="shared" si="160"/>
        <v>6.9471246622925514E-3</v>
      </c>
      <c r="T922" s="140">
        <v>172</v>
      </c>
      <c r="U922" s="119">
        <f t="shared" si="161"/>
        <v>0.10380205190102595</v>
      </c>
      <c r="V922" s="118">
        <v>505</v>
      </c>
      <c r="W922" s="145">
        <f t="shared" si="162"/>
        <v>9.74527209571594E-2</v>
      </c>
      <c r="X922" s="140">
        <v>180</v>
      </c>
      <c r="Y922" s="119">
        <f t="shared" si="163"/>
        <v>0.10863005431502716</v>
      </c>
      <c r="Z922" s="118">
        <v>527</v>
      </c>
      <c r="AA922" s="145">
        <f t="shared" si="164"/>
        <v>0.1016981860285604</v>
      </c>
    </row>
    <row r="923" spans="1:27" ht="24" x14ac:dyDescent="0.25">
      <c r="A923" s="131" t="s">
        <v>618</v>
      </c>
      <c r="B923" s="222" t="s">
        <v>173</v>
      </c>
      <c r="C923" s="120" t="s">
        <v>174</v>
      </c>
      <c r="D923" s="121" t="s">
        <v>11</v>
      </c>
      <c r="E923" s="137" t="s">
        <v>552</v>
      </c>
      <c r="F923" s="141">
        <v>3833</v>
      </c>
      <c r="G923" s="122">
        <v>3793</v>
      </c>
      <c r="H923" s="123">
        <f t="shared" si="154"/>
        <v>0.98956430993999478</v>
      </c>
      <c r="I923" s="122">
        <f t="shared" si="155"/>
        <v>40</v>
      </c>
      <c r="J923" s="146">
        <f t="shared" si="156"/>
        <v>1.0435690060005217E-2</v>
      </c>
      <c r="K923" s="141">
        <v>1340</v>
      </c>
      <c r="L923" s="141">
        <v>22</v>
      </c>
      <c r="M923" s="123">
        <f t="shared" si="157"/>
        <v>1.6417910447761194E-2</v>
      </c>
      <c r="N923" s="122">
        <v>59</v>
      </c>
      <c r="O923" s="146">
        <f t="shared" si="158"/>
        <v>1.5392642838507697E-2</v>
      </c>
      <c r="P923" s="141">
        <v>10</v>
      </c>
      <c r="Q923" s="123">
        <f t="shared" si="159"/>
        <v>7.462686567164179E-3</v>
      </c>
      <c r="R923" s="122">
        <v>22</v>
      </c>
      <c r="S923" s="146">
        <f t="shared" si="160"/>
        <v>5.7396295330028697E-3</v>
      </c>
      <c r="T923" s="141">
        <v>135</v>
      </c>
      <c r="U923" s="123">
        <f t="shared" si="161"/>
        <v>0.10074626865671642</v>
      </c>
      <c r="V923" s="122">
        <v>371</v>
      </c>
      <c r="W923" s="146">
        <f t="shared" si="162"/>
        <v>9.6791025306548401E-2</v>
      </c>
      <c r="X923" s="141">
        <v>142</v>
      </c>
      <c r="Y923" s="123">
        <f t="shared" si="163"/>
        <v>0.10597014925373134</v>
      </c>
      <c r="Z923" s="122">
        <v>386</v>
      </c>
      <c r="AA923" s="146">
        <f t="shared" si="164"/>
        <v>0.10070440907905036</v>
      </c>
    </row>
    <row r="924" spans="1:27" ht="24" x14ac:dyDescent="0.25">
      <c r="A924" s="130" t="s">
        <v>618</v>
      </c>
      <c r="B924" s="221" t="s">
        <v>263</v>
      </c>
      <c r="C924" s="116" t="s">
        <v>264</v>
      </c>
      <c r="D924" s="117" t="s">
        <v>17</v>
      </c>
      <c r="E924" s="136" t="s">
        <v>553</v>
      </c>
      <c r="F924" s="140">
        <v>1371</v>
      </c>
      <c r="G924" s="118">
        <v>1286</v>
      </c>
      <c r="H924" s="119">
        <f t="shared" si="154"/>
        <v>0.93800145878920493</v>
      </c>
      <c r="I924" s="118">
        <f t="shared" si="155"/>
        <v>85</v>
      </c>
      <c r="J924" s="145">
        <f t="shared" si="156"/>
        <v>6.1998541210795038E-2</v>
      </c>
      <c r="K924" s="140">
        <v>425</v>
      </c>
      <c r="L924" s="140">
        <v>10</v>
      </c>
      <c r="M924" s="119">
        <f t="shared" si="157"/>
        <v>2.3529411764705882E-2</v>
      </c>
      <c r="N924" s="118">
        <v>21</v>
      </c>
      <c r="O924" s="145">
        <f t="shared" si="158"/>
        <v>1.5317286652078774E-2</v>
      </c>
      <c r="P924" s="140">
        <v>3</v>
      </c>
      <c r="Q924" s="119">
        <f t="shared" si="159"/>
        <v>7.058823529411765E-3</v>
      </c>
      <c r="R924" s="118">
        <v>9</v>
      </c>
      <c r="S924" s="145">
        <f t="shared" si="160"/>
        <v>6.5645514223194746E-3</v>
      </c>
      <c r="T924" s="140">
        <v>51</v>
      </c>
      <c r="U924" s="119">
        <f t="shared" si="161"/>
        <v>0.12</v>
      </c>
      <c r="V924" s="118">
        <v>155</v>
      </c>
      <c r="W924" s="145">
        <f t="shared" si="162"/>
        <v>0.11305616338439095</v>
      </c>
      <c r="X924" s="140">
        <v>53</v>
      </c>
      <c r="Y924" s="119">
        <f t="shared" si="163"/>
        <v>0.12470588235294118</v>
      </c>
      <c r="Z924" s="118">
        <v>160</v>
      </c>
      <c r="AA924" s="145">
        <f t="shared" si="164"/>
        <v>0.11670313639679067</v>
      </c>
    </row>
    <row r="925" spans="1:27" ht="24" x14ac:dyDescent="0.25">
      <c r="A925" s="131" t="s">
        <v>618</v>
      </c>
      <c r="B925" s="222" t="s">
        <v>159</v>
      </c>
      <c r="C925" s="120" t="s">
        <v>160</v>
      </c>
      <c r="D925" s="121" t="s">
        <v>10</v>
      </c>
      <c r="E925" s="137" t="s">
        <v>554</v>
      </c>
      <c r="F925" s="141">
        <v>2652</v>
      </c>
      <c r="G925" s="122">
        <v>2523</v>
      </c>
      <c r="H925" s="123">
        <f t="shared" si="154"/>
        <v>0.95135746606334837</v>
      </c>
      <c r="I925" s="122">
        <f t="shared" si="155"/>
        <v>129</v>
      </c>
      <c r="J925" s="146">
        <f t="shared" si="156"/>
        <v>4.8642533936651584E-2</v>
      </c>
      <c r="K925" s="141">
        <v>740</v>
      </c>
      <c r="L925" s="141">
        <v>11</v>
      </c>
      <c r="M925" s="123">
        <f t="shared" si="157"/>
        <v>1.4864864864864866E-2</v>
      </c>
      <c r="N925" s="122">
        <v>32</v>
      </c>
      <c r="O925" s="146">
        <f t="shared" si="158"/>
        <v>1.2066365007541479E-2</v>
      </c>
      <c r="P925" s="141">
        <v>5</v>
      </c>
      <c r="Q925" s="123">
        <f t="shared" si="159"/>
        <v>6.7567567567567571E-3</v>
      </c>
      <c r="R925" s="122">
        <v>20</v>
      </c>
      <c r="S925" s="146">
        <f t="shared" si="160"/>
        <v>7.5414781297134239E-3</v>
      </c>
      <c r="T925" s="141">
        <v>64</v>
      </c>
      <c r="U925" s="123">
        <f t="shared" si="161"/>
        <v>8.6486486486486491E-2</v>
      </c>
      <c r="V925" s="122">
        <v>209</v>
      </c>
      <c r="W925" s="146">
        <f t="shared" si="162"/>
        <v>7.8808446455505277E-2</v>
      </c>
      <c r="X925" s="141">
        <v>67</v>
      </c>
      <c r="Y925" s="123">
        <f t="shared" si="163"/>
        <v>9.0540540540540546E-2</v>
      </c>
      <c r="Z925" s="122">
        <v>220</v>
      </c>
      <c r="AA925" s="146">
        <f t="shared" si="164"/>
        <v>8.2956259426847659E-2</v>
      </c>
    </row>
    <row r="926" spans="1:27" ht="24" x14ac:dyDescent="0.25">
      <c r="A926" s="130" t="s">
        <v>618</v>
      </c>
      <c r="B926" s="221" t="s">
        <v>265</v>
      </c>
      <c r="C926" s="116" t="s">
        <v>266</v>
      </c>
      <c r="D926" s="117" t="s">
        <v>17</v>
      </c>
      <c r="E926" s="136" t="s">
        <v>553</v>
      </c>
      <c r="F926" s="140">
        <v>2480</v>
      </c>
      <c r="G926" s="118">
        <v>2439</v>
      </c>
      <c r="H926" s="119">
        <f t="shared" si="154"/>
        <v>0.98346774193548392</v>
      </c>
      <c r="I926" s="118">
        <f t="shared" si="155"/>
        <v>41</v>
      </c>
      <c r="J926" s="145">
        <f t="shared" si="156"/>
        <v>1.653225806451613E-2</v>
      </c>
      <c r="K926" s="140">
        <v>827</v>
      </c>
      <c r="L926" s="140">
        <v>13</v>
      </c>
      <c r="M926" s="119">
        <f t="shared" si="157"/>
        <v>1.5719467956469165E-2</v>
      </c>
      <c r="N926" s="118">
        <v>36</v>
      </c>
      <c r="O926" s="145">
        <f t="shared" si="158"/>
        <v>1.4516129032258065E-2</v>
      </c>
      <c r="P926" s="140">
        <v>5</v>
      </c>
      <c r="Q926" s="119">
        <f t="shared" si="159"/>
        <v>6.0459492140266021E-3</v>
      </c>
      <c r="R926" s="118">
        <v>13</v>
      </c>
      <c r="S926" s="145">
        <f t="shared" si="160"/>
        <v>5.2419354838709681E-3</v>
      </c>
      <c r="T926" s="140">
        <v>64</v>
      </c>
      <c r="U926" s="119">
        <f t="shared" si="161"/>
        <v>7.7388149939540504E-2</v>
      </c>
      <c r="V926" s="118">
        <v>193</v>
      </c>
      <c r="W926" s="145">
        <f t="shared" si="162"/>
        <v>7.7822580645161288E-2</v>
      </c>
      <c r="X926" s="140">
        <v>68</v>
      </c>
      <c r="Y926" s="119">
        <f t="shared" si="163"/>
        <v>8.222490931076179E-2</v>
      </c>
      <c r="Z926" s="118">
        <v>203</v>
      </c>
      <c r="AA926" s="145">
        <f t="shared" si="164"/>
        <v>8.1854838709677413E-2</v>
      </c>
    </row>
    <row r="927" spans="1:27" ht="24" x14ac:dyDescent="0.25">
      <c r="A927" s="131" t="s">
        <v>618</v>
      </c>
      <c r="B927" s="222" t="s">
        <v>161</v>
      </c>
      <c r="C927" s="120" t="s">
        <v>162</v>
      </c>
      <c r="D927" s="121" t="s">
        <v>10</v>
      </c>
      <c r="E927" s="137" t="s">
        <v>554</v>
      </c>
      <c r="F927" s="141">
        <v>2480</v>
      </c>
      <c r="G927" s="122">
        <v>2418</v>
      </c>
      <c r="H927" s="123">
        <f t="shared" si="154"/>
        <v>0.97499999999999998</v>
      </c>
      <c r="I927" s="122">
        <f t="shared" si="155"/>
        <v>62</v>
      </c>
      <c r="J927" s="146">
        <f t="shared" si="156"/>
        <v>2.5000000000000001E-2</v>
      </c>
      <c r="K927" s="141">
        <v>787</v>
      </c>
      <c r="L927" s="141">
        <v>11</v>
      </c>
      <c r="M927" s="123">
        <f t="shared" si="157"/>
        <v>1.397712833545108E-2</v>
      </c>
      <c r="N927" s="122">
        <v>33</v>
      </c>
      <c r="O927" s="146">
        <f t="shared" si="158"/>
        <v>1.3306451612903225E-2</v>
      </c>
      <c r="P927" s="141">
        <v>11</v>
      </c>
      <c r="Q927" s="123">
        <f t="shared" si="159"/>
        <v>1.397712833545108E-2</v>
      </c>
      <c r="R927" s="122">
        <v>26</v>
      </c>
      <c r="S927" s="146">
        <f t="shared" si="160"/>
        <v>1.0483870967741936E-2</v>
      </c>
      <c r="T927" s="141">
        <v>75</v>
      </c>
      <c r="U927" s="123">
        <f t="shared" si="161"/>
        <v>9.5298602287166453E-2</v>
      </c>
      <c r="V927" s="122">
        <v>256</v>
      </c>
      <c r="W927" s="146">
        <f t="shared" si="162"/>
        <v>0.1032258064516129</v>
      </c>
      <c r="X927" s="141">
        <v>82</v>
      </c>
      <c r="Y927" s="123">
        <f t="shared" si="163"/>
        <v>0.10419313850063533</v>
      </c>
      <c r="Z927" s="122">
        <v>273</v>
      </c>
      <c r="AA927" s="146">
        <f t="shared" si="164"/>
        <v>0.11008064516129032</v>
      </c>
    </row>
    <row r="928" spans="1:27" ht="24" x14ac:dyDescent="0.25">
      <c r="A928" s="130" t="s">
        <v>618</v>
      </c>
      <c r="B928" s="221" t="s">
        <v>163</v>
      </c>
      <c r="C928" s="116" t="s">
        <v>164</v>
      </c>
      <c r="D928" s="117" t="s">
        <v>10</v>
      </c>
      <c r="E928" s="136" t="s">
        <v>554</v>
      </c>
      <c r="F928" s="140">
        <v>1614</v>
      </c>
      <c r="G928" s="118">
        <v>1575</v>
      </c>
      <c r="H928" s="119">
        <f t="shared" si="154"/>
        <v>0.97583643122676578</v>
      </c>
      <c r="I928" s="118">
        <f t="shared" si="155"/>
        <v>39</v>
      </c>
      <c r="J928" s="145">
        <f t="shared" si="156"/>
        <v>2.4163568773234202E-2</v>
      </c>
      <c r="K928" s="140">
        <v>595</v>
      </c>
      <c r="L928" s="140">
        <v>6</v>
      </c>
      <c r="M928" s="119">
        <f t="shared" si="157"/>
        <v>1.0084033613445379E-2</v>
      </c>
      <c r="N928" s="118">
        <v>12</v>
      </c>
      <c r="O928" s="145">
        <f t="shared" si="158"/>
        <v>7.4349442379182153E-3</v>
      </c>
      <c r="P928" s="140">
        <v>3</v>
      </c>
      <c r="Q928" s="119">
        <f t="shared" si="159"/>
        <v>5.0420168067226894E-3</v>
      </c>
      <c r="R928" s="118">
        <v>6</v>
      </c>
      <c r="S928" s="145">
        <f t="shared" si="160"/>
        <v>3.7174721189591076E-3</v>
      </c>
      <c r="T928" s="140">
        <v>56</v>
      </c>
      <c r="U928" s="119">
        <f t="shared" si="161"/>
        <v>9.4117647058823528E-2</v>
      </c>
      <c r="V928" s="118">
        <v>151</v>
      </c>
      <c r="W928" s="145">
        <f t="shared" si="162"/>
        <v>9.355638166047088E-2</v>
      </c>
      <c r="X928" s="140">
        <v>58</v>
      </c>
      <c r="Y928" s="119">
        <f t="shared" si="163"/>
        <v>9.7478991596638656E-2</v>
      </c>
      <c r="Z928" s="118">
        <v>155</v>
      </c>
      <c r="AA928" s="145">
        <f t="shared" si="164"/>
        <v>9.6034696406443618E-2</v>
      </c>
    </row>
    <row r="929" spans="1:27" ht="24" x14ac:dyDescent="0.25">
      <c r="A929" s="131" t="s">
        <v>618</v>
      </c>
      <c r="B929" s="222" t="s">
        <v>175</v>
      </c>
      <c r="C929" s="120" t="s">
        <v>176</v>
      </c>
      <c r="D929" s="121" t="s">
        <v>11</v>
      </c>
      <c r="E929" s="137" t="s">
        <v>552</v>
      </c>
      <c r="F929" s="141">
        <v>6842</v>
      </c>
      <c r="G929" s="122">
        <v>6518</v>
      </c>
      <c r="H929" s="123">
        <f t="shared" si="154"/>
        <v>0.95264542531423557</v>
      </c>
      <c r="I929" s="122">
        <f t="shared" si="155"/>
        <v>324</v>
      </c>
      <c r="J929" s="146">
        <f t="shared" si="156"/>
        <v>4.7354574685764393E-2</v>
      </c>
      <c r="K929" s="141">
        <v>2178</v>
      </c>
      <c r="L929" s="141">
        <v>42</v>
      </c>
      <c r="M929" s="123">
        <f t="shared" si="157"/>
        <v>1.928374655647383E-2</v>
      </c>
      <c r="N929" s="122">
        <v>95</v>
      </c>
      <c r="O929" s="146">
        <f t="shared" si="158"/>
        <v>1.3884828997369191E-2</v>
      </c>
      <c r="P929" s="141">
        <v>14</v>
      </c>
      <c r="Q929" s="123">
        <f t="shared" si="159"/>
        <v>6.4279155188246093E-3</v>
      </c>
      <c r="R929" s="122">
        <v>34</v>
      </c>
      <c r="S929" s="146">
        <f t="shared" si="160"/>
        <v>4.9693072201110787E-3</v>
      </c>
      <c r="T929" s="141">
        <v>252</v>
      </c>
      <c r="U929" s="123">
        <f t="shared" si="161"/>
        <v>0.11570247933884298</v>
      </c>
      <c r="V929" s="122">
        <v>694</v>
      </c>
      <c r="W929" s="146">
        <f t="shared" si="162"/>
        <v>0.10143232972814967</v>
      </c>
      <c r="X929" s="141">
        <v>260</v>
      </c>
      <c r="Y929" s="123">
        <f t="shared" si="163"/>
        <v>0.11937557392102846</v>
      </c>
      <c r="Z929" s="122">
        <v>711</v>
      </c>
      <c r="AA929" s="146">
        <f t="shared" si="164"/>
        <v>0.1039169833382052</v>
      </c>
    </row>
    <row r="930" spans="1:27" ht="24" x14ac:dyDescent="0.25">
      <c r="A930" s="130" t="s">
        <v>618</v>
      </c>
      <c r="B930" s="221" t="s">
        <v>267</v>
      </c>
      <c r="C930" s="116" t="s">
        <v>268</v>
      </c>
      <c r="D930" s="117" t="s">
        <v>17</v>
      </c>
      <c r="E930" s="136" t="s">
        <v>553</v>
      </c>
      <c r="F930" s="140">
        <v>3084</v>
      </c>
      <c r="G930" s="118">
        <v>3034</v>
      </c>
      <c r="H930" s="119">
        <f t="shared" si="154"/>
        <v>0.98378728923476</v>
      </c>
      <c r="I930" s="118">
        <f t="shared" si="155"/>
        <v>50</v>
      </c>
      <c r="J930" s="145">
        <f t="shared" si="156"/>
        <v>1.621271076523995E-2</v>
      </c>
      <c r="K930" s="140">
        <v>1004</v>
      </c>
      <c r="L930" s="140">
        <v>18</v>
      </c>
      <c r="M930" s="119">
        <f t="shared" si="157"/>
        <v>1.7928286852589643E-2</v>
      </c>
      <c r="N930" s="118">
        <v>50</v>
      </c>
      <c r="O930" s="145">
        <f t="shared" si="158"/>
        <v>1.621271076523995E-2</v>
      </c>
      <c r="P930" s="140">
        <v>8</v>
      </c>
      <c r="Q930" s="119">
        <f t="shared" si="159"/>
        <v>7.9681274900398405E-3</v>
      </c>
      <c r="R930" s="118">
        <v>21</v>
      </c>
      <c r="S930" s="145">
        <f t="shared" si="160"/>
        <v>6.8093385214007783E-3</v>
      </c>
      <c r="T930" s="140">
        <v>82</v>
      </c>
      <c r="U930" s="119">
        <f t="shared" si="161"/>
        <v>8.1673306772908363E-2</v>
      </c>
      <c r="V930" s="118">
        <v>224</v>
      </c>
      <c r="W930" s="145">
        <f t="shared" si="162"/>
        <v>7.2632944228274973E-2</v>
      </c>
      <c r="X930" s="140">
        <v>88</v>
      </c>
      <c r="Y930" s="119">
        <f t="shared" si="163"/>
        <v>8.7649402390438252E-2</v>
      </c>
      <c r="Z930" s="118">
        <v>239</v>
      </c>
      <c r="AA930" s="145">
        <f t="shared" si="164"/>
        <v>7.7496757457846954E-2</v>
      </c>
    </row>
    <row r="931" spans="1:27" ht="24" x14ac:dyDescent="0.25">
      <c r="A931" s="131" t="s">
        <v>618</v>
      </c>
      <c r="B931" s="222" t="s">
        <v>177</v>
      </c>
      <c r="C931" s="120" t="s">
        <v>178</v>
      </c>
      <c r="D931" s="121" t="s">
        <v>11</v>
      </c>
      <c r="E931" s="137" t="s">
        <v>552</v>
      </c>
      <c r="F931" s="141">
        <v>2779</v>
      </c>
      <c r="G931" s="122">
        <v>2684</v>
      </c>
      <c r="H931" s="123">
        <f t="shared" si="154"/>
        <v>0.96581504138179197</v>
      </c>
      <c r="I931" s="122">
        <f t="shared" si="155"/>
        <v>95</v>
      </c>
      <c r="J931" s="146">
        <f t="shared" si="156"/>
        <v>3.4184958618207986E-2</v>
      </c>
      <c r="K931" s="141">
        <v>969</v>
      </c>
      <c r="L931" s="141">
        <v>15</v>
      </c>
      <c r="M931" s="123">
        <f t="shared" si="157"/>
        <v>1.5479876160990712E-2</v>
      </c>
      <c r="N931" s="122">
        <v>35</v>
      </c>
      <c r="O931" s="146">
        <f t="shared" si="158"/>
        <v>1.2594458438287154E-2</v>
      </c>
      <c r="P931" s="141">
        <v>11</v>
      </c>
      <c r="Q931" s="123">
        <f t="shared" si="159"/>
        <v>1.1351909184726523E-2</v>
      </c>
      <c r="R931" s="122">
        <v>27</v>
      </c>
      <c r="S931" s="146">
        <f t="shared" si="160"/>
        <v>9.7157250809643755E-3</v>
      </c>
      <c r="T931" s="141">
        <v>98</v>
      </c>
      <c r="U931" s="123">
        <f t="shared" si="161"/>
        <v>0.10113519091847266</v>
      </c>
      <c r="V931" s="122">
        <v>244</v>
      </c>
      <c r="W931" s="146">
        <f t="shared" si="162"/>
        <v>8.7801367398344723E-2</v>
      </c>
      <c r="X931" s="141">
        <v>108</v>
      </c>
      <c r="Y931" s="123">
        <f t="shared" si="163"/>
        <v>0.11145510835913312</v>
      </c>
      <c r="Z931" s="122">
        <v>267</v>
      </c>
      <c r="AA931" s="146">
        <f t="shared" si="164"/>
        <v>9.6077725800647718E-2</v>
      </c>
    </row>
    <row r="932" spans="1:27" ht="24" x14ac:dyDescent="0.25">
      <c r="A932" s="130" t="s">
        <v>618</v>
      </c>
      <c r="B932" s="221" t="s">
        <v>269</v>
      </c>
      <c r="C932" s="116" t="s">
        <v>270</v>
      </c>
      <c r="D932" s="117" t="s">
        <v>17</v>
      </c>
      <c r="E932" s="136" t="s">
        <v>553</v>
      </c>
      <c r="F932" s="140">
        <v>3081</v>
      </c>
      <c r="G932" s="118">
        <v>3039</v>
      </c>
      <c r="H932" s="119">
        <f t="shared" si="154"/>
        <v>0.98636806231742946</v>
      </c>
      <c r="I932" s="118">
        <f t="shared" si="155"/>
        <v>42</v>
      </c>
      <c r="J932" s="145">
        <f t="shared" si="156"/>
        <v>1.3631937682570594E-2</v>
      </c>
      <c r="K932" s="140">
        <v>827</v>
      </c>
      <c r="L932" s="140">
        <v>15</v>
      </c>
      <c r="M932" s="119">
        <f t="shared" si="157"/>
        <v>1.8137847642079808E-2</v>
      </c>
      <c r="N932" s="118">
        <v>46</v>
      </c>
      <c r="O932" s="145">
        <f t="shared" si="158"/>
        <v>1.4930217461863031E-2</v>
      </c>
      <c r="P932" s="140">
        <v>11</v>
      </c>
      <c r="Q932" s="119">
        <f t="shared" si="159"/>
        <v>1.3301088270858524E-2</v>
      </c>
      <c r="R932" s="118">
        <v>27</v>
      </c>
      <c r="S932" s="145">
        <f t="shared" si="160"/>
        <v>8.7633885102239538E-3</v>
      </c>
      <c r="T932" s="140">
        <v>85</v>
      </c>
      <c r="U932" s="119">
        <f t="shared" si="161"/>
        <v>0.10278113663845223</v>
      </c>
      <c r="V932" s="118">
        <v>349</v>
      </c>
      <c r="W932" s="145">
        <f t="shared" si="162"/>
        <v>0.11327491074326518</v>
      </c>
      <c r="X932" s="140">
        <v>90</v>
      </c>
      <c r="Y932" s="119">
        <f t="shared" si="163"/>
        <v>0.10882708585247884</v>
      </c>
      <c r="Z932" s="118">
        <v>364</v>
      </c>
      <c r="AA932" s="145">
        <f t="shared" si="164"/>
        <v>0.11814345991561181</v>
      </c>
    </row>
    <row r="933" spans="1:27" ht="24" x14ac:dyDescent="0.25">
      <c r="A933" s="131" t="s">
        <v>618</v>
      </c>
      <c r="B933" s="222" t="s">
        <v>165</v>
      </c>
      <c r="C933" s="120" t="s">
        <v>166</v>
      </c>
      <c r="D933" s="121" t="s">
        <v>10</v>
      </c>
      <c r="E933" s="137" t="s">
        <v>554</v>
      </c>
      <c r="F933" s="141">
        <v>2853</v>
      </c>
      <c r="G933" s="122">
        <v>2812</v>
      </c>
      <c r="H933" s="123">
        <f t="shared" si="154"/>
        <v>0.98562916228531372</v>
      </c>
      <c r="I933" s="122">
        <f t="shared" si="155"/>
        <v>41</v>
      </c>
      <c r="J933" s="146">
        <f t="shared" si="156"/>
        <v>1.4370837714686295E-2</v>
      </c>
      <c r="K933" s="141">
        <v>893</v>
      </c>
      <c r="L933" s="141">
        <v>14</v>
      </c>
      <c r="M933" s="123">
        <f t="shared" si="157"/>
        <v>1.5677491601343786E-2</v>
      </c>
      <c r="N933" s="122">
        <v>34</v>
      </c>
      <c r="O933" s="146">
        <f t="shared" si="158"/>
        <v>1.1917280056081317E-2</v>
      </c>
      <c r="P933" s="141">
        <v>3</v>
      </c>
      <c r="Q933" s="123">
        <f t="shared" si="159"/>
        <v>3.3594624860022394E-3</v>
      </c>
      <c r="R933" s="122">
        <v>9</v>
      </c>
      <c r="S933" s="146">
        <f t="shared" si="160"/>
        <v>3.1545741324921135E-3</v>
      </c>
      <c r="T933" s="141">
        <v>64</v>
      </c>
      <c r="U933" s="123">
        <f t="shared" si="161"/>
        <v>7.1668533034714446E-2</v>
      </c>
      <c r="V933" s="122">
        <v>339</v>
      </c>
      <c r="W933" s="146">
        <f t="shared" si="162"/>
        <v>0.11882229232386961</v>
      </c>
      <c r="X933" s="141">
        <v>67</v>
      </c>
      <c r="Y933" s="123">
        <f t="shared" si="163"/>
        <v>7.5027995520716692E-2</v>
      </c>
      <c r="Z933" s="122">
        <v>348</v>
      </c>
      <c r="AA933" s="146">
        <f t="shared" si="164"/>
        <v>0.12197686645636173</v>
      </c>
    </row>
    <row r="934" spans="1:27" ht="24" x14ac:dyDescent="0.25">
      <c r="A934" s="130" t="s">
        <v>618</v>
      </c>
      <c r="B934" s="221" t="s">
        <v>167</v>
      </c>
      <c r="C934" s="116" t="s">
        <v>168</v>
      </c>
      <c r="D934" s="117" t="s">
        <v>10</v>
      </c>
      <c r="E934" s="136" t="s">
        <v>554</v>
      </c>
      <c r="F934" s="140">
        <v>4316</v>
      </c>
      <c r="G934" s="118">
        <v>4171</v>
      </c>
      <c r="H934" s="119">
        <f t="shared" si="154"/>
        <v>0.96640407784986093</v>
      </c>
      <c r="I934" s="118">
        <f t="shared" si="155"/>
        <v>145</v>
      </c>
      <c r="J934" s="145">
        <f t="shared" si="156"/>
        <v>3.359592215013902E-2</v>
      </c>
      <c r="K934" s="140">
        <v>1142</v>
      </c>
      <c r="L934" s="140">
        <v>18</v>
      </c>
      <c r="M934" s="119">
        <f t="shared" si="157"/>
        <v>1.5761821366024518E-2</v>
      </c>
      <c r="N934" s="118">
        <v>36</v>
      </c>
      <c r="O934" s="145">
        <f t="shared" si="158"/>
        <v>8.3410565338276187E-3</v>
      </c>
      <c r="P934" s="140">
        <v>8</v>
      </c>
      <c r="Q934" s="119">
        <f t="shared" si="159"/>
        <v>7.0052539404553416E-3</v>
      </c>
      <c r="R934" s="118">
        <v>26</v>
      </c>
      <c r="S934" s="145">
        <f t="shared" si="160"/>
        <v>6.024096385542169E-3</v>
      </c>
      <c r="T934" s="140">
        <v>114</v>
      </c>
      <c r="U934" s="119">
        <f t="shared" si="161"/>
        <v>9.982486865148861E-2</v>
      </c>
      <c r="V934" s="118">
        <v>391</v>
      </c>
      <c r="W934" s="145">
        <f t="shared" si="162"/>
        <v>9.0593141797961074E-2</v>
      </c>
      <c r="X934" s="140">
        <v>120</v>
      </c>
      <c r="Y934" s="119">
        <f t="shared" si="163"/>
        <v>0.10507880910683012</v>
      </c>
      <c r="Z934" s="118">
        <v>414</v>
      </c>
      <c r="AA934" s="145">
        <f t="shared" si="164"/>
        <v>9.5922150139017615E-2</v>
      </c>
    </row>
    <row r="935" spans="1:27" ht="24" x14ac:dyDescent="0.25">
      <c r="A935" s="131" t="s">
        <v>618</v>
      </c>
      <c r="B935" s="222" t="s">
        <v>271</v>
      </c>
      <c r="C935" s="120" t="s">
        <v>272</v>
      </c>
      <c r="D935" s="121" t="s">
        <v>17</v>
      </c>
      <c r="E935" s="137" t="s">
        <v>553</v>
      </c>
      <c r="F935" s="141">
        <v>1471</v>
      </c>
      <c r="G935" s="122">
        <v>1445</v>
      </c>
      <c r="H935" s="123">
        <f t="shared" si="154"/>
        <v>0.98232494901427603</v>
      </c>
      <c r="I935" s="122">
        <f t="shared" si="155"/>
        <v>26</v>
      </c>
      <c r="J935" s="146">
        <f t="shared" si="156"/>
        <v>1.7675050985723997E-2</v>
      </c>
      <c r="K935" s="141">
        <v>514</v>
      </c>
      <c r="L935" s="141">
        <v>12</v>
      </c>
      <c r="M935" s="123">
        <f t="shared" si="157"/>
        <v>2.3346303501945526E-2</v>
      </c>
      <c r="N935" s="122">
        <v>43</v>
      </c>
      <c r="O935" s="146">
        <f t="shared" si="158"/>
        <v>2.9231815091774305E-2</v>
      </c>
      <c r="P935" s="141">
        <v>6</v>
      </c>
      <c r="Q935" s="123">
        <f t="shared" si="159"/>
        <v>1.1673151750972763E-2</v>
      </c>
      <c r="R935" s="122">
        <v>21</v>
      </c>
      <c r="S935" s="146">
        <f t="shared" si="160"/>
        <v>1.4276002719238613E-2</v>
      </c>
      <c r="T935" s="141">
        <v>54</v>
      </c>
      <c r="U935" s="123">
        <f t="shared" si="161"/>
        <v>0.10505836575875487</v>
      </c>
      <c r="V935" s="122">
        <v>158</v>
      </c>
      <c r="W935" s="146">
        <f t="shared" si="162"/>
        <v>0.10740992522093813</v>
      </c>
      <c r="X935" s="141">
        <v>60</v>
      </c>
      <c r="Y935" s="123">
        <f t="shared" si="163"/>
        <v>0.11673151750972763</v>
      </c>
      <c r="Z935" s="122">
        <v>179</v>
      </c>
      <c r="AA935" s="146">
        <f t="shared" si="164"/>
        <v>0.12168592794017676</v>
      </c>
    </row>
    <row r="936" spans="1:27" ht="24" x14ac:dyDescent="0.25">
      <c r="A936" s="130" t="s">
        <v>618</v>
      </c>
      <c r="B936" s="221" t="s">
        <v>273</v>
      </c>
      <c r="C936" s="116" t="s">
        <v>274</v>
      </c>
      <c r="D936" s="117" t="s">
        <v>17</v>
      </c>
      <c r="E936" s="136" t="s">
        <v>553</v>
      </c>
      <c r="F936" s="140">
        <v>3702</v>
      </c>
      <c r="G936" s="118">
        <v>3612</v>
      </c>
      <c r="H936" s="119">
        <f t="shared" si="154"/>
        <v>0.97568881685575359</v>
      </c>
      <c r="I936" s="118">
        <f t="shared" si="155"/>
        <v>90</v>
      </c>
      <c r="J936" s="145">
        <f t="shared" si="156"/>
        <v>2.4311183144246355E-2</v>
      </c>
      <c r="K936" s="140">
        <v>1111</v>
      </c>
      <c r="L936" s="140">
        <v>17</v>
      </c>
      <c r="M936" s="119">
        <f t="shared" si="157"/>
        <v>1.5301530153015301E-2</v>
      </c>
      <c r="N936" s="118">
        <v>38</v>
      </c>
      <c r="O936" s="145">
        <f t="shared" si="158"/>
        <v>1.0264721772015126E-2</v>
      </c>
      <c r="P936" s="140">
        <v>10</v>
      </c>
      <c r="Q936" s="119">
        <f t="shared" si="159"/>
        <v>9.0009000900090012E-3</v>
      </c>
      <c r="R936" s="118">
        <v>28</v>
      </c>
      <c r="S936" s="145">
        <f t="shared" si="160"/>
        <v>7.5634792004321992E-3</v>
      </c>
      <c r="T936" s="140">
        <v>109</v>
      </c>
      <c r="U936" s="119">
        <f t="shared" si="161"/>
        <v>9.8109810981098111E-2</v>
      </c>
      <c r="V936" s="118">
        <v>382</v>
      </c>
      <c r="W936" s="145">
        <f t="shared" si="162"/>
        <v>0.10318746623446785</v>
      </c>
      <c r="X936" s="140">
        <v>114</v>
      </c>
      <c r="Y936" s="119">
        <f t="shared" si="163"/>
        <v>0.10261026102610261</v>
      </c>
      <c r="Z936" s="118">
        <v>391</v>
      </c>
      <c r="AA936" s="145">
        <f t="shared" si="164"/>
        <v>0.10561858454889249</v>
      </c>
    </row>
    <row r="937" spans="1:27" ht="24" x14ac:dyDescent="0.25">
      <c r="A937" s="131" t="s">
        <v>618</v>
      </c>
      <c r="B937" s="222" t="s">
        <v>275</v>
      </c>
      <c r="C937" s="120" t="s">
        <v>276</v>
      </c>
      <c r="D937" s="121" t="s">
        <v>17</v>
      </c>
      <c r="E937" s="137" t="s">
        <v>553</v>
      </c>
      <c r="F937" s="141">
        <v>1813</v>
      </c>
      <c r="G937" s="122">
        <v>1794</v>
      </c>
      <c r="H937" s="123">
        <f t="shared" si="154"/>
        <v>0.98952013237727521</v>
      </c>
      <c r="I937" s="122">
        <f t="shared" si="155"/>
        <v>19</v>
      </c>
      <c r="J937" s="146">
        <f t="shared" si="156"/>
        <v>1.0479867622724766E-2</v>
      </c>
      <c r="K937" s="141">
        <v>601</v>
      </c>
      <c r="L937" s="141">
        <v>13</v>
      </c>
      <c r="M937" s="123">
        <f t="shared" si="157"/>
        <v>2.1630615640599003E-2</v>
      </c>
      <c r="N937" s="122">
        <v>29</v>
      </c>
      <c r="O937" s="146">
        <f t="shared" si="158"/>
        <v>1.5995587424158852E-2</v>
      </c>
      <c r="P937" s="141">
        <v>8</v>
      </c>
      <c r="Q937" s="123">
        <f t="shared" si="159"/>
        <v>1.3311148086522463E-2</v>
      </c>
      <c r="R937" s="122">
        <v>19</v>
      </c>
      <c r="S937" s="146">
        <f t="shared" si="160"/>
        <v>1.0479867622724766E-2</v>
      </c>
      <c r="T937" s="141">
        <v>62</v>
      </c>
      <c r="U937" s="123">
        <f t="shared" si="161"/>
        <v>0.10316139767054909</v>
      </c>
      <c r="V937" s="122">
        <v>177</v>
      </c>
      <c r="W937" s="146">
        <f t="shared" si="162"/>
        <v>9.7628240485383336E-2</v>
      </c>
      <c r="X937" s="141">
        <v>67</v>
      </c>
      <c r="Y937" s="123">
        <f t="shared" si="163"/>
        <v>0.11148086522462562</v>
      </c>
      <c r="Z937" s="122">
        <v>187</v>
      </c>
      <c r="AA937" s="146">
        <f t="shared" si="164"/>
        <v>0.10314396028681742</v>
      </c>
    </row>
    <row r="938" spans="1:27" ht="24" x14ac:dyDescent="0.25">
      <c r="A938" s="130" t="s">
        <v>618</v>
      </c>
      <c r="B938" s="221" t="s">
        <v>179</v>
      </c>
      <c r="C938" s="116" t="s">
        <v>180</v>
      </c>
      <c r="D938" s="117" t="s">
        <v>11</v>
      </c>
      <c r="E938" s="136" t="s">
        <v>552</v>
      </c>
      <c r="F938" s="140">
        <v>4193</v>
      </c>
      <c r="G938" s="118">
        <v>4131</v>
      </c>
      <c r="H938" s="119">
        <f t="shared" si="154"/>
        <v>0.98521345098974478</v>
      </c>
      <c r="I938" s="118">
        <f t="shared" si="155"/>
        <v>62</v>
      </c>
      <c r="J938" s="145">
        <f t="shared" si="156"/>
        <v>1.4786549010255187E-2</v>
      </c>
      <c r="K938" s="140">
        <v>1400</v>
      </c>
      <c r="L938" s="140">
        <v>21</v>
      </c>
      <c r="M938" s="119">
        <f t="shared" si="157"/>
        <v>1.4999999999999999E-2</v>
      </c>
      <c r="N938" s="118">
        <v>55</v>
      </c>
      <c r="O938" s="145">
        <f t="shared" si="158"/>
        <v>1.3117099928452182E-2</v>
      </c>
      <c r="P938" s="140">
        <v>14</v>
      </c>
      <c r="Q938" s="119">
        <f t="shared" si="159"/>
        <v>0.01</v>
      </c>
      <c r="R938" s="118">
        <v>30</v>
      </c>
      <c r="S938" s="145">
        <f t="shared" si="160"/>
        <v>7.1547817791557354E-3</v>
      </c>
      <c r="T938" s="140">
        <v>146</v>
      </c>
      <c r="U938" s="119">
        <f t="shared" si="161"/>
        <v>0.10428571428571429</v>
      </c>
      <c r="V938" s="118">
        <v>407</v>
      </c>
      <c r="W938" s="145">
        <f t="shared" si="162"/>
        <v>9.7066539470546151E-2</v>
      </c>
      <c r="X938" s="140">
        <v>156</v>
      </c>
      <c r="Y938" s="119">
        <f t="shared" si="163"/>
        <v>0.11142857142857143</v>
      </c>
      <c r="Z938" s="118">
        <v>429</v>
      </c>
      <c r="AA938" s="145">
        <f t="shared" si="164"/>
        <v>0.10231337944192702</v>
      </c>
    </row>
    <row r="939" spans="1:27" ht="24" x14ac:dyDescent="0.25">
      <c r="A939" s="131" t="s">
        <v>618</v>
      </c>
      <c r="B939" s="222" t="s">
        <v>181</v>
      </c>
      <c r="C939" s="120" t="s">
        <v>182</v>
      </c>
      <c r="D939" s="121" t="s">
        <v>11</v>
      </c>
      <c r="E939" s="137" t="s">
        <v>552</v>
      </c>
      <c r="F939" s="141">
        <v>5115</v>
      </c>
      <c r="G939" s="122">
        <v>5026</v>
      </c>
      <c r="H939" s="123">
        <f t="shared" si="154"/>
        <v>0.98260019550342126</v>
      </c>
      <c r="I939" s="122">
        <f t="shared" si="155"/>
        <v>89</v>
      </c>
      <c r="J939" s="146">
        <f t="shared" si="156"/>
        <v>1.7399804496578689E-2</v>
      </c>
      <c r="K939" s="141">
        <v>1289</v>
      </c>
      <c r="L939" s="141">
        <v>36</v>
      </c>
      <c r="M939" s="123">
        <f t="shared" si="157"/>
        <v>2.7928626842513578E-2</v>
      </c>
      <c r="N939" s="122">
        <v>89</v>
      </c>
      <c r="O939" s="146">
        <f t="shared" si="158"/>
        <v>1.7399804496578689E-2</v>
      </c>
      <c r="P939" s="141">
        <v>12</v>
      </c>
      <c r="Q939" s="123">
        <f t="shared" si="159"/>
        <v>9.3095422808378587E-3</v>
      </c>
      <c r="R939" s="122">
        <v>31</v>
      </c>
      <c r="S939" s="146">
        <f t="shared" si="160"/>
        <v>6.0606060606060606E-3</v>
      </c>
      <c r="T939" s="141">
        <v>127</v>
      </c>
      <c r="U939" s="123">
        <f t="shared" si="161"/>
        <v>9.8525989138867343E-2</v>
      </c>
      <c r="V939" s="122">
        <v>463</v>
      </c>
      <c r="W939" s="146">
        <f t="shared" si="162"/>
        <v>9.0518084066471161E-2</v>
      </c>
      <c r="X939" s="141">
        <v>134</v>
      </c>
      <c r="Y939" s="123">
        <f t="shared" si="163"/>
        <v>0.10395655546935609</v>
      </c>
      <c r="Z939" s="122">
        <v>483</v>
      </c>
      <c r="AA939" s="146">
        <f t="shared" si="164"/>
        <v>9.4428152492668616E-2</v>
      </c>
    </row>
    <row r="940" spans="1:27" ht="24" x14ac:dyDescent="0.25">
      <c r="A940" s="130" t="s">
        <v>618</v>
      </c>
      <c r="B940" s="221" t="s">
        <v>169</v>
      </c>
      <c r="C940" s="116" t="s">
        <v>170</v>
      </c>
      <c r="D940" s="117" t="s">
        <v>10</v>
      </c>
      <c r="E940" s="136" t="s">
        <v>554</v>
      </c>
      <c r="F940" s="140">
        <v>1464</v>
      </c>
      <c r="G940" s="118">
        <v>1445</v>
      </c>
      <c r="H940" s="119">
        <f t="shared" si="154"/>
        <v>0.98702185792349728</v>
      </c>
      <c r="I940" s="118">
        <f t="shared" si="155"/>
        <v>19</v>
      </c>
      <c r="J940" s="145">
        <f t="shared" si="156"/>
        <v>1.2978142076502733E-2</v>
      </c>
      <c r="K940" s="140">
        <v>487</v>
      </c>
      <c r="L940" s="140">
        <v>7</v>
      </c>
      <c r="M940" s="119">
        <f t="shared" si="157"/>
        <v>1.4373716632443531E-2</v>
      </c>
      <c r="N940" s="118">
        <v>16</v>
      </c>
      <c r="O940" s="145">
        <f t="shared" si="158"/>
        <v>1.092896174863388E-2</v>
      </c>
      <c r="P940" s="140">
        <v>5</v>
      </c>
      <c r="Q940" s="119">
        <f t="shared" si="159"/>
        <v>1.0266940451745379E-2</v>
      </c>
      <c r="R940" s="118">
        <v>11</v>
      </c>
      <c r="S940" s="145">
        <f t="shared" si="160"/>
        <v>7.513661202185792E-3</v>
      </c>
      <c r="T940" s="140">
        <v>50</v>
      </c>
      <c r="U940" s="119">
        <f t="shared" si="161"/>
        <v>0.10266940451745379</v>
      </c>
      <c r="V940" s="118">
        <v>169</v>
      </c>
      <c r="W940" s="145">
        <f t="shared" si="162"/>
        <v>0.11543715846994536</v>
      </c>
      <c r="X940" s="140">
        <v>53</v>
      </c>
      <c r="Y940" s="119">
        <f t="shared" si="163"/>
        <v>0.10882956878850103</v>
      </c>
      <c r="Z940" s="118">
        <v>175</v>
      </c>
      <c r="AA940" s="145">
        <f t="shared" si="164"/>
        <v>0.11953551912568305</v>
      </c>
    </row>
    <row r="941" spans="1:27" ht="24" x14ac:dyDescent="0.25">
      <c r="A941" s="131" t="s">
        <v>618</v>
      </c>
      <c r="B941" s="222" t="s">
        <v>239</v>
      </c>
      <c r="C941" s="120" t="s">
        <v>240</v>
      </c>
      <c r="D941" s="121" t="s">
        <v>15</v>
      </c>
      <c r="E941" s="137" t="s">
        <v>550</v>
      </c>
      <c r="F941" s="141">
        <v>4930</v>
      </c>
      <c r="G941" s="122">
        <v>4824</v>
      </c>
      <c r="H941" s="123">
        <f t="shared" si="154"/>
        <v>0.97849898580121708</v>
      </c>
      <c r="I941" s="122">
        <f t="shared" si="155"/>
        <v>106</v>
      </c>
      <c r="J941" s="146">
        <f t="shared" si="156"/>
        <v>2.1501014198782961E-2</v>
      </c>
      <c r="K941" s="141">
        <v>1622</v>
      </c>
      <c r="L941" s="141">
        <v>31</v>
      </c>
      <c r="M941" s="123">
        <f t="shared" si="157"/>
        <v>1.9112207151664611E-2</v>
      </c>
      <c r="N941" s="122">
        <v>83</v>
      </c>
      <c r="O941" s="146">
        <f t="shared" si="158"/>
        <v>1.6835699797160243E-2</v>
      </c>
      <c r="P941" s="141">
        <v>14</v>
      </c>
      <c r="Q941" s="123">
        <f t="shared" si="159"/>
        <v>8.6313193588162754E-3</v>
      </c>
      <c r="R941" s="122">
        <v>37</v>
      </c>
      <c r="S941" s="146">
        <f t="shared" si="160"/>
        <v>7.5050709939148072E-3</v>
      </c>
      <c r="T941" s="141">
        <v>198</v>
      </c>
      <c r="U941" s="123">
        <f t="shared" si="161"/>
        <v>0.1220715166461159</v>
      </c>
      <c r="V941" s="122">
        <v>615</v>
      </c>
      <c r="W941" s="146">
        <f t="shared" si="162"/>
        <v>0.12474645030425964</v>
      </c>
      <c r="X941" s="141">
        <v>207</v>
      </c>
      <c r="Y941" s="123">
        <f t="shared" si="163"/>
        <v>0.12762022194821207</v>
      </c>
      <c r="Z941" s="122">
        <v>643</v>
      </c>
      <c r="AA941" s="146">
        <f t="shared" si="164"/>
        <v>0.1304259634888438</v>
      </c>
    </row>
    <row r="942" spans="1:27" ht="24" x14ac:dyDescent="0.25">
      <c r="A942" s="130" t="s">
        <v>618</v>
      </c>
      <c r="B942" s="221" t="s">
        <v>204</v>
      </c>
      <c r="C942" s="116" t="s">
        <v>205</v>
      </c>
      <c r="D942" s="117" t="s">
        <v>13</v>
      </c>
      <c r="E942" s="136" t="s">
        <v>555</v>
      </c>
      <c r="F942" s="140">
        <v>8781</v>
      </c>
      <c r="G942" s="118">
        <v>8406</v>
      </c>
      <c r="H942" s="119">
        <f t="shared" si="154"/>
        <v>0.95729415784079264</v>
      </c>
      <c r="I942" s="118">
        <f t="shared" si="155"/>
        <v>375</v>
      </c>
      <c r="J942" s="145">
        <f t="shared" si="156"/>
        <v>4.2705842159207377E-2</v>
      </c>
      <c r="K942" s="140">
        <v>2612</v>
      </c>
      <c r="L942" s="140">
        <v>43</v>
      </c>
      <c r="M942" s="119">
        <f t="shared" si="157"/>
        <v>1.6462480857580397E-2</v>
      </c>
      <c r="N942" s="118">
        <v>121</v>
      </c>
      <c r="O942" s="145">
        <f t="shared" si="158"/>
        <v>1.3779751736704248E-2</v>
      </c>
      <c r="P942" s="140">
        <v>18</v>
      </c>
      <c r="Q942" s="119">
        <f t="shared" si="159"/>
        <v>6.8912710566615618E-3</v>
      </c>
      <c r="R942" s="118">
        <v>49</v>
      </c>
      <c r="S942" s="145">
        <f t="shared" si="160"/>
        <v>5.5802300421364309E-3</v>
      </c>
      <c r="T942" s="140">
        <v>329</v>
      </c>
      <c r="U942" s="119">
        <f t="shared" si="161"/>
        <v>0.12595712098009187</v>
      </c>
      <c r="V942" s="118">
        <v>1002</v>
      </c>
      <c r="W942" s="145">
        <f t="shared" si="162"/>
        <v>0.11411001024940212</v>
      </c>
      <c r="X942" s="140">
        <v>337</v>
      </c>
      <c r="Y942" s="119">
        <f t="shared" si="163"/>
        <v>0.12901990811638592</v>
      </c>
      <c r="Z942" s="118">
        <v>1027</v>
      </c>
      <c r="AA942" s="145">
        <f t="shared" si="164"/>
        <v>0.11695706639334928</v>
      </c>
    </row>
    <row r="943" spans="1:27" ht="24" x14ac:dyDescent="0.25">
      <c r="A943" s="131" t="s">
        <v>618</v>
      </c>
      <c r="B943" s="222" t="s">
        <v>241</v>
      </c>
      <c r="C943" s="120" t="s">
        <v>242</v>
      </c>
      <c r="D943" s="121" t="s">
        <v>15</v>
      </c>
      <c r="E943" s="137" t="s">
        <v>550</v>
      </c>
      <c r="F943" s="141">
        <v>7157</v>
      </c>
      <c r="G943" s="122">
        <v>6999</v>
      </c>
      <c r="H943" s="123">
        <f t="shared" si="154"/>
        <v>0.97792371105211684</v>
      </c>
      <c r="I943" s="122">
        <f t="shared" si="155"/>
        <v>158</v>
      </c>
      <c r="J943" s="146">
        <f t="shared" si="156"/>
        <v>2.2076288947883192E-2</v>
      </c>
      <c r="K943" s="141">
        <v>2012</v>
      </c>
      <c r="L943" s="141">
        <v>30</v>
      </c>
      <c r="M943" s="123">
        <f t="shared" si="157"/>
        <v>1.4910536779324055E-2</v>
      </c>
      <c r="N943" s="122">
        <v>83</v>
      </c>
      <c r="O943" s="146">
        <f t="shared" si="158"/>
        <v>1.1597037865027245E-2</v>
      </c>
      <c r="P943" s="141">
        <v>26</v>
      </c>
      <c r="Q943" s="123">
        <f t="shared" si="159"/>
        <v>1.2922465208747515E-2</v>
      </c>
      <c r="R943" s="122">
        <v>67</v>
      </c>
      <c r="S943" s="146">
        <f t="shared" si="160"/>
        <v>9.3614643006846437E-3</v>
      </c>
      <c r="T943" s="141">
        <v>249</v>
      </c>
      <c r="U943" s="123">
        <f t="shared" si="161"/>
        <v>0.12375745526838966</v>
      </c>
      <c r="V943" s="122">
        <v>753</v>
      </c>
      <c r="W943" s="146">
        <f t="shared" si="162"/>
        <v>0.10521168087187369</v>
      </c>
      <c r="X943" s="141">
        <v>268</v>
      </c>
      <c r="Y943" s="123">
        <f t="shared" si="163"/>
        <v>0.13320079522862824</v>
      </c>
      <c r="Z943" s="122">
        <v>804</v>
      </c>
      <c r="AA943" s="146">
        <f t="shared" si="164"/>
        <v>0.11233757160821574</v>
      </c>
    </row>
    <row r="944" spans="1:27" ht="24" x14ac:dyDescent="0.25">
      <c r="A944" s="130" t="s">
        <v>618</v>
      </c>
      <c r="B944" s="221" t="s">
        <v>206</v>
      </c>
      <c r="C944" s="116" t="s">
        <v>207</v>
      </c>
      <c r="D944" s="117" t="s">
        <v>13</v>
      </c>
      <c r="E944" s="136" t="s">
        <v>555</v>
      </c>
      <c r="F944" s="140">
        <v>4604</v>
      </c>
      <c r="G944" s="118">
        <v>4503</v>
      </c>
      <c r="H944" s="119">
        <f t="shared" si="154"/>
        <v>0.97806255430060818</v>
      </c>
      <c r="I944" s="118">
        <f t="shared" si="155"/>
        <v>101</v>
      </c>
      <c r="J944" s="145">
        <f t="shared" si="156"/>
        <v>2.1937445699391833E-2</v>
      </c>
      <c r="K944" s="140">
        <v>1468</v>
      </c>
      <c r="L944" s="140">
        <v>24</v>
      </c>
      <c r="M944" s="119">
        <f t="shared" si="157"/>
        <v>1.6348773841961851E-2</v>
      </c>
      <c r="N944" s="118">
        <v>75</v>
      </c>
      <c r="O944" s="145">
        <f t="shared" si="158"/>
        <v>1.629018245004344E-2</v>
      </c>
      <c r="P944" s="140">
        <v>14</v>
      </c>
      <c r="Q944" s="119">
        <f t="shared" si="159"/>
        <v>9.5367847411444145E-3</v>
      </c>
      <c r="R944" s="118">
        <v>34</v>
      </c>
      <c r="S944" s="145">
        <f t="shared" si="160"/>
        <v>7.3848827106863593E-3</v>
      </c>
      <c r="T944" s="140">
        <v>172</v>
      </c>
      <c r="U944" s="119">
        <f t="shared" si="161"/>
        <v>0.11716621253405994</v>
      </c>
      <c r="V944" s="118">
        <v>493</v>
      </c>
      <c r="W944" s="145">
        <f t="shared" si="162"/>
        <v>0.10708079930495222</v>
      </c>
      <c r="X944" s="140">
        <v>179</v>
      </c>
      <c r="Y944" s="119">
        <f t="shared" si="163"/>
        <v>0.12193460490463215</v>
      </c>
      <c r="Z944" s="118">
        <v>513</v>
      </c>
      <c r="AA944" s="145">
        <f t="shared" si="164"/>
        <v>0.11142484795829713</v>
      </c>
    </row>
    <row r="945" spans="1:27" ht="24" x14ac:dyDescent="0.25">
      <c r="A945" s="131" t="s">
        <v>618</v>
      </c>
      <c r="B945" s="222" t="s">
        <v>208</v>
      </c>
      <c r="C945" s="120" t="s">
        <v>209</v>
      </c>
      <c r="D945" s="121" t="s">
        <v>13</v>
      </c>
      <c r="E945" s="137" t="s">
        <v>555</v>
      </c>
      <c r="F945" s="141">
        <v>3453</v>
      </c>
      <c r="G945" s="122">
        <v>3426</v>
      </c>
      <c r="H945" s="123">
        <f t="shared" si="154"/>
        <v>0.99218071242397909</v>
      </c>
      <c r="I945" s="122">
        <f t="shared" si="155"/>
        <v>27</v>
      </c>
      <c r="J945" s="146">
        <f t="shared" si="156"/>
        <v>7.819287576020852E-3</v>
      </c>
      <c r="K945" s="141">
        <v>1120</v>
      </c>
      <c r="L945" s="141">
        <v>9</v>
      </c>
      <c r="M945" s="123">
        <f t="shared" si="157"/>
        <v>8.0357142857142849E-3</v>
      </c>
      <c r="N945" s="122">
        <v>15</v>
      </c>
      <c r="O945" s="146">
        <f t="shared" si="158"/>
        <v>4.3440486533449178E-3</v>
      </c>
      <c r="P945" s="141">
        <v>9</v>
      </c>
      <c r="Q945" s="123">
        <f t="shared" si="159"/>
        <v>8.0357142857142849E-3</v>
      </c>
      <c r="R945" s="122">
        <v>18</v>
      </c>
      <c r="S945" s="146">
        <f t="shared" si="160"/>
        <v>5.2128583840139013E-3</v>
      </c>
      <c r="T945" s="141">
        <v>142</v>
      </c>
      <c r="U945" s="123">
        <f t="shared" si="161"/>
        <v>0.12678571428571428</v>
      </c>
      <c r="V945" s="122">
        <v>371</v>
      </c>
      <c r="W945" s="146">
        <f t="shared" si="162"/>
        <v>0.10744280335939763</v>
      </c>
      <c r="X945" s="141">
        <v>148</v>
      </c>
      <c r="Y945" s="123">
        <f t="shared" si="163"/>
        <v>0.13214285714285715</v>
      </c>
      <c r="Z945" s="122">
        <v>382</v>
      </c>
      <c r="AA945" s="146">
        <f t="shared" si="164"/>
        <v>0.11062843903851723</v>
      </c>
    </row>
    <row r="946" spans="1:27" ht="24" x14ac:dyDescent="0.25">
      <c r="A946" s="130" t="s">
        <v>618</v>
      </c>
      <c r="B946" s="221" t="s">
        <v>243</v>
      </c>
      <c r="C946" s="116" t="s">
        <v>244</v>
      </c>
      <c r="D946" s="117" t="s">
        <v>15</v>
      </c>
      <c r="E946" s="136" t="s">
        <v>550</v>
      </c>
      <c r="F946" s="140">
        <v>5764</v>
      </c>
      <c r="G946" s="118">
        <v>5687</v>
      </c>
      <c r="H946" s="119">
        <f t="shared" si="154"/>
        <v>0.98664122137404575</v>
      </c>
      <c r="I946" s="118">
        <f t="shared" si="155"/>
        <v>77</v>
      </c>
      <c r="J946" s="145">
        <f t="shared" si="156"/>
        <v>1.3358778625954198E-2</v>
      </c>
      <c r="K946" s="140">
        <v>1707</v>
      </c>
      <c r="L946" s="140">
        <v>31</v>
      </c>
      <c r="M946" s="119">
        <f t="shared" si="157"/>
        <v>1.8160515524311659E-2</v>
      </c>
      <c r="N946" s="118">
        <v>69</v>
      </c>
      <c r="O946" s="145">
        <f t="shared" si="158"/>
        <v>1.1970853573907009E-2</v>
      </c>
      <c r="P946" s="140">
        <v>18</v>
      </c>
      <c r="Q946" s="119">
        <f t="shared" si="159"/>
        <v>1.054481546572935E-2</v>
      </c>
      <c r="R946" s="118">
        <v>43</v>
      </c>
      <c r="S946" s="145">
        <f t="shared" si="160"/>
        <v>7.4600971547536437E-3</v>
      </c>
      <c r="T946" s="140">
        <v>190</v>
      </c>
      <c r="U946" s="119">
        <f t="shared" si="161"/>
        <v>0.11130638547158758</v>
      </c>
      <c r="V946" s="118">
        <v>539</v>
      </c>
      <c r="W946" s="145">
        <f t="shared" si="162"/>
        <v>9.3511450381679392E-2</v>
      </c>
      <c r="X946" s="140">
        <v>203</v>
      </c>
      <c r="Y946" s="119">
        <f t="shared" si="163"/>
        <v>0.11892208553016989</v>
      </c>
      <c r="Z946" s="118">
        <v>568</v>
      </c>
      <c r="AA946" s="145">
        <f t="shared" si="164"/>
        <v>9.8542678695350452E-2</v>
      </c>
    </row>
    <row r="947" spans="1:27" ht="24" x14ac:dyDescent="0.25">
      <c r="A947" s="131" t="s">
        <v>618</v>
      </c>
      <c r="B947" s="222" t="s">
        <v>245</v>
      </c>
      <c r="C947" s="120" t="s">
        <v>246</v>
      </c>
      <c r="D947" s="121" t="s">
        <v>15</v>
      </c>
      <c r="E947" s="137" t="s">
        <v>550</v>
      </c>
      <c r="F947" s="141">
        <v>2049</v>
      </c>
      <c r="G947" s="122">
        <v>2016</v>
      </c>
      <c r="H947" s="123">
        <f t="shared" si="154"/>
        <v>0.98389458272327968</v>
      </c>
      <c r="I947" s="122">
        <f t="shared" si="155"/>
        <v>33</v>
      </c>
      <c r="J947" s="146">
        <f t="shared" si="156"/>
        <v>1.6105417276720352E-2</v>
      </c>
      <c r="K947" s="141">
        <v>738</v>
      </c>
      <c r="L947" s="141">
        <v>18</v>
      </c>
      <c r="M947" s="123">
        <f t="shared" si="157"/>
        <v>2.4390243902439025E-2</v>
      </c>
      <c r="N947" s="122">
        <v>55</v>
      </c>
      <c r="O947" s="146">
        <f t="shared" si="158"/>
        <v>2.6842362127867253E-2</v>
      </c>
      <c r="P947" s="141">
        <v>13</v>
      </c>
      <c r="Q947" s="123">
        <f t="shared" si="159"/>
        <v>1.7615176151761516E-2</v>
      </c>
      <c r="R947" s="122">
        <v>35</v>
      </c>
      <c r="S947" s="146">
        <f t="shared" si="160"/>
        <v>1.7081503172279161E-2</v>
      </c>
      <c r="T947" s="141">
        <v>93</v>
      </c>
      <c r="U947" s="123">
        <f t="shared" si="161"/>
        <v>0.12601626016260162</v>
      </c>
      <c r="V947" s="122">
        <v>233</v>
      </c>
      <c r="W947" s="146">
        <f t="shared" si="162"/>
        <v>0.11371400683260127</v>
      </c>
      <c r="X947" s="141">
        <v>101</v>
      </c>
      <c r="Y947" s="123">
        <f t="shared" si="163"/>
        <v>0.13685636856368563</v>
      </c>
      <c r="Z947" s="122">
        <v>255</v>
      </c>
      <c r="AA947" s="146">
        <f t="shared" si="164"/>
        <v>0.12445095168374817</v>
      </c>
    </row>
    <row r="948" spans="1:27" x14ac:dyDescent="0.25">
      <c r="A948" s="130" t="s">
        <v>618</v>
      </c>
      <c r="B948" s="221" t="s">
        <v>220</v>
      </c>
      <c r="C948" s="116" t="s">
        <v>221</v>
      </c>
      <c r="D948" s="117" t="s">
        <v>14</v>
      </c>
      <c r="E948" s="136" t="s">
        <v>556</v>
      </c>
      <c r="F948" s="140">
        <v>4164</v>
      </c>
      <c r="G948" s="118">
        <v>4082</v>
      </c>
      <c r="H948" s="119">
        <f t="shared" si="154"/>
        <v>0.98030739673390965</v>
      </c>
      <c r="I948" s="118">
        <f t="shared" si="155"/>
        <v>82</v>
      </c>
      <c r="J948" s="145">
        <f t="shared" si="156"/>
        <v>1.9692603266090299E-2</v>
      </c>
      <c r="K948" s="140">
        <v>1248</v>
      </c>
      <c r="L948" s="140">
        <v>27</v>
      </c>
      <c r="M948" s="119">
        <f t="shared" si="157"/>
        <v>2.1634615384615384E-2</v>
      </c>
      <c r="N948" s="118">
        <v>69</v>
      </c>
      <c r="O948" s="145">
        <f t="shared" si="158"/>
        <v>1.6570605187319884E-2</v>
      </c>
      <c r="P948" s="140">
        <v>9</v>
      </c>
      <c r="Q948" s="119">
        <f t="shared" si="159"/>
        <v>7.2115384615384619E-3</v>
      </c>
      <c r="R948" s="118">
        <v>21</v>
      </c>
      <c r="S948" s="145">
        <f t="shared" si="160"/>
        <v>5.0432276657060519E-3</v>
      </c>
      <c r="T948" s="140">
        <v>142</v>
      </c>
      <c r="U948" s="119">
        <f t="shared" si="161"/>
        <v>0.11378205128205128</v>
      </c>
      <c r="V948" s="118">
        <v>434</v>
      </c>
      <c r="W948" s="145">
        <f t="shared" si="162"/>
        <v>0.10422670509125841</v>
      </c>
      <c r="X948" s="140">
        <v>149</v>
      </c>
      <c r="Y948" s="119">
        <f t="shared" si="163"/>
        <v>0.11939102564102565</v>
      </c>
      <c r="Z948" s="118">
        <v>449</v>
      </c>
      <c r="AA948" s="145">
        <f t="shared" si="164"/>
        <v>0.10782901056676272</v>
      </c>
    </row>
    <row r="949" spans="1:27" x14ac:dyDescent="0.25">
      <c r="A949" s="131" t="s">
        <v>618</v>
      </c>
      <c r="B949" s="222" t="s">
        <v>222</v>
      </c>
      <c r="C949" s="120" t="s">
        <v>223</v>
      </c>
      <c r="D949" s="121" t="s">
        <v>14</v>
      </c>
      <c r="E949" s="137" t="s">
        <v>556</v>
      </c>
      <c r="F949" s="141">
        <v>5368</v>
      </c>
      <c r="G949" s="122">
        <v>5146</v>
      </c>
      <c r="H949" s="123">
        <f t="shared" si="154"/>
        <v>0.95864381520119224</v>
      </c>
      <c r="I949" s="122">
        <f t="shared" si="155"/>
        <v>222</v>
      </c>
      <c r="J949" s="146">
        <f t="shared" si="156"/>
        <v>4.1356184798807746E-2</v>
      </c>
      <c r="K949" s="141">
        <v>1585</v>
      </c>
      <c r="L949" s="141">
        <v>30</v>
      </c>
      <c r="M949" s="123">
        <f t="shared" si="157"/>
        <v>1.8927444794952682E-2</v>
      </c>
      <c r="N949" s="122">
        <v>79</v>
      </c>
      <c r="O949" s="146">
        <f t="shared" si="158"/>
        <v>1.4716840536512668E-2</v>
      </c>
      <c r="P949" s="141">
        <v>11</v>
      </c>
      <c r="Q949" s="123">
        <f t="shared" si="159"/>
        <v>6.9400630914826502E-3</v>
      </c>
      <c r="R949" s="122">
        <v>23</v>
      </c>
      <c r="S949" s="146">
        <f t="shared" si="160"/>
        <v>4.2846497764530552E-3</v>
      </c>
      <c r="T949" s="141">
        <v>174</v>
      </c>
      <c r="U949" s="123">
        <f t="shared" si="161"/>
        <v>0.10977917981072555</v>
      </c>
      <c r="V949" s="122">
        <v>612</v>
      </c>
      <c r="W949" s="146">
        <f t="shared" si="162"/>
        <v>0.11400894187779434</v>
      </c>
      <c r="X949" s="141">
        <v>180</v>
      </c>
      <c r="Y949" s="123">
        <f t="shared" si="163"/>
        <v>0.11356466876971609</v>
      </c>
      <c r="Z949" s="122">
        <v>622</v>
      </c>
      <c r="AA949" s="146">
        <f t="shared" si="164"/>
        <v>0.11587183308494783</v>
      </c>
    </row>
    <row r="950" spans="1:27" x14ac:dyDescent="0.25">
      <c r="A950" s="130" t="s">
        <v>618</v>
      </c>
      <c r="B950" s="221" t="s">
        <v>210</v>
      </c>
      <c r="C950" s="116" t="s">
        <v>211</v>
      </c>
      <c r="D950" s="117" t="s">
        <v>13</v>
      </c>
      <c r="E950" s="136" t="s">
        <v>555</v>
      </c>
      <c r="F950" s="140">
        <v>2906</v>
      </c>
      <c r="G950" s="118">
        <v>2841</v>
      </c>
      <c r="H950" s="119">
        <f t="shared" si="154"/>
        <v>0.97763248451479701</v>
      </c>
      <c r="I950" s="118">
        <f t="shared" si="155"/>
        <v>65</v>
      </c>
      <c r="J950" s="145">
        <f t="shared" si="156"/>
        <v>2.2367515485203028E-2</v>
      </c>
      <c r="K950" s="140">
        <v>792</v>
      </c>
      <c r="L950" s="140">
        <v>18</v>
      </c>
      <c r="M950" s="119">
        <f t="shared" si="157"/>
        <v>2.2727272727272728E-2</v>
      </c>
      <c r="N950" s="118">
        <v>46</v>
      </c>
      <c r="O950" s="145">
        <f t="shared" si="158"/>
        <v>1.5829318651066758E-2</v>
      </c>
      <c r="P950" s="140">
        <v>8</v>
      </c>
      <c r="Q950" s="119">
        <f t="shared" si="159"/>
        <v>1.0101010101010102E-2</v>
      </c>
      <c r="R950" s="118">
        <v>30</v>
      </c>
      <c r="S950" s="145">
        <f t="shared" si="160"/>
        <v>1.0323468685478321E-2</v>
      </c>
      <c r="T950" s="140">
        <v>65</v>
      </c>
      <c r="U950" s="119">
        <f t="shared" si="161"/>
        <v>8.2070707070707072E-2</v>
      </c>
      <c r="V950" s="118">
        <v>212</v>
      </c>
      <c r="W950" s="145">
        <f t="shared" si="162"/>
        <v>7.2952512044046805E-2</v>
      </c>
      <c r="X950" s="140">
        <v>70</v>
      </c>
      <c r="Y950" s="119">
        <f t="shared" si="163"/>
        <v>8.8383838383838384E-2</v>
      </c>
      <c r="Z950" s="118">
        <v>231</v>
      </c>
      <c r="AA950" s="145">
        <f t="shared" si="164"/>
        <v>7.9490708878183075E-2</v>
      </c>
    </row>
    <row r="951" spans="1:27" x14ac:dyDescent="0.25">
      <c r="A951" s="131" t="s">
        <v>618</v>
      </c>
      <c r="B951" s="222" t="s">
        <v>212</v>
      </c>
      <c r="C951" s="120" t="s">
        <v>213</v>
      </c>
      <c r="D951" s="121" t="s">
        <v>13</v>
      </c>
      <c r="E951" s="137" t="s">
        <v>555</v>
      </c>
      <c r="F951" s="141">
        <v>3422</v>
      </c>
      <c r="G951" s="122">
        <v>3385</v>
      </c>
      <c r="H951" s="123">
        <f t="shared" si="154"/>
        <v>0.98918760958503804</v>
      </c>
      <c r="I951" s="122">
        <f t="shared" si="155"/>
        <v>37</v>
      </c>
      <c r="J951" s="146">
        <f t="shared" si="156"/>
        <v>1.0812390414962011E-2</v>
      </c>
      <c r="K951" s="141">
        <v>930</v>
      </c>
      <c r="L951" s="141">
        <v>19</v>
      </c>
      <c r="M951" s="123">
        <f t="shared" si="157"/>
        <v>2.0430107526881722E-2</v>
      </c>
      <c r="N951" s="122">
        <v>38</v>
      </c>
      <c r="O951" s="146">
        <f t="shared" si="158"/>
        <v>1.1104617182933957E-2</v>
      </c>
      <c r="P951" s="141">
        <v>7</v>
      </c>
      <c r="Q951" s="123">
        <f t="shared" si="159"/>
        <v>7.526881720430108E-3</v>
      </c>
      <c r="R951" s="122">
        <v>22</v>
      </c>
      <c r="S951" s="146">
        <f t="shared" si="160"/>
        <v>6.4289888953828174E-3</v>
      </c>
      <c r="T951" s="141">
        <v>113</v>
      </c>
      <c r="U951" s="123">
        <f t="shared" si="161"/>
        <v>0.12150537634408602</v>
      </c>
      <c r="V951" s="122">
        <v>381</v>
      </c>
      <c r="W951" s="146">
        <f t="shared" si="162"/>
        <v>0.11133839859731151</v>
      </c>
      <c r="X951" s="141">
        <v>118</v>
      </c>
      <c r="Y951" s="123">
        <f t="shared" si="163"/>
        <v>0.12688172043010754</v>
      </c>
      <c r="Z951" s="122">
        <v>398</v>
      </c>
      <c r="AA951" s="146">
        <f t="shared" si="164"/>
        <v>0.1163062536528346</v>
      </c>
    </row>
    <row r="952" spans="1:27" x14ac:dyDescent="0.25">
      <c r="A952" s="130" t="s">
        <v>618</v>
      </c>
      <c r="B952" s="221" t="s">
        <v>214</v>
      </c>
      <c r="C952" s="116" t="s">
        <v>215</v>
      </c>
      <c r="D952" s="117" t="s">
        <v>13</v>
      </c>
      <c r="E952" s="136" t="s">
        <v>555</v>
      </c>
      <c r="F952" s="140">
        <v>3020</v>
      </c>
      <c r="G952" s="118">
        <v>2972</v>
      </c>
      <c r="H952" s="119">
        <f t="shared" si="154"/>
        <v>0.98410596026490071</v>
      </c>
      <c r="I952" s="118">
        <f t="shared" si="155"/>
        <v>48</v>
      </c>
      <c r="J952" s="145">
        <f t="shared" si="156"/>
        <v>1.5894039735099338E-2</v>
      </c>
      <c r="K952" s="140">
        <v>904</v>
      </c>
      <c r="L952" s="140">
        <v>18</v>
      </c>
      <c r="M952" s="119">
        <f t="shared" si="157"/>
        <v>1.9911504424778761E-2</v>
      </c>
      <c r="N952" s="118">
        <v>46</v>
      </c>
      <c r="O952" s="145">
        <f t="shared" si="158"/>
        <v>1.5231788079470199E-2</v>
      </c>
      <c r="P952" s="140">
        <v>9</v>
      </c>
      <c r="Q952" s="119">
        <f t="shared" si="159"/>
        <v>9.9557522123893804E-3</v>
      </c>
      <c r="R952" s="118">
        <v>23</v>
      </c>
      <c r="S952" s="145">
        <f t="shared" si="160"/>
        <v>7.6158940397350995E-3</v>
      </c>
      <c r="T952" s="140">
        <v>98</v>
      </c>
      <c r="U952" s="119">
        <f t="shared" si="161"/>
        <v>0.1084070796460177</v>
      </c>
      <c r="V952" s="118">
        <v>254</v>
      </c>
      <c r="W952" s="145">
        <f t="shared" si="162"/>
        <v>8.4105960264900664E-2</v>
      </c>
      <c r="X952" s="140">
        <v>104</v>
      </c>
      <c r="Y952" s="119">
        <f t="shared" si="163"/>
        <v>0.11504424778761062</v>
      </c>
      <c r="Z952" s="118">
        <v>269</v>
      </c>
      <c r="AA952" s="145">
        <f t="shared" si="164"/>
        <v>8.9072847682119205E-2</v>
      </c>
    </row>
    <row r="953" spans="1:27" x14ac:dyDescent="0.25">
      <c r="A953" s="131" t="s">
        <v>618</v>
      </c>
      <c r="B953" s="222" t="s">
        <v>224</v>
      </c>
      <c r="C953" s="120" t="s">
        <v>225</v>
      </c>
      <c r="D953" s="121" t="s">
        <v>14</v>
      </c>
      <c r="E953" s="137" t="s">
        <v>556</v>
      </c>
      <c r="F953" s="141">
        <v>2059</v>
      </c>
      <c r="G953" s="122">
        <v>1998</v>
      </c>
      <c r="H953" s="123">
        <f t="shared" si="154"/>
        <v>0.97037396794560471</v>
      </c>
      <c r="I953" s="122">
        <f t="shared" si="155"/>
        <v>61</v>
      </c>
      <c r="J953" s="146">
        <f t="shared" si="156"/>
        <v>2.9626032054395339E-2</v>
      </c>
      <c r="K953" s="141">
        <v>560</v>
      </c>
      <c r="L953" s="141">
        <v>11</v>
      </c>
      <c r="M953" s="123">
        <f t="shared" si="157"/>
        <v>1.9642857142857142E-2</v>
      </c>
      <c r="N953" s="122">
        <v>27</v>
      </c>
      <c r="O953" s="146">
        <f t="shared" si="158"/>
        <v>1.3113161728994658E-2</v>
      </c>
      <c r="P953" s="141">
        <v>6</v>
      </c>
      <c r="Q953" s="123">
        <f t="shared" si="159"/>
        <v>1.0714285714285714E-2</v>
      </c>
      <c r="R953" s="122">
        <v>14</v>
      </c>
      <c r="S953" s="146">
        <f t="shared" si="160"/>
        <v>6.7994171928120444E-3</v>
      </c>
      <c r="T953" s="141">
        <v>81</v>
      </c>
      <c r="U953" s="123">
        <f t="shared" si="161"/>
        <v>0.14464285714285716</v>
      </c>
      <c r="V953" s="122">
        <v>266</v>
      </c>
      <c r="W953" s="146">
        <f t="shared" si="162"/>
        <v>0.12918892666342885</v>
      </c>
      <c r="X953" s="141">
        <v>85</v>
      </c>
      <c r="Y953" s="123">
        <f t="shared" si="163"/>
        <v>0.15178571428571427</v>
      </c>
      <c r="Z953" s="122">
        <v>276</v>
      </c>
      <c r="AA953" s="146">
        <f t="shared" si="164"/>
        <v>0.13404565322972317</v>
      </c>
    </row>
    <row r="954" spans="1:27" x14ac:dyDescent="0.25">
      <c r="A954" s="130" t="s">
        <v>618</v>
      </c>
      <c r="B954" s="221" t="s">
        <v>226</v>
      </c>
      <c r="C954" s="116" t="s">
        <v>227</v>
      </c>
      <c r="D954" s="117" t="s">
        <v>14</v>
      </c>
      <c r="E954" s="136" t="s">
        <v>556</v>
      </c>
      <c r="F954" s="140">
        <v>2921</v>
      </c>
      <c r="G954" s="118">
        <v>2861</v>
      </c>
      <c r="H954" s="119">
        <f t="shared" si="154"/>
        <v>0.97945908935296133</v>
      </c>
      <c r="I954" s="118">
        <f t="shared" si="155"/>
        <v>60</v>
      </c>
      <c r="J954" s="145">
        <f t="shared" si="156"/>
        <v>2.0540910647038686E-2</v>
      </c>
      <c r="K954" s="140">
        <v>907</v>
      </c>
      <c r="L954" s="140">
        <v>19</v>
      </c>
      <c r="M954" s="119">
        <f t="shared" si="157"/>
        <v>2.0948180815876516E-2</v>
      </c>
      <c r="N954" s="118">
        <v>50</v>
      </c>
      <c r="O954" s="145">
        <f t="shared" si="158"/>
        <v>1.7117425539198903E-2</v>
      </c>
      <c r="P954" s="140">
        <v>6</v>
      </c>
      <c r="Q954" s="119">
        <f t="shared" si="159"/>
        <v>6.615214994487321E-3</v>
      </c>
      <c r="R954" s="118">
        <v>16</v>
      </c>
      <c r="S954" s="145">
        <f t="shared" si="160"/>
        <v>5.4775761725436491E-3</v>
      </c>
      <c r="T954" s="140">
        <v>88</v>
      </c>
      <c r="U954" s="119">
        <f t="shared" si="161"/>
        <v>9.7023153252480704E-2</v>
      </c>
      <c r="V954" s="118">
        <v>228</v>
      </c>
      <c r="W954" s="145">
        <f t="shared" si="162"/>
        <v>7.8055460458747006E-2</v>
      </c>
      <c r="X954" s="140">
        <v>91</v>
      </c>
      <c r="Y954" s="119">
        <f t="shared" si="163"/>
        <v>0.10033076074972437</v>
      </c>
      <c r="Z954" s="118">
        <v>235</v>
      </c>
      <c r="AA954" s="145">
        <f t="shared" si="164"/>
        <v>8.0451900034234858E-2</v>
      </c>
    </row>
    <row r="955" spans="1:27" x14ac:dyDescent="0.25">
      <c r="A955" s="131" t="s">
        <v>618</v>
      </c>
      <c r="B955" s="222" t="s">
        <v>216</v>
      </c>
      <c r="C955" s="120" t="s">
        <v>217</v>
      </c>
      <c r="D955" s="121" t="s">
        <v>13</v>
      </c>
      <c r="E955" s="137" t="s">
        <v>555</v>
      </c>
      <c r="F955" s="141">
        <v>1893</v>
      </c>
      <c r="G955" s="122">
        <v>1844</v>
      </c>
      <c r="H955" s="123">
        <f t="shared" si="154"/>
        <v>0.97411516111991547</v>
      </c>
      <c r="I955" s="122">
        <f t="shared" si="155"/>
        <v>49</v>
      </c>
      <c r="J955" s="146">
        <f t="shared" si="156"/>
        <v>2.5884838880084523E-2</v>
      </c>
      <c r="K955" s="141">
        <v>536</v>
      </c>
      <c r="L955" s="141">
        <v>4</v>
      </c>
      <c r="M955" s="123">
        <f t="shared" si="157"/>
        <v>7.462686567164179E-3</v>
      </c>
      <c r="N955" s="122">
        <v>10</v>
      </c>
      <c r="O955" s="146">
        <f t="shared" si="158"/>
        <v>5.2826201796090863E-3</v>
      </c>
      <c r="P955" s="141">
        <v>3</v>
      </c>
      <c r="Q955" s="123">
        <f t="shared" si="159"/>
        <v>5.597014925373134E-3</v>
      </c>
      <c r="R955" s="122">
        <v>8</v>
      </c>
      <c r="S955" s="146">
        <f t="shared" si="160"/>
        <v>4.226096143687269E-3</v>
      </c>
      <c r="T955" s="141">
        <v>67</v>
      </c>
      <c r="U955" s="123">
        <f t="shared" si="161"/>
        <v>0.125</v>
      </c>
      <c r="V955" s="122">
        <v>228</v>
      </c>
      <c r="W955" s="146">
        <f t="shared" si="162"/>
        <v>0.12044374009508717</v>
      </c>
      <c r="X955" s="141">
        <v>69</v>
      </c>
      <c r="Y955" s="123">
        <f t="shared" si="163"/>
        <v>0.1287313432835821</v>
      </c>
      <c r="Z955" s="122">
        <v>234</v>
      </c>
      <c r="AA955" s="146">
        <f t="shared" si="164"/>
        <v>0.12361331220285261</v>
      </c>
    </row>
    <row r="956" spans="1:27" x14ac:dyDescent="0.25">
      <c r="A956" s="130" t="s">
        <v>618</v>
      </c>
      <c r="B956" s="221" t="s">
        <v>218</v>
      </c>
      <c r="C956" s="116" t="s">
        <v>219</v>
      </c>
      <c r="D956" s="117" t="s">
        <v>13</v>
      </c>
      <c r="E956" s="136" t="s">
        <v>555</v>
      </c>
      <c r="F956" s="140">
        <v>2469</v>
      </c>
      <c r="G956" s="118">
        <v>2408</v>
      </c>
      <c r="H956" s="119">
        <f t="shared" si="154"/>
        <v>0.97529364115026329</v>
      </c>
      <c r="I956" s="118">
        <f t="shared" si="155"/>
        <v>61</v>
      </c>
      <c r="J956" s="145">
        <f t="shared" si="156"/>
        <v>2.4706358849736737E-2</v>
      </c>
      <c r="K956" s="140">
        <v>757</v>
      </c>
      <c r="L956" s="140">
        <v>15</v>
      </c>
      <c r="M956" s="119">
        <f t="shared" si="157"/>
        <v>1.9815059445178335E-2</v>
      </c>
      <c r="N956" s="118">
        <v>39</v>
      </c>
      <c r="O956" s="145">
        <f t="shared" si="158"/>
        <v>1.5795868772782502E-2</v>
      </c>
      <c r="P956" s="140">
        <v>8</v>
      </c>
      <c r="Q956" s="119">
        <f t="shared" si="159"/>
        <v>1.0568031704095112E-2</v>
      </c>
      <c r="R956" s="118">
        <v>23</v>
      </c>
      <c r="S956" s="145">
        <f t="shared" si="160"/>
        <v>9.3155123531794247E-3</v>
      </c>
      <c r="T956" s="140">
        <v>64</v>
      </c>
      <c r="U956" s="119">
        <f t="shared" si="161"/>
        <v>8.4544253632760899E-2</v>
      </c>
      <c r="V956" s="118">
        <v>187</v>
      </c>
      <c r="W956" s="145">
        <f t="shared" si="162"/>
        <v>7.5739165654110971E-2</v>
      </c>
      <c r="X956" s="140">
        <v>69</v>
      </c>
      <c r="Y956" s="119">
        <f t="shared" si="163"/>
        <v>9.1149273447820339E-2</v>
      </c>
      <c r="Z956" s="118">
        <v>204</v>
      </c>
      <c r="AA956" s="145">
        <f t="shared" si="164"/>
        <v>8.2624544349939252E-2</v>
      </c>
    </row>
    <row r="957" spans="1:27" x14ac:dyDescent="0.25">
      <c r="A957" s="131" t="s">
        <v>618</v>
      </c>
      <c r="B957" s="222" t="s">
        <v>277</v>
      </c>
      <c r="C957" s="120" t="s">
        <v>278</v>
      </c>
      <c r="D957" s="121" t="s">
        <v>18</v>
      </c>
      <c r="E957" s="137" t="s">
        <v>557</v>
      </c>
      <c r="F957" s="141">
        <v>2396</v>
      </c>
      <c r="G957" s="122">
        <v>2376</v>
      </c>
      <c r="H957" s="123">
        <f t="shared" si="154"/>
        <v>0.99165275459098501</v>
      </c>
      <c r="I957" s="122">
        <f t="shared" si="155"/>
        <v>20</v>
      </c>
      <c r="J957" s="146">
        <f t="shared" si="156"/>
        <v>8.3472454090150246E-3</v>
      </c>
      <c r="K957" s="141">
        <v>600</v>
      </c>
      <c r="L957" s="141">
        <v>25</v>
      </c>
      <c r="M957" s="123">
        <f t="shared" si="157"/>
        <v>4.1666666666666664E-2</v>
      </c>
      <c r="N957" s="122">
        <v>62</v>
      </c>
      <c r="O957" s="146">
        <f t="shared" si="158"/>
        <v>2.5876460767946578E-2</v>
      </c>
      <c r="P957" s="141">
        <v>16</v>
      </c>
      <c r="Q957" s="123">
        <f t="shared" si="159"/>
        <v>2.6666666666666668E-2</v>
      </c>
      <c r="R957" s="122">
        <v>36</v>
      </c>
      <c r="S957" s="146">
        <f t="shared" si="160"/>
        <v>1.5025041736227046E-2</v>
      </c>
      <c r="T957" s="141">
        <v>75</v>
      </c>
      <c r="U957" s="123">
        <f t="shared" si="161"/>
        <v>0.125</v>
      </c>
      <c r="V957" s="122">
        <v>322</v>
      </c>
      <c r="W957" s="146">
        <f t="shared" si="162"/>
        <v>0.13439065108514189</v>
      </c>
      <c r="X957" s="141">
        <v>82</v>
      </c>
      <c r="Y957" s="123">
        <f t="shared" si="163"/>
        <v>0.13666666666666666</v>
      </c>
      <c r="Z957" s="122">
        <v>336</v>
      </c>
      <c r="AA957" s="146">
        <f t="shared" si="164"/>
        <v>0.14023372287145242</v>
      </c>
    </row>
    <row r="958" spans="1:27" x14ac:dyDescent="0.25">
      <c r="A958" s="130" t="s">
        <v>618</v>
      </c>
      <c r="B958" s="221" t="s">
        <v>279</v>
      </c>
      <c r="C958" s="116" t="s">
        <v>280</v>
      </c>
      <c r="D958" s="117" t="s">
        <v>18</v>
      </c>
      <c r="E958" s="136" t="s">
        <v>557</v>
      </c>
      <c r="F958" s="140">
        <v>3364</v>
      </c>
      <c r="G958" s="118">
        <v>3316</v>
      </c>
      <c r="H958" s="119">
        <f t="shared" si="154"/>
        <v>0.985731272294887</v>
      </c>
      <c r="I958" s="118">
        <f t="shared" si="155"/>
        <v>48</v>
      </c>
      <c r="J958" s="145">
        <f t="shared" si="156"/>
        <v>1.4268727705112961E-2</v>
      </c>
      <c r="K958" s="140">
        <v>1094</v>
      </c>
      <c r="L958" s="140">
        <v>21</v>
      </c>
      <c r="M958" s="119">
        <f t="shared" si="157"/>
        <v>1.9195612431444242E-2</v>
      </c>
      <c r="N958" s="118">
        <v>49</v>
      </c>
      <c r="O958" s="145">
        <f t="shared" si="158"/>
        <v>1.4565992865636148E-2</v>
      </c>
      <c r="P958" s="140">
        <v>11</v>
      </c>
      <c r="Q958" s="119">
        <f t="shared" si="159"/>
        <v>1.0054844606946984E-2</v>
      </c>
      <c r="R958" s="118">
        <v>27</v>
      </c>
      <c r="S958" s="145">
        <f t="shared" si="160"/>
        <v>8.0261593341260408E-3</v>
      </c>
      <c r="T958" s="140">
        <v>121</v>
      </c>
      <c r="U958" s="119">
        <f t="shared" si="161"/>
        <v>0.11060329067641682</v>
      </c>
      <c r="V958" s="118">
        <v>342</v>
      </c>
      <c r="W958" s="145">
        <f t="shared" si="162"/>
        <v>0.10166468489892984</v>
      </c>
      <c r="X958" s="140">
        <v>127</v>
      </c>
      <c r="Y958" s="119">
        <f t="shared" si="163"/>
        <v>0.11608775137111517</v>
      </c>
      <c r="Z958" s="118">
        <v>359</v>
      </c>
      <c r="AA958" s="145">
        <f t="shared" si="164"/>
        <v>0.10671819262782402</v>
      </c>
    </row>
    <row r="959" spans="1:27" x14ac:dyDescent="0.25">
      <c r="A959" s="131" t="s">
        <v>618</v>
      </c>
      <c r="B959" s="222" t="s">
        <v>316</v>
      </c>
      <c r="C959" s="120" t="s">
        <v>317</v>
      </c>
      <c r="D959" s="121" t="s">
        <v>20</v>
      </c>
      <c r="E959" s="137" t="s">
        <v>558</v>
      </c>
      <c r="F959" s="141">
        <v>2335</v>
      </c>
      <c r="G959" s="122">
        <v>2307</v>
      </c>
      <c r="H959" s="123">
        <f t="shared" si="154"/>
        <v>0.98800856531049253</v>
      </c>
      <c r="I959" s="122">
        <f t="shared" si="155"/>
        <v>28</v>
      </c>
      <c r="J959" s="146">
        <f t="shared" si="156"/>
        <v>1.1991434689507495E-2</v>
      </c>
      <c r="K959" s="141">
        <v>639</v>
      </c>
      <c r="L959" s="141">
        <v>13</v>
      </c>
      <c r="M959" s="123">
        <f t="shared" si="157"/>
        <v>2.0344287949921751E-2</v>
      </c>
      <c r="N959" s="122">
        <v>35</v>
      </c>
      <c r="O959" s="146">
        <f t="shared" si="158"/>
        <v>1.4989293361884369E-2</v>
      </c>
      <c r="P959" s="141">
        <v>8</v>
      </c>
      <c r="Q959" s="123">
        <f t="shared" si="159"/>
        <v>1.2519561815336464E-2</v>
      </c>
      <c r="R959" s="122">
        <v>15</v>
      </c>
      <c r="S959" s="146">
        <f t="shared" si="160"/>
        <v>6.4239828693790149E-3</v>
      </c>
      <c r="T959" s="141">
        <v>67</v>
      </c>
      <c r="U959" s="123">
        <f t="shared" si="161"/>
        <v>0.10485133020344288</v>
      </c>
      <c r="V959" s="122">
        <v>203</v>
      </c>
      <c r="W959" s="146">
        <f t="shared" si="162"/>
        <v>8.693790149892934E-2</v>
      </c>
      <c r="X959" s="141">
        <v>72</v>
      </c>
      <c r="Y959" s="123">
        <f t="shared" si="163"/>
        <v>0.11267605633802817</v>
      </c>
      <c r="Z959" s="122">
        <v>211</v>
      </c>
      <c r="AA959" s="146">
        <f t="shared" si="164"/>
        <v>9.036402569593148E-2</v>
      </c>
    </row>
    <row r="960" spans="1:27" x14ac:dyDescent="0.25">
      <c r="A960" s="130" t="s">
        <v>618</v>
      </c>
      <c r="B960" s="221" t="s">
        <v>301</v>
      </c>
      <c r="C960" s="116" t="s">
        <v>302</v>
      </c>
      <c r="D960" s="117" t="s">
        <v>19</v>
      </c>
      <c r="E960" s="136" t="s">
        <v>559</v>
      </c>
      <c r="F960" s="140">
        <v>4285</v>
      </c>
      <c r="G960" s="118">
        <v>4244</v>
      </c>
      <c r="H960" s="119">
        <f t="shared" si="154"/>
        <v>0.99043173862310385</v>
      </c>
      <c r="I960" s="118">
        <f t="shared" si="155"/>
        <v>41</v>
      </c>
      <c r="J960" s="145">
        <f t="shared" si="156"/>
        <v>9.5682613768961495E-3</v>
      </c>
      <c r="K960" s="140">
        <v>1031</v>
      </c>
      <c r="L960" s="140">
        <v>24</v>
      </c>
      <c r="M960" s="119">
        <f t="shared" si="157"/>
        <v>2.3278370514064017E-2</v>
      </c>
      <c r="N960" s="118">
        <v>57</v>
      </c>
      <c r="O960" s="145">
        <f t="shared" si="158"/>
        <v>1.3302217036172695E-2</v>
      </c>
      <c r="P960" s="140">
        <v>8</v>
      </c>
      <c r="Q960" s="119">
        <f t="shared" si="159"/>
        <v>7.7594568380213386E-3</v>
      </c>
      <c r="R960" s="118">
        <v>15</v>
      </c>
      <c r="S960" s="145">
        <f t="shared" si="160"/>
        <v>3.5005834305717621E-3</v>
      </c>
      <c r="T960" s="140">
        <v>108</v>
      </c>
      <c r="U960" s="119">
        <f t="shared" si="161"/>
        <v>0.10475266731328807</v>
      </c>
      <c r="V960" s="118">
        <v>333</v>
      </c>
      <c r="W960" s="145">
        <f t="shared" si="162"/>
        <v>7.7712952158693116E-2</v>
      </c>
      <c r="X960" s="140">
        <v>114</v>
      </c>
      <c r="Y960" s="119">
        <f t="shared" si="163"/>
        <v>0.11057225994180407</v>
      </c>
      <c r="Z960" s="118">
        <v>346</v>
      </c>
      <c r="AA960" s="145">
        <f t="shared" si="164"/>
        <v>8.0746791131855303E-2</v>
      </c>
    </row>
    <row r="961" spans="1:27" x14ac:dyDescent="0.25">
      <c r="A961" s="131" t="s">
        <v>618</v>
      </c>
      <c r="B961" s="222" t="s">
        <v>318</v>
      </c>
      <c r="C961" s="120" t="s">
        <v>319</v>
      </c>
      <c r="D961" s="121" t="s">
        <v>20</v>
      </c>
      <c r="E961" s="137" t="s">
        <v>558</v>
      </c>
      <c r="F961" s="141">
        <v>2390</v>
      </c>
      <c r="G961" s="122">
        <v>2343</v>
      </c>
      <c r="H961" s="123">
        <f t="shared" si="154"/>
        <v>0.98033472803347277</v>
      </c>
      <c r="I961" s="122">
        <f t="shared" si="155"/>
        <v>47</v>
      </c>
      <c r="J961" s="146">
        <f t="shared" si="156"/>
        <v>1.9665271966527197E-2</v>
      </c>
      <c r="K961" s="141">
        <v>995</v>
      </c>
      <c r="L961" s="141">
        <v>24</v>
      </c>
      <c r="M961" s="123">
        <f t="shared" si="157"/>
        <v>2.4120603015075376E-2</v>
      </c>
      <c r="N961" s="122">
        <v>56</v>
      </c>
      <c r="O961" s="146">
        <f t="shared" si="158"/>
        <v>2.3430962343096235E-2</v>
      </c>
      <c r="P961" s="141">
        <v>10</v>
      </c>
      <c r="Q961" s="123">
        <f t="shared" si="159"/>
        <v>1.0050251256281407E-2</v>
      </c>
      <c r="R961" s="122">
        <v>25</v>
      </c>
      <c r="S961" s="146">
        <f t="shared" si="160"/>
        <v>1.0460251046025104E-2</v>
      </c>
      <c r="T961" s="141">
        <v>97</v>
      </c>
      <c r="U961" s="123">
        <f t="shared" si="161"/>
        <v>9.7487437185929643E-2</v>
      </c>
      <c r="V961" s="122">
        <v>211</v>
      </c>
      <c r="W961" s="146">
        <f t="shared" si="162"/>
        <v>8.8284518828451883E-2</v>
      </c>
      <c r="X961" s="141">
        <v>104</v>
      </c>
      <c r="Y961" s="123">
        <f t="shared" si="163"/>
        <v>0.10452261306532663</v>
      </c>
      <c r="Z961" s="122">
        <v>231</v>
      </c>
      <c r="AA961" s="146">
        <f t="shared" si="164"/>
        <v>9.6652719665271961E-2</v>
      </c>
    </row>
    <row r="962" spans="1:27" x14ac:dyDescent="0.25">
      <c r="A962" s="130" t="s">
        <v>618</v>
      </c>
      <c r="B962" s="221" t="s">
        <v>281</v>
      </c>
      <c r="C962" s="116" t="s">
        <v>282</v>
      </c>
      <c r="D962" s="117" t="s">
        <v>18</v>
      </c>
      <c r="E962" s="136" t="s">
        <v>557</v>
      </c>
      <c r="F962" s="140">
        <v>1812</v>
      </c>
      <c r="G962" s="118">
        <v>1792</v>
      </c>
      <c r="H962" s="119">
        <f t="shared" si="154"/>
        <v>0.98896247240618107</v>
      </c>
      <c r="I962" s="118">
        <f t="shared" si="155"/>
        <v>20</v>
      </c>
      <c r="J962" s="145">
        <f t="shared" si="156"/>
        <v>1.1037527593818985E-2</v>
      </c>
      <c r="K962" s="140">
        <v>622</v>
      </c>
      <c r="L962" s="140">
        <v>9</v>
      </c>
      <c r="M962" s="119">
        <f t="shared" si="157"/>
        <v>1.4469453376205787E-2</v>
      </c>
      <c r="N962" s="118">
        <v>23</v>
      </c>
      <c r="O962" s="145">
        <f t="shared" si="158"/>
        <v>1.2693156732891833E-2</v>
      </c>
      <c r="P962" s="140">
        <v>4</v>
      </c>
      <c r="Q962" s="119">
        <f t="shared" si="159"/>
        <v>6.4308681672025723E-3</v>
      </c>
      <c r="R962" s="118">
        <v>8</v>
      </c>
      <c r="S962" s="145">
        <f t="shared" si="160"/>
        <v>4.4150110375275938E-3</v>
      </c>
      <c r="T962" s="140">
        <v>75</v>
      </c>
      <c r="U962" s="119">
        <f t="shared" si="161"/>
        <v>0.12057877813504823</v>
      </c>
      <c r="V962" s="118">
        <v>173</v>
      </c>
      <c r="W962" s="145">
        <f t="shared" si="162"/>
        <v>9.5474613686534218E-2</v>
      </c>
      <c r="X962" s="140">
        <v>78</v>
      </c>
      <c r="Y962" s="119">
        <f t="shared" si="163"/>
        <v>0.12540192926045016</v>
      </c>
      <c r="Z962" s="118">
        <v>178</v>
      </c>
      <c r="AA962" s="145">
        <f t="shared" si="164"/>
        <v>9.8233995584988965E-2</v>
      </c>
    </row>
    <row r="963" spans="1:27" x14ac:dyDescent="0.25">
      <c r="A963" s="131" t="s">
        <v>618</v>
      </c>
      <c r="B963" s="222" t="s">
        <v>283</v>
      </c>
      <c r="C963" s="120" t="s">
        <v>284</v>
      </c>
      <c r="D963" s="121" t="s">
        <v>18</v>
      </c>
      <c r="E963" s="137" t="s">
        <v>557</v>
      </c>
      <c r="F963" s="141">
        <v>1884</v>
      </c>
      <c r="G963" s="122">
        <v>1863</v>
      </c>
      <c r="H963" s="123">
        <f t="shared" ref="H963:H1026" si="165">G963/F963</f>
        <v>0.98885350318471332</v>
      </c>
      <c r="I963" s="122">
        <f t="shared" ref="I963:I1026" si="166">F963-G963</f>
        <v>21</v>
      </c>
      <c r="J963" s="146">
        <f t="shared" ref="J963:J1026" si="167">I963/F963</f>
        <v>1.1146496815286623E-2</v>
      </c>
      <c r="K963" s="141">
        <v>647</v>
      </c>
      <c r="L963" s="141">
        <v>14</v>
      </c>
      <c r="M963" s="123">
        <f t="shared" si="157"/>
        <v>2.1638330757341576E-2</v>
      </c>
      <c r="N963" s="122">
        <v>31</v>
      </c>
      <c r="O963" s="146">
        <f t="shared" si="158"/>
        <v>1.6454352441613588E-2</v>
      </c>
      <c r="P963" s="141">
        <v>3</v>
      </c>
      <c r="Q963" s="123">
        <f t="shared" si="159"/>
        <v>4.6367851622874804E-3</v>
      </c>
      <c r="R963" s="122">
        <v>7</v>
      </c>
      <c r="S963" s="146">
        <f t="shared" si="160"/>
        <v>3.7154989384288748E-3</v>
      </c>
      <c r="T963" s="141">
        <v>72</v>
      </c>
      <c r="U963" s="123">
        <f t="shared" si="161"/>
        <v>0.11128284389489954</v>
      </c>
      <c r="V963" s="122">
        <v>163</v>
      </c>
      <c r="W963" s="146">
        <f t="shared" si="162"/>
        <v>8.6518046709129506E-2</v>
      </c>
      <c r="X963" s="141">
        <v>75</v>
      </c>
      <c r="Y963" s="123">
        <f t="shared" si="163"/>
        <v>0.11591962905718702</v>
      </c>
      <c r="Z963" s="122">
        <v>170</v>
      </c>
      <c r="AA963" s="146">
        <f t="shared" si="164"/>
        <v>9.023354564755838E-2</v>
      </c>
    </row>
    <row r="964" spans="1:27" x14ac:dyDescent="0.25">
      <c r="A964" s="130" t="s">
        <v>618</v>
      </c>
      <c r="B964" s="221" t="s">
        <v>320</v>
      </c>
      <c r="C964" s="116" t="s">
        <v>321</v>
      </c>
      <c r="D964" s="117" t="s">
        <v>20</v>
      </c>
      <c r="E964" s="136" t="s">
        <v>558</v>
      </c>
      <c r="F964" s="140">
        <v>4466</v>
      </c>
      <c r="G964" s="118">
        <v>4378</v>
      </c>
      <c r="H964" s="119">
        <f t="shared" si="165"/>
        <v>0.98029556650246308</v>
      </c>
      <c r="I964" s="118">
        <f t="shared" si="166"/>
        <v>88</v>
      </c>
      <c r="J964" s="145">
        <f t="shared" si="167"/>
        <v>1.9704433497536946E-2</v>
      </c>
      <c r="K964" s="140">
        <v>1261</v>
      </c>
      <c r="L964" s="140">
        <v>28</v>
      </c>
      <c r="M964" s="119">
        <f t="shared" ref="M964:M1027" si="168">L964/K964</f>
        <v>2.2204599524187154E-2</v>
      </c>
      <c r="N964" s="118">
        <v>79</v>
      </c>
      <c r="O964" s="145">
        <f t="shared" ref="O964:O1027" si="169">N964/F964</f>
        <v>1.7689207344379759E-2</v>
      </c>
      <c r="P964" s="140">
        <v>8</v>
      </c>
      <c r="Q964" s="119">
        <f t="shared" ref="Q964:Q1027" si="170">P964/K964</f>
        <v>6.3441712926249009E-3</v>
      </c>
      <c r="R964" s="118">
        <v>16</v>
      </c>
      <c r="S964" s="145">
        <f t="shared" ref="S964:S1027" si="171">R964/F964</f>
        <v>3.5826242722794446E-3</v>
      </c>
      <c r="T964" s="140">
        <v>137</v>
      </c>
      <c r="U964" s="119">
        <f t="shared" ref="U964:U1027" si="172">T964/K964</f>
        <v>0.10864393338620143</v>
      </c>
      <c r="V964" s="118">
        <v>362</v>
      </c>
      <c r="W964" s="145">
        <f t="shared" ref="W964:W1027" si="173">V964/F964</f>
        <v>8.1056874160322437E-2</v>
      </c>
      <c r="X964" s="140">
        <v>141</v>
      </c>
      <c r="Y964" s="119">
        <f t="shared" ref="Y964:Y1027" si="174">X964/K964</f>
        <v>0.11181601903251388</v>
      </c>
      <c r="Z964" s="118">
        <v>371</v>
      </c>
      <c r="AA964" s="145">
        <f t="shared" ref="AA964:AA1027" si="175">Z964/F964</f>
        <v>8.3072100313479627E-2</v>
      </c>
    </row>
    <row r="965" spans="1:27" x14ac:dyDescent="0.25">
      <c r="A965" s="131" t="s">
        <v>618</v>
      </c>
      <c r="B965" s="222" t="s">
        <v>303</v>
      </c>
      <c r="C965" s="120" t="s">
        <v>304</v>
      </c>
      <c r="D965" s="121" t="s">
        <v>19</v>
      </c>
      <c r="E965" s="137" t="s">
        <v>559</v>
      </c>
      <c r="F965" s="141">
        <v>4730</v>
      </c>
      <c r="G965" s="122">
        <v>4637</v>
      </c>
      <c r="H965" s="123">
        <f t="shared" si="165"/>
        <v>0.98033826638477806</v>
      </c>
      <c r="I965" s="122">
        <f t="shared" si="166"/>
        <v>93</v>
      </c>
      <c r="J965" s="146">
        <f t="shared" si="167"/>
        <v>1.9661733615221989E-2</v>
      </c>
      <c r="K965" s="141">
        <v>1148</v>
      </c>
      <c r="L965" s="141">
        <v>42</v>
      </c>
      <c r="M965" s="123">
        <f t="shared" si="168"/>
        <v>3.6585365853658534E-2</v>
      </c>
      <c r="N965" s="122">
        <v>110</v>
      </c>
      <c r="O965" s="146">
        <f t="shared" si="169"/>
        <v>2.3255813953488372E-2</v>
      </c>
      <c r="P965" s="141">
        <v>14</v>
      </c>
      <c r="Q965" s="123">
        <f t="shared" si="170"/>
        <v>1.2195121951219513E-2</v>
      </c>
      <c r="R965" s="122">
        <v>36</v>
      </c>
      <c r="S965" s="146">
        <f t="shared" si="171"/>
        <v>7.6109936575052854E-3</v>
      </c>
      <c r="T965" s="141">
        <v>114</v>
      </c>
      <c r="U965" s="123">
        <f t="shared" si="172"/>
        <v>9.9303135888501745E-2</v>
      </c>
      <c r="V965" s="122">
        <v>368</v>
      </c>
      <c r="W965" s="146">
        <f t="shared" si="173"/>
        <v>7.7801268498942922E-2</v>
      </c>
      <c r="X965" s="141">
        <v>123</v>
      </c>
      <c r="Y965" s="123">
        <f t="shared" si="174"/>
        <v>0.10714285714285714</v>
      </c>
      <c r="Z965" s="122">
        <v>390</v>
      </c>
      <c r="AA965" s="146">
        <f t="shared" si="175"/>
        <v>8.2452431289640596E-2</v>
      </c>
    </row>
    <row r="966" spans="1:27" x14ac:dyDescent="0.25">
      <c r="A966" s="130" t="s">
        <v>618</v>
      </c>
      <c r="B966" s="221" t="s">
        <v>285</v>
      </c>
      <c r="C966" s="116" t="s">
        <v>286</v>
      </c>
      <c r="D966" s="117" t="s">
        <v>18</v>
      </c>
      <c r="E966" s="136" t="s">
        <v>557</v>
      </c>
      <c r="F966" s="140">
        <v>3301</v>
      </c>
      <c r="G966" s="118">
        <v>3243</v>
      </c>
      <c r="H966" s="119">
        <f t="shared" si="165"/>
        <v>0.98242956679794002</v>
      </c>
      <c r="I966" s="118">
        <f t="shared" si="166"/>
        <v>58</v>
      </c>
      <c r="J966" s="145">
        <f t="shared" si="167"/>
        <v>1.7570433202059983E-2</v>
      </c>
      <c r="K966" s="140">
        <v>928</v>
      </c>
      <c r="L966" s="140">
        <v>30</v>
      </c>
      <c r="M966" s="119">
        <f t="shared" si="168"/>
        <v>3.2327586206896554E-2</v>
      </c>
      <c r="N966" s="118">
        <v>75</v>
      </c>
      <c r="O966" s="145">
        <f t="shared" si="169"/>
        <v>2.2720387761284461E-2</v>
      </c>
      <c r="P966" s="140">
        <v>8</v>
      </c>
      <c r="Q966" s="119">
        <f t="shared" si="170"/>
        <v>8.6206896551724137E-3</v>
      </c>
      <c r="R966" s="118">
        <v>14</v>
      </c>
      <c r="S966" s="145">
        <f t="shared" si="171"/>
        <v>4.2411390487730989E-3</v>
      </c>
      <c r="T966" s="140">
        <v>112</v>
      </c>
      <c r="U966" s="119">
        <f t="shared" si="172"/>
        <v>0.1206896551724138</v>
      </c>
      <c r="V966" s="118">
        <v>323</v>
      </c>
      <c r="W966" s="145">
        <f t="shared" si="173"/>
        <v>9.7849136625265065E-2</v>
      </c>
      <c r="X966" s="140">
        <v>116</v>
      </c>
      <c r="Y966" s="119">
        <f t="shared" si="174"/>
        <v>0.125</v>
      </c>
      <c r="Z966" s="118">
        <v>333</v>
      </c>
      <c r="AA966" s="145">
        <f t="shared" si="175"/>
        <v>0.100878521660103</v>
      </c>
    </row>
    <row r="967" spans="1:27" x14ac:dyDescent="0.25">
      <c r="A967" s="131" t="s">
        <v>618</v>
      </c>
      <c r="B967" s="222" t="s">
        <v>305</v>
      </c>
      <c r="C967" s="120" t="s">
        <v>306</v>
      </c>
      <c r="D967" s="121" t="s">
        <v>19</v>
      </c>
      <c r="E967" s="137" t="s">
        <v>559</v>
      </c>
      <c r="F967" s="141">
        <v>3018</v>
      </c>
      <c r="G967" s="122">
        <v>2975</v>
      </c>
      <c r="H967" s="123">
        <f t="shared" si="165"/>
        <v>0.98575215374420144</v>
      </c>
      <c r="I967" s="122">
        <f t="shared" si="166"/>
        <v>43</v>
      </c>
      <c r="J967" s="146">
        <f t="shared" si="167"/>
        <v>1.4247846255798542E-2</v>
      </c>
      <c r="K967" s="141">
        <v>748</v>
      </c>
      <c r="L967" s="141">
        <v>17</v>
      </c>
      <c r="M967" s="123">
        <f t="shared" si="168"/>
        <v>2.2727272727272728E-2</v>
      </c>
      <c r="N967" s="122">
        <v>37</v>
      </c>
      <c r="O967" s="146">
        <f t="shared" si="169"/>
        <v>1.2259774685222002E-2</v>
      </c>
      <c r="P967" s="141">
        <v>9</v>
      </c>
      <c r="Q967" s="123">
        <f t="shared" si="170"/>
        <v>1.2032085561497326E-2</v>
      </c>
      <c r="R967" s="122">
        <v>21</v>
      </c>
      <c r="S967" s="146">
        <f t="shared" si="171"/>
        <v>6.958250497017893E-3</v>
      </c>
      <c r="T967" s="141">
        <v>98</v>
      </c>
      <c r="U967" s="123">
        <f t="shared" si="172"/>
        <v>0.13101604278074866</v>
      </c>
      <c r="V967" s="122">
        <v>374</v>
      </c>
      <c r="W967" s="146">
        <f t="shared" si="173"/>
        <v>0.12392312789927104</v>
      </c>
      <c r="X967" s="141">
        <v>104</v>
      </c>
      <c r="Y967" s="123">
        <f t="shared" si="174"/>
        <v>0.13903743315508021</v>
      </c>
      <c r="Z967" s="122">
        <v>390</v>
      </c>
      <c r="AA967" s="146">
        <f t="shared" si="175"/>
        <v>0.12922465208747516</v>
      </c>
    </row>
    <row r="968" spans="1:27" x14ac:dyDescent="0.25">
      <c r="A968" s="130" t="s">
        <v>618</v>
      </c>
      <c r="B968" s="221" t="s">
        <v>322</v>
      </c>
      <c r="C968" s="116" t="s">
        <v>323</v>
      </c>
      <c r="D968" s="117" t="s">
        <v>20</v>
      </c>
      <c r="E968" s="136" t="s">
        <v>558</v>
      </c>
      <c r="F968" s="140">
        <v>3007</v>
      </c>
      <c r="G968" s="118">
        <v>2973</v>
      </c>
      <c r="H968" s="119">
        <f t="shared" si="165"/>
        <v>0.98869304955104753</v>
      </c>
      <c r="I968" s="118">
        <f t="shared" si="166"/>
        <v>34</v>
      </c>
      <c r="J968" s="145">
        <f t="shared" si="167"/>
        <v>1.1306950448952444E-2</v>
      </c>
      <c r="K968" s="140">
        <v>790</v>
      </c>
      <c r="L968" s="140">
        <v>23</v>
      </c>
      <c r="M968" s="119">
        <f t="shared" si="168"/>
        <v>2.911392405063291E-2</v>
      </c>
      <c r="N968" s="118">
        <v>62</v>
      </c>
      <c r="O968" s="145">
        <f t="shared" si="169"/>
        <v>2.0618556701030927E-2</v>
      </c>
      <c r="P968" s="140">
        <v>15</v>
      </c>
      <c r="Q968" s="119">
        <f t="shared" si="170"/>
        <v>1.8987341772151899E-2</v>
      </c>
      <c r="R968" s="118">
        <v>33</v>
      </c>
      <c r="S968" s="145">
        <f t="shared" si="171"/>
        <v>1.0974393082806785E-2</v>
      </c>
      <c r="T968" s="140">
        <v>105</v>
      </c>
      <c r="U968" s="119">
        <f t="shared" si="172"/>
        <v>0.13291139240506328</v>
      </c>
      <c r="V968" s="118">
        <v>448</v>
      </c>
      <c r="W968" s="145">
        <f t="shared" si="173"/>
        <v>0.14898570003325573</v>
      </c>
      <c r="X968" s="140">
        <v>115</v>
      </c>
      <c r="Y968" s="119">
        <f t="shared" si="174"/>
        <v>0.14556962025316456</v>
      </c>
      <c r="Z968" s="118">
        <v>469</v>
      </c>
      <c r="AA968" s="145">
        <f t="shared" si="175"/>
        <v>0.1559694047223146</v>
      </c>
    </row>
    <row r="969" spans="1:27" ht="24" x14ac:dyDescent="0.25">
      <c r="A969" s="131" t="s">
        <v>618</v>
      </c>
      <c r="B969" s="222" t="s">
        <v>307</v>
      </c>
      <c r="C969" s="120" t="s">
        <v>308</v>
      </c>
      <c r="D969" s="121" t="s">
        <v>19</v>
      </c>
      <c r="E969" s="137" t="s">
        <v>559</v>
      </c>
      <c r="F969" s="141">
        <v>2187</v>
      </c>
      <c r="G969" s="122">
        <v>2179</v>
      </c>
      <c r="H969" s="123">
        <f t="shared" si="165"/>
        <v>0.9963420210333791</v>
      </c>
      <c r="I969" s="122">
        <f t="shared" si="166"/>
        <v>8</v>
      </c>
      <c r="J969" s="146">
        <f t="shared" si="167"/>
        <v>3.6579789666209418E-3</v>
      </c>
      <c r="K969" s="141">
        <v>518</v>
      </c>
      <c r="L969" s="141">
        <v>2</v>
      </c>
      <c r="M969" s="123">
        <f t="shared" si="168"/>
        <v>3.8610038610038611E-3</v>
      </c>
      <c r="N969" s="122">
        <v>6</v>
      </c>
      <c r="O969" s="146">
        <f t="shared" si="169"/>
        <v>2.7434842249657062E-3</v>
      </c>
      <c r="P969" s="141">
        <v>4</v>
      </c>
      <c r="Q969" s="123">
        <f t="shared" si="170"/>
        <v>7.7220077220077222E-3</v>
      </c>
      <c r="R969" s="122">
        <v>12</v>
      </c>
      <c r="S969" s="146">
        <f t="shared" si="171"/>
        <v>5.4869684499314125E-3</v>
      </c>
      <c r="T969" s="141">
        <v>62</v>
      </c>
      <c r="U969" s="123">
        <f t="shared" si="172"/>
        <v>0.11969111969111969</v>
      </c>
      <c r="V969" s="122">
        <v>238</v>
      </c>
      <c r="W969" s="146">
        <f t="shared" si="173"/>
        <v>0.10882487425697303</v>
      </c>
      <c r="X969" s="141">
        <v>65</v>
      </c>
      <c r="Y969" s="123">
        <f t="shared" si="174"/>
        <v>0.12548262548262548</v>
      </c>
      <c r="Z969" s="122">
        <v>249</v>
      </c>
      <c r="AA969" s="146">
        <f t="shared" si="175"/>
        <v>0.11385459533607682</v>
      </c>
    </row>
    <row r="970" spans="1:27" x14ac:dyDescent="0.25">
      <c r="A970" s="130" t="s">
        <v>618</v>
      </c>
      <c r="B970" s="221" t="s">
        <v>287</v>
      </c>
      <c r="C970" s="116" t="s">
        <v>288</v>
      </c>
      <c r="D970" s="117" t="s">
        <v>18</v>
      </c>
      <c r="E970" s="136" t="s">
        <v>557</v>
      </c>
      <c r="F970" s="140">
        <v>3432</v>
      </c>
      <c r="G970" s="118">
        <v>3357</v>
      </c>
      <c r="H970" s="119">
        <f t="shared" si="165"/>
        <v>0.97814685314685312</v>
      </c>
      <c r="I970" s="118">
        <f t="shared" si="166"/>
        <v>75</v>
      </c>
      <c r="J970" s="145">
        <f t="shared" si="167"/>
        <v>2.1853146853146852E-2</v>
      </c>
      <c r="K970" s="140">
        <v>834</v>
      </c>
      <c r="L970" s="140">
        <v>22</v>
      </c>
      <c r="M970" s="119">
        <f t="shared" si="168"/>
        <v>2.6378896882494004E-2</v>
      </c>
      <c r="N970" s="118">
        <v>58</v>
      </c>
      <c r="O970" s="145">
        <f t="shared" si="169"/>
        <v>1.68997668997669E-2</v>
      </c>
      <c r="P970" s="140">
        <v>9</v>
      </c>
      <c r="Q970" s="119">
        <f t="shared" si="170"/>
        <v>1.0791366906474821E-2</v>
      </c>
      <c r="R970" s="118">
        <v>22</v>
      </c>
      <c r="S970" s="145">
        <f t="shared" si="171"/>
        <v>6.41025641025641E-3</v>
      </c>
      <c r="T970" s="140">
        <v>95</v>
      </c>
      <c r="U970" s="119">
        <f t="shared" si="172"/>
        <v>0.11390887290167866</v>
      </c>
      <c r="V970" s="118">
        <v>325</v>
      </c>
      <c r="W970" s="145">
        <f t="shared" si="173"/>
        <v>9.4696969696969696E-2</v>
      </c>
      <c r="X970" s="140">
        <v>100</v>
      </c>
      <c r="Y970" s="119">
        <f t="shared" si="174"/>
        <v>0.11990407673860912</v>
      </c>
      <c r="Z970" s="118">
        <v>335</v>
      </c>
      <c r="AA970" s="145">
        <f t="shared" si="175"/>
        <v>9.7610722610722608E-2</v>
      </c>
    </row>
    <row r="971" spans="1:27" x14ac:dyDescent="0.25">
      <c r="A971" s="131" t="s">
        <v>618</v>
      </c>
      <c r="B971" s="222" t="s">
        <v>441</v>
      </c>
      <c r="C971" s="120" t="s">
        <v>309</v>
      </c>
      <c r="D971" s="121" t="s">
        <v>19</v>
      </c>
      <c r="E971" s="137" t="s">
        <v>559</v>
      </c>
      <c r="F971" s="141">
        <v>2567</v>
      </c>
      <c r="G971" s="122">
        <v>2486</v>
      </c>
      <c r="H971" s="123">
        <f t="shared" si="165"/>
        <v>0.96844565640825864</v>
      </c>
      <c r="I971" s="122">
        <f t="shared" si="166"/>
        <v>81</v>
      </c>
      <c r="J971" s="146">
        <f t="shared" si="167"/>
        <v>3.1554343591741335E-2</v>
      </c>
      <c r="K971" s="141">
        <v>740</v>
      </c>
      <c r="L971" s="141">
        <v>20</v>
      </c>
      <c r="M971" s="123">
        <f t="shared" si="168"/>
        <v>2.7027027027027029E-2</v>
      </c>
      <c r="N971" s="122">
        <v>50</v>
      </c>
      <c r="O971" s="146">
        <f t="shared" si="169"/>
        <v>1.9477989871445268E-2</v>
      </c>
      <c r="P971" s="141">
        <v>11</v>
      </c>
      <c r="Q971" s="123">
        <f t="shared" si="170"/>
        <v>1.4864864864864866E-2</v>
      </c>
      <c r="R971" s="122">
        <v>24</v>
      </c>
      <c r="S971" s="146">
        <f t="shared" si="171"/>
        <v>9.3494351382937286E-3</v>
      </c>
      <c r="T971" s="141">
        <v>71</v>
      </c>
      <c r="U971" s="123">
        <f t="shared" si="172"/>
        <v>9.5945945945945951E-2</v>
      </c>
      <c r="V971" s="122">
        <v>191</v>
      </c>
      <c r="W971" s="146">
        <f t="shared" si="173"/>
        <v>7.4405921308920916E-2</v>
      </c>
      <c r="X971" s="141">
        <v>79</v>
      </c>
      <c r="Y971" s="123">
        <f t="shared" si="174"/>
        <v>0.10675675675675676</v>
      </c>
      <c r="Z971" s="122">
        <v>206</v>
      </c>
      <c r="AA971" s="146">
        <f t="shared" si="175"/>
        <v>8.0249318270354503E-2</v>
      </c>
    </row>
    <row r="972" spans="1:27" x14ac:dyDescent="0.25">
      <c r="A972" s="130" t="s">
        <v>618</v>
      </c>
      <c r="B972" s="221" t="s">
        <v>289</v>
      </c>
      <c r="C972" s="116" t="s">
        <v>290</v>
      </c>
      <c r="D972" s="117" t="s">
        <v>18</v>
      </c>
      <c r="E972" s="136" t="s">
        <v>557</v>
      </c>
      <c r="F972" s="140">
        <v>2453</v>
      </c>
      <c r="G972" s="118">
        <v>2401</v>
      </c>
      <c r="H972" s="119">
        <f t="shared" si="165"/>
        <v>0.9788014675907053</v>
      </c>
      <c r="I972" s="118">
        <f t="shared" si="166"/>
        <v>52</v>
      </c>
      <c r="J972" s="145">
        <f t="shared" si="167"/>
        <v>2.119853240929474E-2</v>
      </c>
      <c r="K972" s="140">
        <v>765</v>
      </c>
      <c r="L972" s="140">
        <v>26</v>
      </c>
      <c r="M972" s="119">
        <f t="shared" si="168"/>
        <v>3.3986928104575161E-2</v>
      </c>
      <c r="N972" s="118">
        <v>60</v>
      </c>
      <c r="O972" s="145">
        <f t="shared" si="169"/>
        <v>2.4459845087647779E-2</v>
      </c>
      <c r="P972" s="140">
        <v>16</v>
      </c>
      <c r="Q972" s="119">
        <f t="shared" si="170"/>
        <v>2.0915032679738561E-2</v>
      </c>
      <c r="R972" s="118">
        <v>37</v>
      </c>
      <c r="S972" s="145">
        <f t="shared" si="171"/>
        <v>1.5083571137382797E-2</v>
      </c>
      <c r="T972" s="140">
        <v>84</v>
      </c>
      <c r="U972" s="119">
        <f t="shared" si="172"/>
        <v>0.10980392156862745</v>
      </c>
      <c r="V972" s="118">
        <v>192</v>
      </c>
      <c r="W972" s="145">
        <f t="shared" si="173"/>
        <v>7.8271504280472887E-2</v>
      </c>
      <c r="X972" s="140">
        <v>94</v>
      </c>
      <c r="Y972" s="119">
        <f t="shared" si="174"/>
        <v>0.12287581699346405</v>
      </c>
      <c r="Z972" s="118">
        <v>218</v>
      </c>
      <c r="AA972" s="145">
        <f t="shared" si="175"/>
        <v>8.8870770485120265E-2</v>
      </c>
    </row>
    <row r="973" spans="1:27" x14ac:dyDescent="0.25">
      <c r="A973" s="131" t="s">
        <v>618</v>
      </c>
      <c r="B973" s="222" t="s">
        <v>310</v>
      </c>
      <c r="C973" s="120" t="s">
        <v>311</v>
      </c>
      <c r="D973" s="121" t="s">
        <v>19</v>
      </c>
      <c r="E973" s="137" t="s">
        <v>559</v>
      </c>
      <c r="F973" s="141">
        <v>3190</v>
      </c>
      <c r="G973" s="122">
        <v>3153</v>
      </c>
      <c r="H973" s="123">
        <f t="shared" si="165"/>
        <v>0.98840125391849531</v>
      </c>
      <c r="I973" s="122">
        <f t="shared" si="166"/>
        <v>37</v>
      </c>
      <c r="J973" s="146">
        <f t="shared" si="167"/>
        <v>1.1598746081504702E-2</v>
      </c>
      <c r="K973" s="141">
        <v>887</v>
      </c>
      <c r="L973" s="141">
        <v>23</v>
      </c>
      <c r="M973" s="123">
        <f t="shared" si="168"/>
        <v>2.5930101465614429E-2</v>
      </c>
      <c r="N973" s="122">
        <v>65</v>
      </c>
      <c r="O973" s="146">
        <f t="shared" si="169"/>
        <v>2.037617554858934E-2</v>
      </c>
      <c r="P973" s="141">
        <v>13</v>
      </c>
      <c r="Q973" s="123">
        <f t="shared" si="170"/>
        <v>1.4656144306651634E-2</v>
      </c>
      <c r="R973" s="122">
        <v>34</v>
      </c>
      <c r="S973" s="146">
        <f t="shared" si="171"/>
        <v>1.0658307210031349E-2</v>
      </c>
      <c r="T973" s="141">
        <v>76</v>
      </c>
      <c r="U973" s="123">
        <f t="shared" si="172"/>
        <v>8.5682074408117245E-2</v>
      </c>
      <c r="V973" s="122">
        <v>268</v>
      </c>
      <c r="W973" s="146">
        <f t="shared" si="173"/>
        <v>8.4012539184952981E-2</v>
      </c>
      <c r="X973" s="141">
        <v>83</v>
      </c>
      <c r="Y973" s="123">
        <f t="shared" si="174"/>
        <v>9.3573844419391206E-2</v>
      </c>
      <c r="Z973" s="122">
        <v>286</v>
      </c>
      <c r="AA973" s="146">
        <f t="shared" si="175"/>
        <v>8.9655172413793102E-2</v>
      </c>
    </row>
    <row r="974" spans="1:27" x14ac:dyDescent="0.25">
      <c r="A974" s="130" t="s">
        <v>618</v>
      </c>
      <c r="B974" s="221" t="s">
        <v>291</v>
      </c>
      <c r="C974" s="116" t="s">
        <v>292</v>
      </c>
      <c r="D974" s="117" t="s">
        <v>18</v>
      </c>
      <c r="E974" s="136" t="s">
        <v>557</v>
      </c>
      <c r="F974" s="140">
        <v>1751</v>
      </c>
      <c r="G974" s="118">
        <v>1724</v>
      </c>
      <c r="H974" s="119">
        <f t="shared" si="165"/>
        <v>0.98458023986293541</v>
      </c>
      <c r="I974" s="118">
        <f t="shared" si="166"/>
        <v>27</v>
      </c>
      <c r="J974" s="145">
        <f t="shared" si="167"/>
        <v>1.5419760137064534E-2</v>
      </c>
      <c r="K974" s="140">
        <v>686</v>
      </c>
      <c r="L974" s="140">
        <v>21</v>
      </c>
      <c r="M974" s="119">
        <f t="shared" si="168"/>
        <v>3.0612244897959183E-2</v>
      </c>
      <c r="N974" s="118">
        <v>44</v>
      </c>
      <c r="O974" s="145">
        <f t="shared" si="169"/>
        <v>2.5128498001142203E-2</v>
      </c>
      <c r="P974" s="140">
        <v>2</v>
      </c>
      <c r="Q974" s="119">
        <f t="shared" si="170"/>
        <v>2.9154518950437317E-3</v>
      </c>
      <c r="R974" s="118">
        <v>7</v>
      </c>
      <c r="S974" s="145">
        <f t="shared" si="171"/>
        <v>3.9977155910908054E-3</v>
      </c>
      <c r="T974" s="140">
        <v>70</v>
      </c>
      <c r="U974" s="119">
        <f t="shared" si="172"/>
        <v>0.10204081632653061</v>
      </c>
      <c r="V974" s="118">
        <v>141</v>
      </c>
      <c r="W974" s="145">
        <f t="shared" si="173"/>
        <v>8.0525414049114785E-2</v>
      </c>
      <c r="X974" s="140">
        <v>71</v>
      </c>
      <c r="Y974" s="119">
        <f t="shared" si="174"/>
        <v>0.10349854227405247</v>
      </c>
      <c r="Z974" s="118">
        <v>145</v>
      </c>
      <c r="AA974" s="145">
        <f t="shared" si="175"/>
        <v>8.2809822958309534E-2</v>
      </c>
    </row>
    <row r="975" spans="1:27" x14ac:dyDescent="0.25">
      <c r="A975" s="131" t="s">
        <v>618</v>
      </c>
      <c r="B975" s="222" t="s">
        <v>324</v>
      </c>
      <c r="C975" s="120" t="s">
        <v>325</v>
      </c>
      <c r="D975" s="121" t="s">
        <v>20</v>
      </c>
      <c r="E975" s="137" t="s">
        <v>558</v>
      </c>
      <c r="F975" s="141">
        <v>1920</v>
      </c>
      <c r="G975" s="122">
        <v>1884</v>
      </c>
      <c r="H975" s="123">
        <f t="shared" si="165"/>
        <v>0.98124999999999996</v>
      </c>
      <c r="I975" s="122">
        <f t="shared" si="166"/>
        <v>36</v>
      </c>
      <c r="J975" s="146">
        <f t="shared" si="167"/>
        <v>1.8749999999999999E-2</v>
      </c>
      <c r="K975" s="141">
        <v>542</v>
      </c>
      <c r="L975" s="141">
        <v>18</v>
      </c>
      <c r="M975" s="123">
        <f t="shared" si="168"/>
        <v>3.3210332103321034E-2</v>
      </c>
      <c r="N975" s="122">
        <v>50</v>
      </c>
      <c r="O975" s="146">
        <f t="shared" si="169"/>
        <v>2.6041666666666668E-2</v>
      </c>
      <c r="P975" s="141">
        <v>8</v>
      </c>
      <c r="Q975" s="123">
        <f t="shared" si="170"/>
        <v>1.4760147601476014E-2</v>
      </c>
      <c r="R975" s="122">
        <v>27</v>
      </c>
      <c r="S975" s="146">
        <f t="shared" si="171"/>
        <v>1.40625E-2</v>
      </c>
      <c r="T975" s="141">
        <v>57</v>
      </c>
      <c r="U975" s="123">
        <f t="shared" si="172"/>
        <v>0.10516605166051661</v>
      </c>
      <c r="V975" s="122">
        <v>207</v>
      </c>
      <c r="W975" s="146">
        <f t="shared" si="173"/>
        <v>0.10781250000000001</v>
      </c>
      <c r="X975" s="141">
        <v>63</v>
      </c>
      <c r="Y975" s="123">
        <f t="shared" si="174"/>
        <v>0.11623616236162361</v>
      </c>
      <c r="Z975" s="122">
        <v>228</v>
      </c>
      <c r="AA975" s="146">
        <f t="shared" si="175"/>
        <v>0.11874999999999999</v>
      </c>
    </row>
    <row r="976" spans="1:27" x14ac:dyDescent="0.25">
      <c r="A976" s="130" t="s">
        <v>618</v>
      </c>
      <c r="B976" s="221" t="s">
        <v>326</v>
      </c>
      <c r="C976" s="116" t="s">
        <v>327</v>
      </c>
      <c r="D976" s="117" t="s">
        <v>20</v>
      </c>
      <c r="E976" s="136" t="s">
        <v>558</v>
      </c>
      <c r="F976" s="140">
        <v>3896</v>
      </c>
      <c r="G976" s="118">
        <v>3861</v>
      </c>
      <c r="H976" s="119">
        <f t="shared" si="165"/>
        <v>0.99101642710472282</v>
      </c>
      <c r="I976" s="118">
        <f t="shared" si="166"/>
        <v>35</v>
      </c>
      <c r="J976" s="145">
        <f t="shared" si="167"/>
        <v>8.983572895277207E-3</v>
      </c>
      <c r="K976" s="140">
        <v>883</v>
      </c>
      <c r="L976" s="140">
        <v>25</v>
      </c>
      <c r="M976" s="119">
        <f t="shared" si="168"/>
        <v>2.8312570781426953E-2</v>
      </c>
      <c r="N976" s="118">
        <v>47</v>
      </c>
      <c r="O976" s="145">
        <f t="shared" si="169"/>
        <v>1.2063655030800821E-2</v>
      </c>
      <c r="P976" s="140">
        <v>8</v>
      </c>
      <c r="Q976" s="119">
        <f t="shared" si="170"/>
        <v>9.0600226500566258E-3</v>
      </c>
      <c r="R976" s="118">
        <v>11</v>
      </c>
      <c r="S976" s="145">
        <f t="shared" si="171"/>
        <v>2.8234086242299797E-3</v>
      </c>
      <c r="T976" s="140">
        <v>107</v>
      </c>
      <c r="U976" s="119">
        <f t="shared" si="172"/>
        <v>0.12117780294450736</v>
      </c>
      <c r="V976" s="118">
        <v>387</v>
      </c>
      <c r="W976" s="145">
        <f t="shared" si="173"/>
        <v>9.9332648870636545E-2</v>
      </c>
      <c r="X976" s="140">
        <v>113</v>
      </c>
      <c r="Y976" s="119">
        <f t="shared" si="174"/>
        <v>0.12797281993204984</v>
      </c>
      <c r="Z976" s="118">
        <v>396</v>
      </c>
      <c r="AA976" s="145">
        <f t="shared" si="175"/>
        <v>0.10164271047227925</v>
      </c>
    </row>
    <row r="977" spans="1:27" x14ac:dyDescent="0.25">
      <c r="A977" s="131" t="s">
        <v>618</v>
      </c>
      <c r="B977" s="222" t="s">
        <v>328</v>
      </c>
      <c r="C977" s="120" t="s">
        <v>329</v>
      </c>
      <c r="D977" s="121" t="s">
        <v>20</v>
      </c>
      <c r="E977" s="137" t="s">
        <v>558</v>
      </c>
      <c r="F977" s="141">
        <v>2196</v>
      </c>
      <c r="G977" s="122">
        <v>2149</v>
      </c>
      <c r="H977" s="123">
        <f t="shared" si="165"/>
        <v>0.97859744990892528</v>
      </c>
      <c r="I977" s="122">
        <f t="shared" si="166"/>
        <v>47</v>
      </c>
      <c r="J977" s="146">
        <f t="shared" si="167"/>
        <v>2.1402550091074682E-2</v>
      </c>
      <c r="K977" s="141">
        <v>806</v>
      </c>
      <c r="L977" s="141">
        <v>20</v>
      </c>
      <c r="M977" s="123">
        <f t="shared" si="168"/>
        <v>2.4813895781637719E-2</v>
      </c>
      <c r="N977" s="122">
        <v>46</v>
      </c>
      <c r="O977" s="146">
        <f t="shared" si="169"/>
        <v>2.0947176684881604E-2</v>
      </c>
      <c r="P977" s="141">
        <v>8</v>
      </c>
      <c r="Q977" s="123">
        <f t="shared" si="170"/>
        <v>9.9255583126550868E-3</v>
      </c>
      <c r="R977" s="122">
        <v>22</v>
      </c>
      <c r="S977" s="146">
        <f t="shared" si="171"/>
        <v>1.0018214936247723E-2</v>
      </c>
      <c r="T977" s="141">
        <v>92</v>
      </c>
      <c r="U977" s="123">
        <f t="shared" si="172"/>
        <v>0.11414392059553349</v>
      </c>
      <c r="V977" s="122">
        <v>203</v>
      </c>
      <c r="W977" s="146">
        <f t="shared" si="173"/>
        <v>9.2440801457194896E-2</v>
      </c>
      <c r="X977" s="141">
        <v>98</v>
      </c>
      <c r="Y977" s="123">
        <f t="shared" si="174"/>
        <v>0.12158808933002481</v>
      </c>
      <c r="Z977" s="122">
        <v>219</v>
      </c>
      <c r="AA977" s="146">
        <f t="shared" si="175"/>
        <v>9.9726775956284153E-2</v>
      </c>
    </row>
    <row r="978" spans="1:27" x14ac:dyDescent="0.25">
      <c r="A978" s="130" t="s">
        <v>618</v>
      </c>
      <c r="B978" s="221" t="s">
        <v>293</v>
      </c>
      <c r="C978" s="116" t="s">
        <v>294</v>
      </c>
      <c r="D978" s="117" t="s">
        <v>18</v>
      </c>
      <c r="E978" s="136" t="s">
        <v>557</v>
      </c>
      <c r="F978" s="140">
        <v>4046</v>
      </c>
      <c r="G978" s="118">
        <v>3997</v>
      </c>
      <c r="H978" s="119">
        <f t="shared" si="165"/>
        <v>0.98788927335640142</v>
      </c>
      <c r="I978" s="118">
        <f t="shared" si="166"/>
        <v>49</v>
      </c>
      <c r="J978" s="145">
        <f t="shared" si="167"/>
        <v>1.2110726643598616E-2</v>
      </c>
      <c r="K978" s="140">
        <v>895</v>
      </c>
      <c r="L978" s="140">
        <v>37</v>
      </c>
      <c r="M978" s="119">
        <f t="shared" si="168"/>
        <v>4.1340782122905026E-2</v>
      </c>
      <c r="N978" s="118">
        <v>104</v>
      </c>
      <c r="O978" s="145">
        <f t="shared" si="169"/>
        <v>2.5704399406821551E-2</v>
      </c>
      <c r="P978" s="140">
        <v>14</v>
      </c>
      <c r="Q978" s="119">
        <f t="shared" si="170"/>
        <v>1.564245810055866E-2</v>
      </c>
      <c r="R978" s="118">
        <v>34</v>
      </c>
      <c r="S978" s="145">
        <f t="shared" si="171"/>
        <v>8.4033613445378148E-3</v>
      </c>
      <c r="T978" s="140">
        <v>84</v>
      </c>
      <c r="U978" s="119">
        <f t="shared" si="172"/>
        <v>9.3854748603351953E-2</v>
      </c>
      <c r="V978" s="118">
        <v>289</v>
      </c>
      <c r="W978" s="145">
        <f t="shared" si="173"/>
        <v>7.1428571428571425E-2</v>
      </c>
      <c r="X978" s="140">
        <v>96</v>
      </c>
      <c r="Y978" s="119">
        <f t="shared" si="174"/>
        <v>0.10726256983240223</v>
      </c>
      <c r="Z978" s="118">
        <v>315</v>
      </c>
      <c r="AA978" s="145">
        <f t="shared" si="175"/>
        <v>7.7854671280276816E-2</v>
      </c>
    </row>
    <row r="979" spans="1:27" x14ac:dyDescent="0.25">
      <c r="A979" s="131" t="s">
        <v>618</v>
      </c>
      <c r="B979" s="222" t="s">
        <v>295</v>
      </c>
      <c r="C979" s="120" t="s">
        <v>296</v>
      </c>
      <c r="D979" s="121" t="s">
        <v>18</v>
      </c>
      <c r="E979" s="137" t="s">
        <v>557</v>
      </c>
      <c r="F979" s="141">
        <v>2460</v>
      </c>
      <c r="G979" s="122">
        <v>2420</v>
      </c>
      <c r="H979" s="123">
        <f t="shared" si="165"/>
        <v>0.98373983739837401</v>
      </c>
      <c r="I979" s="122">
        <f t="shared" si="166"/>
        <v>40</v>
      </c>
      <c r="J979" s="146">
        <f t="shared" si="167"/>
        <v>1.6260162601626018E-2</v>
      </c>
      <c r="K979" s="141">
        <v>798</v>
      </c>
      <c r="L979" s="141">
        <v>17</v>
      </c>
      <c r="M979" s="123">
        <f t="shared" si="168"/>
        <v>2.1303258145363407E-2</v>
      </c>
      <c r="N979" s="122">
        <v>36</v>
      </c>
      <c r="O979" s="146">
        <f t="shared" si="169"/>
        <v>1.4634146341463415E-2</v>
      </c>
      <c r="P979" s="141">
        <v>15</v>
      </c>
      <c r="Q979" s="123">
        <f t="shared" si="170"/>
        <v>1.8796992481203006E-2</v>
      </c>
      <c r="R979" s="122">
        <v>30</v>
      </c>
      <c r="S979" s="146">
        <f t="shared" si="171"/>
        <v>1.2195121951219513E-2</v>
      </c>
      <c r="T979" s="141">
        <v>92</v>
      </c>
      <c r="U979" s="123">
        <f t="shared" si="172"/>
        <v>0.11528822055137844</v>
      </c>
      <c r="V979" s="122">
        <v>292</v>
      </c>
      <c r="W979" s="146">
        <f t="shared" si="173"/>
        <v>0.11869918699186992</v>
      </c>
      <c r="X979" s="141">
        <v>104</v>
      </c>
      <c r="Y979" s="123">
        <f t="shared" si="174"/>
        <v>0.13032581453634084</v>
      </c>
      <c r="Z979" s="122">
        <v>314</v>
      </c>
      <c r="AA979" s="146">
        <f t="shared" si="175"/>
        <v>0.12764227642276424</v>
      </c>
    </row>
    <row r="980" spans="1:27" x14ac:dyDescent="0.25">
      <c r="A980" s="130" t="s">
        <v>618</v>
      </c>
      <c r="B980" s="221" t="s">
        <v>330</v>
      </c>
      <c r="C980" s="116" t="s">
        <v>331</v>
      </c>
      <c r="D980" s="117" t="s">
        <v>20</v>
      </c>
      <c r="E980" s="136" t="s">
        <v>558</v>
      </c>
      <c r="F980" s="140">
        <v>2008</v>
      </c>
      <c r="G980" s="118">
        <v>1968</v>
      </c>
      <c r="H980" s="119">
        <f t="shared" si="165"/>
        <v>0.98007968127490042</v>
      </c>
      <c r="I980" s="118">
        <f t="shared" si="166"/>
        <v>40</v>
      </c>
      <c r="J980" s="145">
        <f t="shared" si="167"/>
        <v>1.9920318725099601E-2</v>
      </c>
      <c r="K980" s="140">
        <v>494</v>
      </c>
      <c r="L980" s="140">
        <v>8</v>
      </c>
      <c r="M980" s="119">
        <f t="shared" si="168"/>
        <v>1.6194331983805668E-2</v>
      </c>
      <c r="N980" s="118">
        <v>22</v>
      </c>
      <c r="O980" s="145">
        <f t="shared" si="169"/>
        <v>1.0956175298804782E-2</v>
      </c>
      <c r="P980" s="140">
        <v>5</v>
      </c>
      <c r="Q980" s="119">
        <f t="shared" si="170"/>
        <v>1.0121457489878543E-2</v>
      </c>
      <c r="R980" s="118">
        <v>10</v>
      </c>
      <c r="S980" s="145">
        <f t="shared" si="171"/>
        <v>4.9800796812749003E-3</v>
      </c>
      <c r="T980" s="140">
        <v>39</v>
      </c>
      <c r="U980" s="119">
        <f t="shared" si="172"/>
        <v>7.8947368421052627E-2</v>
      </c>
      <c r="V980" s="118">
        <v>115</v>
      </c>
      <c r="W980" s="145">
        <f t="shared" si="173"/>
        <v>5.7270916334661352E-2</v>
      </c>
      <c r="X980" s="140">
        <v>41</v>
      </c>
      <c r="Y980" s="119">
        <f t="shared" si="174"/>
        <v>8.2995951417004055E-2</v>
      </c>
      <c r="Z980" s="118">
        <v>120</v>
      </c>
      <c r="AA980" s="145">
        <f t="shared" si="175"/>
        <v>5.9760956175298807E-2</v>
      </c>
    </row>
    <row r="981" spans="1:27" x14ac:dyDescent="0.25">
      <c r="A981" s="131" t="s">
        <v>618</v>
      </c>
      <c r="B981" s="222" t="s">
        <v>332</v>
      </c>
      <c r="C981" s="120" t="s">
        <v>333</v>
      </c>
      <c r="D981" s="121" t="s">
        <v>20</v>
      </c>
      <c r="E981" s="137" t="s">
        <v>558</v>
      </c>
      <c r="F981" s="141">
        <v>2728</v>
      </c>
      <c r="G981" s="122">
        <v>2672</v>
      </c>
      <c r="H981" s="123">
        <f t="shared" si="165"/>
        <v>0.97947214076246336</v>
      </c>
      <c r="I981" s="122">
        <f t="shared" si="166"/>
        <v>56</v>
      </c>
      <c r="J981" s="146">
        <f t="shared" si="167"/>
        <v>2.0527859237536656E-2</v>
      </c>
      <c r="K981" s="141">
        <v>644</v>
      </c>
      <c r="L981" s="141">
        <v>13</v>
      </c>
      <c r="M981" s="123">
        <f t="shared" si="168"/>
        <v>2.0186335403726708E-2</v>
      </c>
      <c r="N981" s="122">
        <v>25</v>
      </c>
      <c r="O981" s="146">
        <f t="shared" si="169"/>
        <v>9.1642228739002938E-3</v>
      </c>
      <c r="P981" s="141">
        <v>4</v>
      </c>
      <c r="Q981" s="123">
        <f t="shared" si="170"/>
        <v>6.2111801242236021E-3</v>
      </c>
      <c r="R981" s="122">
        <v>10</v>
      </c>
      <c r="S981" s="146">
        <f t="shared" si="171"/>
        <v>3.6656891495601175E-3</v>
      </c>
      <c r="T981" s="141">
        <v>67</v>
      </c>
      <c r="U981" s="123">
        <f t="shared" si="172"/>
        <v>0.10403726708074534</v>
      </c>
      <c r="V981" s="122">
        <v>217</v>
      </c>
      <c r="W981" s="146">
        <f t="shared" si="173"/>
        <v>7.9545454545454544E-2</v>
      </c>
      <c r="X981" s="141">
        <v>70</v>
      </c>
      <c r="Y981" s="123">
        <f t="shared" si="174"/>
        <v>0.10869565217391304</v>
      </c>
      <c r="Z981" s="122">
        <v>226</v>
      </c>
      <c r="AA981" s="146">
        <f t="shared" si="175"/>
        <v>8.2844574780058647E-2</v>
      </c>
    </row>
    <row r="982" spans="1:27" x14ac:dyDescent="0.25">
      <c r="A982" s="130" t="s">
        <v>618</v>
      </c>
      <c r="B982" s="221" t="s">
        <v>334</v>
      </c>
      <c r="C982" s="116" t="s">
        <v>335</v>
      </c>
      <c r="D982" s="117" t="s">
        <v>20</v>
      </c>
      <c r="E982" s="136" t="s">
        <v>558</v>
      </c>
      <c r="F982" s="140">
        <v>1847</v>
      </c>
      <c r="G982" s="118">
        <v>1805</v>
      </c>
      <c r="H982" s="119">
        <f t="shared" si="165"/>
        <v>0.97726042230644283</v>
      </c>
      <c r="I982" s="118">
        <f t="shared" si="166"/>
        <v>42</v>
      </c>
      <c r="J982" s="145">
        <f t="shared" si="167"/>
        <v>2.2739577693557118E-2</v>
      </c>
      <c r="K982" s="140">
        <v>502</v>
      </c>
      <c r="L982" s="140">
        <v>12</v>
      </c>
      <c r="M982" s="119">
        <f t="shared" si="168"/>
        <v>2.3904382470119521E-2</v>
      </c>
      <c r="N982" s="118">
        <v>36</v>
      </c>
      <c r="O982" s="145">
        <f t="shared" si="169"/>
        <v>1.9491066594477531E-2</v>
      </c>
      <c r="P982" s="140">
        <v>3</v>
      </c>
      <c r="Q982" s="119">
        <f t="shared" si="170"/>
        <v>5.9760956175298804E-3</v>
      </c>
      <c r="R982" s="118">
        <v>5</v>
      </c>
      <c r="S982" s="145">
        <f t="shared" si="171"/>
        <v>2.7070925825663237E-3</v>
      </c>
      <c r="T982" s="140">
        <v>47</v>
      </c>
      <c r="U982" s="119">
        <f t="shared" si="172"/>
        <v>9.3625498007968128E-2</v>
      </c>
      <c r="V982" s="118">
        <v>149</v>
      </c>
      <c r="W982" s="145">
        <f t="shared" si="173"/>
        <v>8.0671358960476447E-2</v>
      </c>
      <c r="X982" s="140">
        <v>49</v>
      </c>
      <c r="Y982" s="119">
        <f t="shared" si="174"/>
        <v>9.7609561752988044E-2</v>
      </c>
      <c r="Z982" s="118">
        <v>153</v>
      </c>
      <c r="AA982" s="145">
        <f t="shared" si="175"/>
        <v>8.2837033026529505E-2</v>
      </c>
    </row>
    <row r="983" spans="1:27" x14ac:dyDescent="0.25">
      <c r="A983" s="131" t="s">
        <v>618</v>
      </c>
      <c r="B983" s="222" t="s">
        <v>336</v>
      </c>
      <c r="C983" s="120" t="s">
        <v>337</v>
      </c>
      <c r="D983" s="121" t="s">
        <v>20</v>
      </c>
      <c r="E983" s="137" t="s">
        <v>558</v>
      </c>
      <c r="F983" s="141">
        <v>2676</v>
      </c>
      <c r="G983" s="122">
        <v>2629</v>
      </c>
      <c r="H983" s="123">
        <f t="shared" si="165"/>
        <v>0.98243647234678622</v>
      </c>
      <c r="I983" s="122">
        <f t="shared" si="166"/>
        <v>47</v>
      </c>
      <c r="J983" s="146">
        <f t="shared" si="167"/>
        <v>1.7563527653213753E-2</v>
      </c>
      <c r="K983" s="141">
        <v>668</v>
      </c>
      <c r="L983" s="141">
        <v>23</v>
      </c>
      <c r="M983" s="123">
        <f t="shared" si="168"/>
        <v>3.4431137724550899E-2</v>
      </c>
      <c r="N983" s="122">
        <v>73</v>
      </c>
      <c r="O983" s="146">
        <f t="shared" si="169"/>
        <v>2.7279521674140508E-2</v>
      </c>
      <c r="P983" s="141">
        <v>7</v>
      </c>
      <c r="Q983" s="123">
        <f t="shared" si="170"/>
        <v>1.0479041916167664E-2</v>
      </c>
      <c r="R983" s="122">
        <v>15</v>
      </c>
      <c r="S983" s="146">
        <f t="shared" si="171"/>
        <v>5.6053811659192822E-3</v>
      </c>
      <c r="T983" s="141">
        <v>86</v>
      </c>
      <c r="U983" s="123">
        <f t="shared" si="172"/>
        <v>0.12874251497005987</v>
      </c>
      <c r="V983" s="122">
        <v>291</v>
      </c>
      <c r="W983" s="146">
        <f t="shared" si="173"/>
        <v>0.10874439461883408</v>
      </c>
      <c r="X983" s="141">
        <v>90</v>
      </c>
      <c r="Y983" s="123">
        <f t="shared" si="174"/>
        <v>0.1347305389221557</v>
      </c>
      <c r="Z983" s="122">
        <v>299</v>
      </c>
      <c r="AA983" s="146">
        <f t="shared" si="175"/>
        <v>0.1117339312406577</v>
      </c>
    </row>
    <row r="984" spans="1:27" x14ac:dyDescent="0.25">
      <c r="A984" s="130" t="s">
        <v>618</v>
      </c>
      <c r="B984" s="221" t="s">
        <v>297</v>
      </c>
      <c r="C984" s="116" t="s">
        <v>298</v>
      </c>
      <c r="D984" s="117" t="s">
        <v>18</v>
      </c>
      <c r="E984" s="136" t="s">
        <v>557</v>
      </c>
      <c r="F984" s="140">
        <v>3721</v>
      </c>
      <c r="G984" s="118">
        <v>3699</v>
      </c>
      <c r="H984" s="119">
        <f t="shared" si="165"/>
        <v>0.99408761085729647</v>
      </c>
      <c r="I984" s="118">
        <f t="shared" si="166"/>
        <v>22</v>
      </c>
      <c r="J984" s="145">
        <f t="shared" si="167"/>
        <v>5.9123891427035743E-3</v>
      </c>
      <c r="K984" s="140">
        <v>713</v>
      </c>
      <c r="L984" s="140">
        <v>35</v>
      </c>
      <c r="M984" s="119">
        <f t="shared" si="168"/>
        <v>4.9088359046283309E-2</v>
      </c>
      <c r="N984" s="118">
        <v>83</v>
      </c>
      <c r="O984" s="145">
        <f t="shared" si="169"/>
        <v>2.2305831765654396E-2</v>
      </c>
      <c r="P984" s="140">
        <v>7</v>
      </c>
      <c r="Q984" s="119">
        <f t="shared" si="170"/>
        <v>9.8176718092566617E-3</v>
      </c>
      <c r="R984" s="118">
        <v>17</v>
      </c>
      <c r="S984" s="145">
        <f t="shared" si="171"/>
        <v>4.568664337543671E-3</v>
      </c>
      <c r="T984" s="140">
        <v>64</v>
      </c>
      <c r="U984" s="119">
        <f t="shared" si="172"/>
        <v>8.9761570827489479E-2</v>
      </c>
      <c r="V984" s="118">
        <v>287</v>
      </c>
      <c r="W984" s="145">
        <f t="shared" si="173"/>
        <v>7.7129803816178441E-2</v>
      </c>
      <c r="X984" s="140">
        <v>71</v>
      </c>
      <c r="Y984" s="119">
        <f t="shared" si="174"/>
        <v>9.957924263674614E-2</v>
      </c>
      <c r="Z984" s="118">
        <v>304</v>
      </c>
      <c r="AA984" s="145">
        <f t="shared" si="175"/>
        <v>8.1698468153722115E-2</v>
      </c>
    </row>
    <row r="985" spans="1:27" x14ac:dyDescent="0.25">
      <c r="A985" s="131" t="s">
        <v>618</v>
      </c>
      <c r="B985" s="222" t="s">
        <v>299</v>
      </c>
      <c r="C985" s="120" t="s">
        <v>300</v>
      </c>
      <c r="D985" s="121" t="s">
        <v>18</v>
      </c>
      <c r="E985" s="137" t="s">
        <v>557</v>
      </c>
      <c r="F985" s="141">
        <v>2698</v>
      </c>
      <c r="G985" s="122">
        <v>2659</v>
      </c>
      <c r="H985" s="123">
        <f t="shared" si="165"/>
        <v>0.98554484803558196</v>
      </c>
      <c r="I985" s="122">
        <f t="shared" si="166"/>
        <v>39</v>
      </c>
      <c r="J985" s="146">
        <f t="shared" si="167"/>
        <v>1.4455151964418088E-2</v>
      </c>
      <c r="K985" s="141">
        <v>856</v>
      </c>
      <c r="L985" s="141">
        <v>25</v>
      </c>
      <c r="M985" s="123">
        <f t="shared" si="168"/>
        <v>2.9205607476635514E-2</v>
      </c>
      <c r="N985" s="122">
        <v>68</v>
      </c>
      <c r="O985" s="146">
        <f t="shared" si="169"/>
        <v>2.5203854707190512E-2</v>
      </c>
      <c r="P985" s="141">
        <v>9</v>
      </c>
      <c r="Q985" s="123">
        <f t="shared" si="170"/>
        <v>1.0514018691588784E-2</v>
      </c>
      <c r="R985" s="122">
        <v>20</v>
      </c>
      <c r="S985" s="146">
        <f t="shared" si="171"/>
        <v>7.4128984432913266E-3</v>
      </c>
      <c r="T985" s="141">
        <v>82</v>
      </c>
      <c r="U985" s="123">
        <f t="shared" si="172"/>
        <v>9.5794392523364483E-2</v>
      </c>
      <c r="V985" s="122">
        <v>223</v>
      </c>
      <c r="W985" s="146">
        <f t="shared" si="173"/>
        <v>8.2653817642698302E-2</v>
      </c>
      <c r="X985" s="141">
        <v>90</v>
      </c>
      <c r="Y985" s="123">
        <f t="shared" si="174"/>
        <v>0.10514018691588785</v>
      </c>
      <c r="Z985" s="122">
        <v>240</v>
      </c>
      <c r="AA985" s="146">
        <f t="shared" si="175"/>
        <v>8.8954781319495926E-2</v>
      </c>
    </row>
    <row r="986" spans="1:27" x14ac:dyDescent="0.25">
      <c r="A986" s="130" t="s">
        <v>618</v>
      </c>
      <c r="B986" s="221" t="s">
        <v>338</v>
      </c>
      <c r="C986" s="116" t="s">
        <v>339</v>
      </c>
      <c r="D986" s="117" t="s">
        <v>20</v>
      </c>
      <c r="E986" s="136" t="s">
        <v>558</v>
      </c>
      <c r="F986" s="140">
        <v>3904</v>
      </c>
      <c r="G986" s="118">
        <v>3866</v>
      </c>
      <c r="H986" s="119">
        <f t="shared" si="165"/>
        <v>0.99026639344262291</v>
      </c>
      <c r="I986" s="118">
        <f t="shared" si="166"/>
        <v>38</v>
      </c>
      <c r="J986" s="145">
        <f t="shared" si="167"/>
        <v>9.7336065573770496E-3</v>
      </c>
      <c r="K986" s="140">
        <v>782</v>
      </c>
      <c r="L986" s="140">
        <v>27</v>
      </c>
      <c r="M986" s="119">
        <f t="shared" si="168"/>
        <v>3.4526854219948847E-2</v>
      </c>
      <c r="N986" s="118">
        <v>61</v>
      </c>
      <c r="O986" s="145">
        <f t="shared" si="169"/>
        <v>1.5625E-2</v>
      </c>
      <c r="P986" s="140">
        <v>3</v>
      </c>
      <c r="Q986" s="119">
        <f t="shared" si="170"/>
        <v>3.8363171355498722E-3</v>
      </c>
      <c r="R986" s="118">
        <v>4</v>
      </c>
      <c r="S986" s="145">
        <f t="shared" si="171"/>
        <v>1.0245901639344263E-3</v>
      </c>
      <c r="T986" s="140">
        <v>79</v>
      </c>
      <c r="U986" s="119">
        <f t="shared" si="172"/>
        <v>0.1010230179028133</v>
      </c>
      <c r="V986" s="118">
        <v>361</v>
      </c>
      <c r="W986" s="145">
        <f t="shared" si="173"/>
        <v>9.2469262295081969E-2</v>
      </c>
      <c r="X986" s="140">
        <v>81</v>
      </c>
      <c r="Y986" s="119">
        <f t="shared" si="174"/>
        <v>0.10358056265984655</v>
      </c>
      <c r="Z986" s="118">
        <v>363</v>
      </c>
      <c r="AA986" s="145">
        <f t="shared" si="175"/>
        <v>9.2981557377049176E-2</v>
      </c>
    </row>
    <row r="987" spans="1:27" ht="24" x14ac:dyDescent="0.25">
      <c r="A987" s="131" t="s">
        <v>618</v>
      </c>
      <c r="B987" s="222" t="s">
        <v>312</v>
      </c>
      <c r="C987" s="120" t="s">
        <v>313</v>
      </c>
      <c r="D987" s="121" t="s">
        <v>19</v>
      </c>
      <c r="E987" s="137" t="s">
        <v>559</v>
      </c>
      <c r="F987" s="141">
        <v>1984</v>
      </c>
      <c r="G987" s="122">
        <v>1960</v>
      </c>
      <c r="H987" s="123">
        <f t="shared" si="165"/>
        <v>0.98790322580645162</v>
      </c>
      <c r="I987" s="122">
        <f t="shared" si="166"/>
        <v>24</v>
      </c>
      <c r="J987" s="146">
        <f t="shared" si="167"/>
        <v>1.2096774193548387E-2</v>
      </c>
      <c r="K987" s="141">
        <v>598</v>
      </c>
      <c r="L987" s="141">
        <v>12</v>
      </c>
      <c r="M987" s="123">
        <f t="shared" si="168"/>
        <v>2.0066889632107024E-2</v>
      </c>
      <c r="N987" s="122">
        <v>27</v>
      </c>
      <c r="O987" s="146">
        <f t="shared" si="169"/>
        <v>1.3608870967741936E-2</v>
      </c>
      <c r="P987" s="141">
        <v>3</v>
      </c>
      <c r="Q987" s="123">
        <f t="shared" si="170"/>
        <v>5.016722408026756E-3</v>
      </c>
      <c r="R987" s="122">
        <v>4</v>
      </c>
      <c r="S987" s="146">
        <f t="shared" si="171"/>
        <v>2.0161290322580645E-3</v>
      </c>
      <c r="T987" s="141">
        <v>75</v>
      </c>
      <c r="U987" s="123">
        <f t="shared" si="172"/>
        <v>0.1254180602006689</v>
      </c>
      <c r="V987" s="122">
        <v>179</v>
      </c>
      <c r="W987" s="146">
        <f t="shared" si="173"/>
        <v>9.022177419354839E-2</v>
      </c>
      <c r="X987" s="141">
        <v>77</v>
      </c>
      <c r="Y987" s="123">
        <f t="shared" si="174"/>
        <v>0.12876254180602006</v>
      </c>
      <c r="Z987" s="122">
        <v>181</v>
      </c>
      <c r="AA987" s="146">
        <f t="shared" si="175"/>
        <v>9.1229838709677422E-2</v>
      </c>
    </row>
    <row r="988" spans="1:27" ht="24" x14ac:dyDescent="0.25">
      <c r="A988" s="130" t="s">
        <v>618</v>
      </c>
      <c r="B988" s="221" t="s">
        <v>314</v>
      </c>
      <c r="C988" s="116" t="s">
        <v>315</v>
      </c>
      <c r="D988" s="117" t="s">
        <v>19</v>
      </c>
      <c r="E988" s="136" t="s">
        <v>559</v>
      </c>
      <c r="F988" s="140">
        <v>1697</v>
      </c>
      <c r="G988" s="118">
        <v>1670</v>
      </c>
      <c r="H988" s="119">
        <f t="shared" si="165"/>
        <v>0.98408956982911022</v>
      </c>
      <c r="I988" s="118">
        <f t="shared" si="166"/>
        <v>27</v>
      </c>
      <c r="J988" s="145">
        <f t="shared" si="167"/>
        <v>1.5910430170889805E-2</v>
      </c>
      <c r="K988" s="140">
        <v>468</v>
      </c>
      <c r="L988" s="140">
        <v>4</v>
      </c>
      <c r="M988" s="119">
        <f t="shared" si="168"/>
        <v>8.5470085470085479E-3</v>
      </c>
      <c r="N988" s="118">
        <v>7</v>
      </c>
      <c r="O988" s="145">
        <f t="shared" si="169"/>
        <v>4.1249263406010605E-3</v>
      </c>
      <c r="P988" s="140">
        <v>3</v>
      </c>
      <c r="Q988" s="119">
        <f t="shared" si="170"/>
        <v>6.41025641025641E-3</v>
      </c>
      <c r="R988" s="118">
        <v>10</v>
      </c>
      <c r="S988" s="145">
        <f t="shared" si="171"/>
        <v>5.8927519151443725E-3</v>
      </c>
      <c r="T988" s="140">
        <v>51</v>
      </c>
      <c r="U988" s="119">
        <f t="shared" si="172"/>
        <v>0.10897435897435898</v>
      </c>
      <c r="V988" s="118">
        <v>114</v>
      </c>
      <c r="W988" s="145">
        <f t="shared" si="173"/>
        <v>6.7177371832645841E-2</v>
      </c>
      <c r="X988" s="140">
        <v>53</v>
      </c>
      <c r="Y988" s="119">
        <f t="shared" si="174"/>
        <v>0.11324786324786325</v>
      </c>
      <c r="Z988" s="118">
        <v>118</v>
      </c>
      <c r="AA988" s="145">
        <f t="shared" si="175"/>
        <v>6.9534472598703601E-2</v>
      </c>
    </row>
    <row r="989" spans="1:27" x14ac:dyDescent="0.25">
      <c r="A989" s="131" t="s">
        <v>618</v>
      </c>
      <c r="B989" s="222" t="s">
        <v>361</v>
      </c>
      <c r="C989" s="120" t="s">
        <v>362</v>
      </c>
      <c r="D989" s="121" t="s">
        <v>24</v>
      </c>
      <c r="E989" s="137" t="s">
        <v>560</v>
      </c>
      <c r="F989" s="141">
        <v>1056</v>
      </c>
      <c r="G989" s="122">
        <v>1006</v>
      </c>
      <c r="H989" s="123">
        <f t="shared" si="165"/>
        <v>0.95265151515151514</v>
      </c>
      <c r="I989" s="122">
        <f t="shared" si="166"/>
        <v>50</v>
      </c>
      <c r="J989" s="146">
        <f t="shared" si="167"/>
        <v>4.7348484848484848E-2</v>
      </c>
      <c r="K989" s="141">
        <v>365</v>
      </c>
      <c r="L989" s="141">
        <v>11</v>
      </c>
      <c r="M989" s="123">
        <f t="shared" si="168"/>
        <v>3.0136986301369864E-2</v>
      </c>
      <c r="N989" s="122">
        <v>25</v>
      </c>
      <c r="O989" s="146">
        <f t="shared" si="169"/>
        <v>2.3674242424242424E-2</v>
      </c>
      <c r="P989" s="141">
        <v>7</v>
      </c>
      <c r="Q989" s="123">
        <f t="shared" si="170"/>
        <v>1.9178082191780823E-2</v>
      </c>
      <c r="R989" s="122">
        <v>20</v>
      </c>
      <c r="S989" s="146">
        <f t="shared" si="171"/>
        <v>1.893939393939394E-2</v>
      </c>
      <c r="T989" s="141">
        <v>42</v>
      </c>
      <c r="U989" s="123">
        <f t="shared" si="172"/>
        <v>0.11506849315068493</v>
      </c>
      <c r="V989" s="122">
        <v>111</v>
      </c>
      <c r="W989" s="146">
        <f t="shared" si="173"/>
        <v>0.10511363636363637</v>
      </c>
      <c r="X989" s="141">
        <v>48</v>
      </c>
      <c r="Y989" s="123">
        <f t="shared" si="174"/>
        <v>0.13150684931506848</v>
      </c>
      <c r="Z989" s="122">
        <v>128</v>
      </c>
      <c r="AA989" s="146">
        <f t="shared" si="175"/>
        <v>0.12121212121212122</v>
      </c>
    </row>
    <row r="990" spans="1:27" x14ac:dyDescent="0.25">
      <c r="A990" s="130" t="s">
        <v>618</v>
      </c>
      <c r="B990" s="221" t="s">
        <v>375</v>
      </c>
      <c r="C990" s="116" t="s">
        <v>376</v>
      </c>
      <c r="D990" s="117" t="s">
        <v>25</v>
      </c>
      <c r="E990" s="136" t="s">
        <v>561</v>
      </c>
      <c r="F990" s="140">
        <v>4209</v>
      </c>
      <c r="G990" s="118">
        <v>4144</v>
      </c>
      <c r="H990" s="119">
        <f t="shared" si="165"/>
        <v>0.98455690187693035</v>
      </c>
      <c r="I990" s="118">
        <f t="shared" si="166"/>
        <v>65</v>
      </c>
      <c r="J990" s="145">
        <f t="shared" si="167"/>
        <v>1.5443098123069612E-2</v>
      </c>
      <c r="K990" s="140">
        <v>986</v>
      </c>
      <c r="L990" s="140">
        <v>12</v>
      </c>
      <c r="M990" s="119">
        <f t="shared" si="168"/>
        <v>1.2170385395537525E-2</v>
      </c>
      <c r="N990" s="118">
        <v>27</v>
      </c>
      <c r="O990" s="145">
        <f t="shared" si="169"/>
        <v>6.4148253741981472E-3</v>
      </c>
      <c r="P990" s="140">
        <v>9</v>
      </c>
      <c r="Q990" s="119">
        <f t="shared" si="170"/>
        <v>9.1277890466531439E-3</v>
      </c>
      <c r="R990" s="118">
        <v>15</v>
      </c>
      <c r="S990" s="145">
        <f t="shared" si="171"/>
        <v>3.5637918745545262E-3</v>
      </c>
      <c r="T990" s="140">
        <v>89</v>
      </c>
      <c r="U990" s="119">
        <f t="shared" si="172"/>
        <v>9.0263691683569985E-2</v>
      </c>
      <c r="V990" s="118">
        <v>364</v>
      </c>
      <c r="W990" s="145">
        <f t="shared" si="173"/>
        <v>8.6481349489189827E-2</v>
      </c>
      <c r="X990" s="140">
        <v>92</v>
      </c>
      <c r="Y990" s="119">
        <f t="shared" si="174"/>
        <v>9.330628803245436E-2</v>
      </c>
      <c r="Z990" s="118">
        <v>374</v>
      </c>
      <c r="AA990" s="145">
        <f t="shared" si="175"/>
        <v>8.8857210738892856E-2</v>
      </c>
    </row>
    <row r="991" spans="1:27" ht="24" x14ac:dyDescent="0.25">
      <c r="A991" s="131" t="s">
        <v>618</v>
      </c>
      <c r="B991" s="222" t="s">
        <v>442</v>
      </c>
      <c r="C991" s="120" t="s">
        <v>363</v>
      </c>
      <c r="D991" s="121" t="s">
        <v>24</v>
      </c>
      <c r="E991" s="137" t="s">
        <v>560</v>
      </c>
      <c r="F991" s="141">
        <v>2193</v>
      </c>
      <c r="G991" s="122">
        <v>2091</v>
      </c>
      <c r="H991" s="123">
        <f t="shared" si="165"/>
        <v>0.95348837209302328</v>
      </c>
      <c r="I991" s="122">
        <f t="shared" si="166"/>
        <v>102</v>
      </c>
      <c r="J991" s="146">
        <f t="shared" si="167"/>
        <v>4.6511627906976744E-2</v>
      </c>
      <c r="K991" s="141">
        <v>770</v>
      </c>
      <c r="L991" s="141">
        <v>17</v>
      </c>
      <c r="M991" s="123">
        <f t="shared" si="168"/>
        <v>2.2077922077922078E-2</v>
      </c>
      <c r="N991" s="122">
        <v>42</v>
      </c>
      <c r="O991" s="146">
        <f t="shared" si="169"/>
        <v>1.9151846785225718E-2</v>
      </c>
      <c r="P991" s="141">
        <v>7</v>
      </c>
      <c r="Q991" s="123">
        <f t="shared" si="170"/>
        <v>9.0909090909090905E-3</v>
      </c>
      <c r="R991" s="122">
        <v>14</v>
      </c>
      <c r="S991" s="146">
        <f t="shared" si="171"/>
        <v>6.3839489284085726E-3</v>
      </c>
      <c r="T991" s="141">
        <v>80</v>
      </c>
      <c r="U991" s="123">
        <f t="shared" si="172"/>
        <v>0.1038961038961039</v>
      </c>
      <c r="V991" s="122">
        <v>205</v>
      </c>
      <c r="W991" s="146">
        <f t="shared" si="173"/>
        <v>9.3479252165982671E-2</v>
      </c>
      <c r="X991" s="141">
        <v>86</v>
      </c>
      <c r="Y991" s="123">
        <f t="shared" si="174"/>
        <v>0.11168831168831168</v>
      </c>
      <c r="Z991" s="122">
        <v>218</v>
      </c>
      <c r="AA991" s="146">
        <f t="shared" si="175"/>
        <v>9.940720474236206E-2</v>
      </c>
    </row>
    <row r="992" spans="1:27" ht="24" x14ac:dyDescent="0.25">
      <c r="A992" s="130" t="s">
        <v>618</v>
      </c>
      <c r="B992" s="221" t="s">
        <v>377</v>
      </c>
      <c r="C992" s="116" t="s">
        <v>378</v>
      </c>
      <c r="D992" s="117" t="s">
        <v>25</v>
      </c>
      <c r="E992" s="136" t="s">
        <v>561</v>
      </c>
      <c r="F992" s="140">
        <v>1985</v>
      </c>
      <c r="G992" s="118">
        <v>1936</v>
      </c>
      <c r="H992" s="119">
        <f t="shared" si="165"/>
        <v>0.97531486146095714</v>
      </c>
      <c r="I992" s="118">
        <f t="shared" si="166"/>
        <v>49</v>
      </c>
      <c r="J992" s="145">
        <f t="shared" si="167"/>
        <v>2.468513853904282E-2</v>
      </c>
      <c r="K992" s="140">
        <v>672</v>
      </c>
      <c r="L992" s="140">
        <v>16</v>
      </c>
      <c r="M992" s="119">
        <f t="shared" si="168"/>
        <v>2.3809523809523808E-2</v>
      </c>
      <c r="N992" s="118">
        <v>43</v>
      </c>
      <c r="O992" s="145">
        <f t="shared" si="169"/>
        <v>2.1662468513853905E-2</v>
      </c>
      <c r="P992" s="140">
        <v>4</v>
      </c>
      <c r="Q992" s="119">
        <f t="shared" si="170"/>
        <v>5.9523809523809521E-3</v>
      </c>
      <c r="R992" s="118">
        <v>11</v>
      </c>
      <c r="S992" s="145">
        <f t="shared" si="171"/>
        <v>5.5415617128463475E-3</v>
      </c>
      <c r="T992" s="140">
        <v>72</v>
      </c>
      <c r="U992" s="119">
        <f t="shared" si="172"/>
        <v>0.10714285714285714</v>
      </c>
      <c r="V992" s="118">
        <v>237</v>
      </c>
      <c r="W992" s="145">
        <f t="shared" si="173"/>
        <v>0.11939546599496222</v>
      </c>
      <c r="X992" s="140">
        <v>73</v>
      </c>
      <c r="Y992" s="119">
        <f t="shared" si="174"/>
        <v>0.10863095238095238</v>
      </c>
      <c r="Z992" s="118">
        <v>239</v>
      </c>
      <c r="AA992" s="145">
        <f t="shared" si="175"/>
        <v>0.12040302267002519</v>
      </c>
    </row>
    <row r="993" spans="1:27" x14ac:dyDescent="0.25">
      <c r="A993" s="131" t="s">
        <v>618</v>
      </c>
      <c r="B993" s="222" t="s">
        <v>379</v>
      </c>
      <c r="C993" s="120" t="s">
        <v>380</v>
      </c>
      <c r="D993" s="121" t="s">
        <v>25</v>
      </c>
      <c r="E993" s="137" t="s">
        <v>561</v>
      </c>
      <c r="F993" s="141">
        <v>5772</v>
      </c>
      <c r="G993" s="122">
        <v>5647</v>
      </c>
      <c r="H993" s="123">
        <f t="shared" si="165"/>
        <v>0.97834372834372829</v>
      </c>
      <c r="I993" s="122">
        <f t="shared" si="166"/>
        <v>125</v>
      </c>
      <c r="J993" s="146">
        <f t="shared" si="167"/>
        <v>2.1656271656271656E-2</v>
      </c>
      <c r="K993" s="141">
        <v>1832</v>
      </c>
      <c r="L993" s="141">
        <v>30</v>
      </c>
      <c r="M993" s="123">
        <f t="shared" si="168"/>
        <v>1.6375545851528384E-2</v>
      </c>
      <c r="N993" s="122">
        <v>73</v>
      </c>
      <c r="O993" s="146">
        <f t="shared" si="169"/>
        <v>1.2647262647262647E-2</v>
      </c>
      <c r="P993" s="141">
        <v>30</v>
      </c>
      <c r="Q993" s="123">
        <f t="shared" si="170"/>
        <v>1.6375545851528384E-2</v>
      </c>
      <c r="R993" s="122">
        <v>70</v>
      </c>
      <c r="S993" s="146">
        <f t="shared" si="171"/>
        <v>1.2127512127512128E-2</v>
      </c>
      <c r="T993" s="141">
        <v>181</v>
      </c>
      <c r="U993" s="123">
        <f t="shared" si="172"/>
        <v>9.879912663755458E-2</v>
      </c>
      <c r="V993" s="122">
        <v>555</v>
      </c>
      <c r="W993" s="146">
        <f t="shared" si="173"/>
        <v>9.6153846153846159E-2</v>
      </c>
      <c r="X993" s="141">
        <v>200</v>
      </c>
      <c r="Y993" s="123">
        <f t="shared" si="174"/>
        <v>0.1091703056768559</v>
      </c>
      <c r="Z993" s="122">
        <v>597</v>
      </c>
      <c r="AA993" s="146">
        <f t="shared" si="175"/>
        <v>0.10343035343035344</v>
      </c>
    </row>
    <row r="994" spans="1:27" x14ac:dyDescent="0.25">
      <c r="A994" s="130" t="s">
        <v>618</v>
      </c>
      <c r="B994" s="221" t="s">
        <v>381</v>
      </c>
      <c r="C994" s="116" t="s">
        <v>382</v>
      </c>
      <c r="D994" s="117" t="s">
        <v>25</v>
      </c>
      <c r="E994" s="136" t="s">
        <v>561</v>
      </c>
      <c r="F994" s="140">
        <v>1450</v>
      </c>
      <c r="G994" s="118">
        <v>1427</v>
      </c>
      <c r="H994" s="119">
        <f t="shared" si="165"/>
        <v>0.98413793103448277</v>
      </c>
      <c r="I994" s="118">
        <f t="shared" si="166"/>
        <v>23</v>
      </c>
      <c r="J994" s="145">
        <f t="shared" si="167"/>
        <v>1.5862068965517243E-2</v>
      </c>
      <c r="K994" s="140">
        <v>472</v>
      </c>
      <c r="L994" s="140">
        <v>9</v>
      </c>
      <c r="M994" s="119">
        <f t="shared" si="168"/>
        <v>1.9067796610169493E-2</v>
      </c>
      <c r="N994" s="118">
        <v>19</v>
      </c>
      <c r="O994" s="145">
        <f t="shared" si="169"/>
        <v>1.3103448275862069E-2</v>
      </c>
      <c r="P994" s="140">
        <v>2</v>
      </c>
      <c r="Q994" s="119">
        <f t="shared" si="170"/>
        <v>4.2372881355932203E-3</v>
      </c>
      <c r="R994" s="118">
        <v>5</v>
      </c>
      <c r="S994" s="145">
        <f t="shared" si="171"/>
        <v>3.4482758620689655E-3</v>
      </c>
      <c r="T994" s="140">
        <v>60</v>
      </c>
      <c r="U994" s="119">
        <f t="shared" si="172"/>
        <v>0.1271186440677966</v>
      </c>
      <c r="V994" s="118">
        <v>165</v>
      </c>
      <c r="W994" s="145">
        <f t="shared" si="173"/>
        <v>0.11379310344827587</v>
      </c>
      <c r="X994" s="140">
        <v>62</v>
      </c>
      <c r="Y994" s="119">
        <f t="shared" si="174"/>
        <v>0.13135593220338984</v>
      </c>
      <c r="Z994" s="118">
        <v>168</v>
      </c>
      <c r="AA994" s="145">
        <f t="shared" si="175"/>
        <v>0.11586206896551725</v>
      </c>
    </row>
    <row r="995" spans="1:27" ht="24" x14ac:dyDescent="0.25">
      <c r="A995" s="131" t="s">
        <v>618</v>
      </c>
      <c r="B995" s="222" t="s">
        <v>364</v>
      </c>
      <c r="C995" s="120" t="s">
        <v>365</v>
      </c>
      <c r="D995" s="121" t="s">
        <v>24</v>
      </c>
      <c r="E995" s="137" t="s">
        <v>560</v>
      </c>
      <c r="F995" s="141">
        <v>2782</v>
      </c>
      <c r="G995" s="122">
        <v>2665</v>
      </c>
      <c r="H995" s="123">
        <f t="shared" si="165"/>
        <v>0.95794392523364491</v>
      </c>
      <c r="I995" s="122">
        <f t="shared" si="166"/>
        <v>117</v>
      </c>
      <c r="J995" s="146">
        <f t="shared" si="167"/>
        <v>4.2056074766355138E-2</v>
      </c>
      <c r="K995" s="141">
        <v>778</v>
      </c>
      <c r="L995" s="141">
        <v>22</v>
      </c>
      <c r="M995" s="123">
        <f t="shared" si="168"/>
        <v>2.8277634961439587E-2</v>
      </c>
      <c r="N995" s="122">
        <v>51</v>
      </c>
      <c r="O995" s="146">
        <f t="shared" si="169"/>
        <v>1.8332135154565062E-2</v>
      </c>
      <c r="P995" s="141">
        <v>2</v>
      </c>
      <c r="Q995" s="123">
        <f t="shared" si="170"/>
        <v>2.5706940874035988E-3</v>
      </c>
      <c r="R995" s="122">
        <v>9</v>
      </c>
      <c r="S995" s="146">
        <f t="shared" si="171"/>
        <v>3.2350826743350108E-3</v>
      </c>
      <c r="T995" s="141">
        <v>75</v>
      </c>
      <c r="U995" s="123">
        <f t="shared" si="172"/>
        <v>9.6401028277634956E-2</v>
      </c>
      <c r="V995" s="122">
        <v>221</v>
      </c>
      <c r="W995" s="146">
        <f t="shared" si="173"/>
        <v>7.9439252336448593E-2</v>
      </c>
      <c r="X995" s="141">
        <v>76</v>
      </c>
      <c r="Y995" s="123">
        <f t="shared" si="174"/>
        <v>9.7686375321336755E-2</v>
      </c>
      <c r="Z995" s="122">
        <v>225</v>
      </c>
      <c r="AA995" s="146">
        <f t="shared" si="175"/>
        <v>8.0877066858375271E-2</v>
      </c>
    </row>
    <row r="996" spans="1:27" x14ac:dyDescent="0.25">
      <c r="A996" s="130" t="s">
        <v>618</v>
      </c>
      <c r="B996" s="221" t="s">
        <v>383</v>
      </c>
      <c r="C996" s="116" t="s">
        <v>384</v>
      </c>
      <c r="D996" s="117" t="s">
        <v>25</v>
      </c>
      <c r="E996" s="136" t="s">
        <v>561</v>
      </c>
      <c r="F996" s="140">
        <v>2189</v>
      </c>
      <c r="G996" s="118">
        <v>2131</v>
      </c>
      <c r="H996" s="119">
        <f t="shared" si="165"/>
        <v>0.97350388305162172</v>
      </c>
      <c r="I996" s="118">
        <f t="shared" si="166"/>
        <v>58</v>
      </c>
      <c r="J996" s="145">
        <f t="shared" si="167"/>
        <v>2.6496116948378255E-2</v>
      </c>
      <c r="K996" s="140">
        <v>722</v>
      </c>
      <c r="L996" s="140">
        <v>19</v>
      </c>
      <c r="M996" s="119">
        <f t="shared" si="168"/>
        <v>2.6315789473684209E-2</v>
      </c>
      <c r="N996" s="118">
        <v>51</v>
      </c>
      <c r="O996" s="145">
        <f t="shared" si="169"/>
        <v>2.3298309730470534E-2</v>
      </c>
      <c r="P996" s="140">
        <v>12</v>
      </c>
      <c r="Q996" s="119">
        <f t="shared" si="170"/>
        <v>1.662049861495845E-2</v>
      </c>
      <c r="R996" s="118">
        <v>28</v>
      </c>
      <c r="S996" s="145">
        <f t="shared" si="171"/>
        <v>1.2791228871630882E-2</v>
      </c>
      <c r="T996" s="140">
        <v>84</v>
      </c>
      <c r="U996" s="119">
        <f t="shared" si="172"/>
        <v>0.11634349030470914</v>
      </c>
      <c r="V996" s="118">
        <v>236</v>
      </c>
      <c r="W996" s="145">
        <f t="shared" si="173"/>
        <v>0.107811786203746</v>
      </c>
      <c r="X996" s="140">
        <v>92</v>
      </c>
      <c r="Y996" s="119">
        <f t="shared" si="174"/>
        <v>0.12742382271468145</v>
      </c>
      <c r="Z996" s="118">
        <v>257</v>
      </c>
      <c r="AA996" s="145">
        <f t="shared" si="175"/>
        <v>0.11740520785746916</v>
      </c>
    </row>
    <row r="997" spans="1:27" ht="24" x14ac:dyDescent="0.25">
      <c r="A997" s="131" t="s">
        <v>618</v>
      </c>
      <c r="B997" s="222" t="s">
        <v>385</v>
      </c>
      <c r="C997" s="120" t="s">
        <v>386</v>
      </c>
      <c r="D997" s="121" t="s">
        <v>25</v>
      </c>
      <c r="E997" s="137" t="s">
        <v>561</v>
      </c>
      <c r="F997" s="141">
        <v>2008</v>
      </c>
      <c r="G997" s="122">
        <v>1949</v>
      </c>
      <c r="H997" s="123">
        <f t="shared" si="165"/>
        <v>0.97061752988047811</v>
      </c>
      <c r="I997" s="122">
        <f t="shared" si="166"/>
        <v>59</v>
      </c>
      <c r="J997" s="146">
        <f t="shared" si="167"/>
        <v>2.9382470119521914E-2</v>
      </c>
      <c r="K997" s="141">
        <v>675</v>
      </c>
      <c r="L997" s="141">
        <v>12</v>
      </c>
      <c r="M997" s="123">
        <f t="shared" si="168"/>
        <v>1.7777777777777778E-2</v>
      </c>
      <c r="N997" s="122">
        <v>26</v>
      </c>
      <c r="O997" s="146">
        <f t="shared" si="169"/>
        <v>1.2948207171314742E-2</v>
      </c>
      <c r="P997" s="141">
        <v>3</v>
      </c>
      <c r="Q997" s="123">
        <f t="shared" si="170"/>
        <v>4.4444444444444444E-3</v>
      </c>
      <c r="R997" s="122">
        <v>5</v>
      </c>
      <c r="S997" s="146">
        <f t="shared" si="171"/>
        <v>2.4900398406374502E-3</v>
      </c>
      <c r="T997" s="141">
        <v>72</v>
      </c>
      <c r="U997" s="123">
        <f t="shared" si="172"/>
        <v>0.10666666666666667</v>
      </c>
      <c r="V997" s="122">
        <v>180</v>
      </c>
      <c r="W997" s="146">
        <f t="shared" si="173"/>
        <v>8.9641434262948211E-2</v>
      </c>
      <c r="X997" s="141">
        <v>73</v>
      </c>
      <c r="Y997" s="123">
        <f t="shared" si="174"/>
        <v>0.10814814814814815</v>
      </c>
      <c r="Z997" s="122">
        <v>182</v>
      </c>
      <c r="AA997" s="146">
        <f t="shared" si="175"/>
        <v>9.063745019920319E-2</v>
      </c>
    </row>
    <row r="998" spans="1:27" x14ac:dyDescent="0.25">
      <c r="A998" s="130" t="s">
        <v>618</v>
      </c>
      <c r="B998" s="221" t="s">
        <v>387</v>
      </c>
      <c r="C998" s="116" t="s">
        <v>388</v>
      </c>
      <c r="D998" s="117" t="s">
        <v>25</v>
      </c>
      <c r="E998" s="136" t="s">
        <v>561</v>
      </c>
      <c r="F998" s="140">
        <v>3035</v>
      </c>
      <c r="G998" s="118">
        <v>3012</v>
      </c>
      <c r="H998" s="119">
        <f t="shared" si="165"/>
        <v>0.99242174629324542</v>
      </c>
      <c r="I998" s="118">
        <f t="shared" si="166"/>
        <v>23</v>
      </c>
      <c r="J998" s="145">
        <f t="shared" si="167"/>
        <v>7.5782537067545308E-3</v>
      </c>
      <c r="K998" s="140">
        <v>946</v>
      </c>
      <c r="L998" s="140">
        <v>21</v>
      </c>
      <c r="M998" s="119">
        <f t="shared" si="168"/>
        <v>2.2198731501057084E-2</v>
      </c>
      <c r="N998" s="118">
        <v>63</v>
      </c>
      <c r="O998" s="145">
        <f t="shared" si="169"/>
        <v>2.0757825370675453E-2</v>
      </c>
      <c r="P998" s="140">
        <v>10</v>
      </c>
      <c r="Q998" s="119">
        <f t="shared" si="170"/>
        <v>1.0570824524312896E-2</v>
      </c>
      <c r="R998" s="118">
        <v>17</v>
      </c>
      <c r="S998" s="145">
        <f t="shared" si="171"/>
        <v>5.6013179571663919E-3</v>
      </c>
      <c r="T998" s="140">
        <v>120</v>
      </c>
      <c r="U998" s="119">
        <f t="shared" si="172"/>
        <v>0.12684989429175475</v>
      </c>
      <c r="V998" s="118">
        <v>389</v>
      </c>
      <c r="W998" s="145">
        <f t="shared" si="173"/>
        <v>0.12817133443163098</v>
      </c>
      <c r="X998" s="140">
        <v>126</v>
      </c>
      <c r="Y998" s="119">
        <f t="shared" si="174"/>
        <v>0.1331923890063425</v>
      </c>
      <c r="Z998" s="118">
        <v>401</v>
      </c>
      <c r="AA998" s="145">
        <f t="shared" si="175"/>
        <v>0.13212520593080726</v>
      </c>
    </row>
    <row r="999" spans="1:27" x14ac:dyDescent="0.25">
      <c r="A999" s="131" t="s">
        <v>618</v>
      </c>
      <c r="B999" s="222" t="s">
        <v>366</v>
      </c>
      <c r="C999" s="120" t="s">
        <v>367</v>
      </c>
      <c r="D999" s="121" t="s">
        <v>24</v>
      </c>
      <c r="E999" s="137" t="s">
        <v>560</v>
      </c>
      <c r="F999" s="141">
        <v>4292</v>
      </c>
      <c r="G999" s="122">
        <v>4147</v>
      </c>
      <c r="H999" s="123">
        <f t="shared" si="165"/>
        <v>0.96621621621621623</v>
      </c>
      <c r="I999" s="122">
        <f t="shared" si="166"/>
        <v>145</v>
      </c>
      <c r="J999" s="146">
        <f t="shared" si="167"/>
        <v>3.3783783783783786E-2</v>
      </c>
      <c r="K999" s="141">
        <v>1198</v>
      </c>
      <c r="L999" s="141">
        <v>36</v>
      </c>
      <c r="M999" s="123">
        <f t="shared" si="168"/>
        <v>3.0050083472454091E-2</v>
      </c>
      <c r="N999" s="122">
        <v>96</v>
      </c>
      <c r="O999" s="146">
        <f t="shared" si="169"/>
        <v>2.2367194780987885E-2</v>
      </c>
      <c r="P999" s="141">
        <v>13</v>
      </c>
      <c r="Q999" s="123">
        <f t="shared" si="170"/>
        <v>1.0851419031719533E-2</v>
      </c>
      <c r="R999" s="122">
        <v>27</v>
      </c>
      <c r="S999" s="146">
        <f t="shared" si="171"/>
        <v>6.2907735321528421E-3</v>
      </c>
      <c r="T999" s="141">
        <v>114</v>
      </c>
      <c r="U999" s="123">
        <f t="shared" si="172"/>
        <v>9.515859766277128E-2</v>
      </c>
      <c r="V999" s="122">
        <v>374</v>
      </c>
      <c r="W999" s="146">
        <f t="shared" si="173"/>
        <v>8.713886300093196E-2</v>
      </c>
      <c r="X999" s="141">
        <v>121</v>
      </c>
      <c r="Y999" s="123">
        <f t="shared" si="174"/>
        <v>0.1010016694490818</v>
      </c>
      <c r="Z999" s="122">
        <v>387</v>
      </c>
      <c r="AA999" s="146">
        <f t="shared" si="175"/>
        <v>9.0167753960857411E-2</v>
      </c>
    </row>
    <row r="1000" spans="1:27" ht="24" x14ac:dyDescent="0.25">
      <c r="A1000" s="130" t="s">
        <v>618</v>
      </c>
      <c r="B1000" s="221" t="s">
        <v>389</v>
      </c>
      <c r="C1000" s="116" t="s">
        <v>390</v>
      </c>
      <c r="D1000" s="117" t="s">
        <v>25</v>
      </c>
      <c r="E1000" s="136" t="s">
        <v>561</v>
      </c>
      <c r="F1000" s="140">
        <v>1903</v>
      </c>
      <c r="G1000" s="118">
        <v>1872</v>
      </c>
      <c r="H1000" s="119">
        <f t="shared" si="165"/>
        <v>0.98370993168681031</v>
      </c>
      <c r="I1000" s="118">
        <f t="shared" si="166"/>
        <v>31</v>
      </c>
      <c r="J1000" s="145">
        <f t="shared" si="167"/>
        <v>1.6290068313189701E-2</v>
      </c>
      <c r="K1000" s="140">
        <v>723</v>
      </c>
      <c r="L1000" s="140">
        <v>16</v>
      </c>
      <c r="M1000" s="119">
        <f t="shared" si="168"/>
        <v>2.2130013831258646E-2</v>
      </c>
      <c r="N1000" s="118">
        <v>33</v>
      </c>
      <c r="O1000" s="145">
        <f t="shared" si="169"/>
        <v>1.7341040462427744E-2</v>
      </c>
      <c r="P1000" s="140">
        <v>8</v>
      </c>
      <c r="Q1000" s="119">
        <f t="shared" si="170"/>
        <v>1.1065006915629323E-2</v>
      </c>
      <c r="R1000" s="118">
        <v>17</v>
      </c>
      <c r="S1000" s="145">
        <f t="shared" si="171"/>
        <v>8.9332632685233844E-3</v>
      </c>
      <c r="T1000" s="140">
        <v>95</v>
      </c>
      <c r="U1000" s="119">
        <f t="shared" si="172"/>
        <v>0.13139695712309821</v>
      </c>
      <c r="V1000" s="118">
        <v>238</v>
      </c>
      <c r="W1000" s="145">
        <f t="shared" si="173"/>
        <v>0.12506568575932739</v>
      </c>
      <c r="X1000" s="140">
        <v>98</v>
      </c>
      <c r="Y1000" s="119">
        <f t="shared" si="174"/>
        <v>0.13554633471645919</v>
      </c>
      <c r="Z1000" s="118">
        <v>244</v>
      </c>
      <c r="AA1000" s="145">
        <f t="shared" si="175"/>
        <v>0.12821860220704151</v>
      </c>
    </row>
    <row r="1001" spans="1:27" x14ac:dyDescent="0.25">
      <c r="A1001" s="131" t="s">
        <v>618</v>
      </c>
      <c r="B1001" s="222" t="s">
        <v>391</v>
      </c>
      <c r="C1001" s="120" t="s">
        <v>392</v>
      </c>
      <c r="D1001" s="121" t="s">
        <v>25</v>
      </c>
      <c r="E1001" s="137" t="s">
        <v>561</v>
      </c>
      <c r="F1001" s="141">
        <v>2603</v>
      </c>
      <c r="G1001" s="122">
        <v>2542</v>
      </c>
      <c r="H1001" s="123">
        <f t="shared" si="165"/>
        <v>0.9765655013446024</v>
      </c>
      <c r="I1001" s="122">
        <f t="shared" si="166"/>
        <v>61</v>
      </c>
      <c r="J1001" s="146">
        <f t="shared" si="167"/>
        <v>2.343449865539762E-2</v>
      </c>
      <c r="K1001" s="141">
        <v>980</v>
      </c>
      <c r="L1001" s="141">
        <v>34</v>
      </c>
      <c r="M1001" s="123">
        <f t="shared" si="168"/>
        <v>3.4693877551020408E-2</v>
      </c>
      <c r="N1001" s="122">
        <v>84</v>
      </c>
      <c r="O1001" s="146">
        <f t="shared" si="169"/>
        <v>3.2270457164809835E-2</v>
      </c>
      <c r="P1001" s="141">
        <v>9</v>
      </c>
      <c r="Q1001" s="123">
        <f t="shared" si="170"/>
        <v>9.1836734693877559E-3</v>
      </c>
      <c r="R1001" s="122">
        <v>19</v>
      </c>
      <c r="S1001" s="146">
        <f t="shared" si="171"/>
        <v>7.2992700729927005E-3</v>
      </c>
      <c r="T1001" s="141">
        <v>83</v>
      </c>
      <c r="U1001" s="123">
        <f t="shared" si="172"/>
        <v>8.4693877551020411E-2</v>
      </c>
      <c r="V1001" s="122">
        <v>224</v>
      </c>
      <c r="W1001" s="146">
        <f t="shared" si="173"/>
        <v>8.6054552439492893E-2</v>
      </c>
      <c r="X1001" s="141">
        <v>89</v>
      </c>
      <c r="Y1001" s="123">
        <f t="shared" si="174"/>
        <v>9.0816326530612251E-2</v>
      </c>
      <c r="Z1001" s="122">
        <v>239</v>
      </c>
      <c r="AA1001" s="146">
        <f t="shared" si="175"/>
        <v>9.1817134076066079E-2</v>
      </c>
    </row>
    <row r="1002" spans="1:27" x14ac:dyDescent="0.25">
      <c r="A1002" s="130" t="s">
        <v>618</v>
      </c>
      <c r="B1002" s="221" t="s">
        <v>368</v>
      </c>
      <c r="C1002" s="116" t="s">
        <v>369</v>
      </c>
      <c r="D1002" s="117" t="s">
        <v>24</v>
      </c>
      <c r="E1002" s="136" t="s">
        <v>560</v>
      </c>
      <c r="F1002" s="140">
        <v>2296</v>
      </c>
      <c r="G1002" s="118">
        <v>2246</v>
      </c>
      <c r="H1002" s="119">
        <f t="shared" si="165"/>
        <v>0.97822299651567945</v>
      </c>
      <c r="I1002" s="118">
        <f t="shared" si="166"/>
        <v>50</v>
      </c>
      <c r="J1002" s="145">
        <f t="shared" si="167"/>
        <v>2.1777003484320559E-2</v>
      </c>
      <c r="K1002" s="140">
        <v>846</v>
      </c>
      <c r="L1002" s="140">
        <v>26</v>
      </c>
      <c r="M1002" s="119">
        <f t="shared" si="168"/>
        <v>3.0732860520094562E-2</v>
      </c>
      <c r="N1002" s="118">
        <v>69</v>
      </c>
      <c r="O1002" s="145">
        <f t="shared" si="169"/>
        <v>3.0052264808362369E-2</v>
      </c>
      <c r="P1002" s="140">
        <v>5</v>
      </c>
      <c r="Q1002" s="119">
        <f t="shared" si="170"/>
        <v>5.9101654846335696E-3</v>
      </c>
      <c r="R1002" s="118">
        <v>11</v>
      </c>
      <c r="S1002" s="145">
        <f t="shared" si="171"/>
        <v>4.7909407665505223E-3</v>
      </c>
      <c r="T1002" s="140">
        <v>120</v>
      </c>
      <c r="U1002" s="119">
        <f t="shared" si="172"/>
        <v>0.14184397163120568</v>
      </c>
      <c r="V1002" s="118">
        <v>339</v>
      </c>
      <c r="W1002" s="145">
        <f t="shared" si="173"/>
        <v>0.14764808362369339</v>
      </c>
      <c r="X1002" s="140">
        <v>123</v>
      </c>
      <c r="Y1002" s="119">
        <f t="shared" si="174"/>
        <v>0.1453900709219858</v>
      </c>
      <c r="Z1002" s="118">
        <v>343</v>
      </c>
      <c r="AA1002" s="145">
        <f t="shared" si="175"/>
        <v>0.14939024390243902</v>
      </c>
    </row>
    <row r="1003" spans="1:27" x14ac:dyDescent="0.25">
      <c r="A1003" s="131" t="s">
        <v>618</v>
      </c>
      <c r="B1003" s="222" t="s">
        <v>393</v>
      </c>
      <c r="C1003" s="120" t="s">
        <v>394</v>
      </c>
      <c r="D1003" s="121" t="s">
        <v>25</v>
      </c>
      <c r="E1003" s="137" t="s">
        <v>561</v>
      </c>
      <c r="F1003" s="141">
        <v>778</v>
      </c>
      <c r="G1003" s="122">
        <v>771</v>
      </c>
      <c r="H1003" s="123">
        <f t="shared" si="165"/>
        <v>0.99100257069408737</v>
      </c>
      <c r="I1003" s="122">
        <f t="shared" si="166"/>
        <v>7</v>
      </c>
      <c r="J1003" s="146">
        <f t="shared" si="167"/>
        <v>8.9974293059125968E-3</v>
      </c>
      <c r="K1003" s="141">
        <v>295</v>
      </c>
      <c r="L1003" s="141">
        <v>6</v>
      </c>
      <c r="M1003" s="123">
        <f t="shared" si="168"/>
        <v>2.0338983050847456E-2</v>
      </c>
      <c r="N1003" s="122">
        <v>17</v>
      </c>
      <c r="O1003" s="146">
        <f t="shared" si="169"/>
        <v>2.1850899742930592E-2</v>
      </c>
      <c r="P1003" s="141">
        <v>3</v>
      </c>
      <c r="Q1003" s="123">
        <f t="shared" si="170"/>
        <v>1.0169491525423728E-2</v>
      </c>
      <c r="R1003" s="122">
        <v>9</v>
      </c>
      <c r="S1003" s="146">
        <f t="shared" si="171"/>
        <v>1.1568123393316195E-2</v>
      </c>
      <c r="T1003" s="141">
        <v>28</v>
      </c>
      <c r="U1003" s="123">
        <f t="shared" si="172"/>
        <v>9.4915254237288138E-2</v>
      </c>
      <c r="V1003" s="122">
        <v>88</v>
      </c>
      <c r="W1003" s="146">
        <f t="shared" si="173"/>
        <v>0.11311053984575835</v>
      </c>
      <c r="X1003" s="141">
        <v>30</v>
      </c>
      <c r="Y1003" s="123">
        <f t="shared" si="174"/>
        <v>0.10169491525423729</v>
      </c>
      <c r="Z1003" s="122">
        <v>93</v>
      </c>
      <c r="AA1003" s="146">
        <f t="shared" si="175"/>
        <v>0.11953727506426735</v>
      </c>
    </row>
    <row r="1004" spans="1:27" x14ac:dyDescent="0.25">
      <c r="A1004" s="130" t="s">
        <v>618</v>
      </c>
      <c r="B1004" s="221" t="s">
        <v>370</v>
      </c>
      <c r="C1004" s="116" t="s">
        <v>371</v>
      </c>
      <c r="D1004" s="117" t="s">
        <v>24</v>
      </c>
      <c r="E1004" s="136" t="s">
        <v>560</v>
      </c>
      <c r="F1004" s="140">
        <v>1598</v>
      </c>
      <c r="G1004" s="118">
        <v>1548</v>
      </c>
      <c r="H1004" s="119">
        <f t="shared" si="165"/>
        <v>0.96871088861076349</v>
      </c>
      <c r="I1004" s="118">
        <f t="shared" si="166"/>
        <v>50</v>
      </c>
      <c r="J1004" s="145">
        <f t="shared" si="167"/>
        <v>3.1289111389236547E-2</v>
      </c>
      <c r="K1004" s="140">
        <v>509</v>
      </c>
      <c r="L1004" s="140">
        <v>25</v>
      </c>
      <c r="M1004" s="119">
        <f t="shared" si="168"/>
        <v>4.9115913555992138E-2</v>
      </c>
      <c r="N1004" s="118">
        <v>66</v>
      </c>
      <c r="O1004" s="145">
        <f t="shared" si="169"/>
        <v>4.130162703379224E-2</v>
      </c>
      <c r="P1004" s="140">
        <v>5</v>
      </c>
      <c r="Q1004" s="119">
        <f t="shared" si="170"/>
        <v>9.823182711198428E-3</v>
      </c>
      <c r="R1004" s="118">
        <v>10</v>
      </c>
      <c r="S1004" s="145">
        <f t="shared" si="171"/>
        <v>6.2578222778473091E-3</v>
      </c>
      <c r="T1004" s="140">
        <v>43</v>
      </c>
      <c r="U1004" s="119">
        <f t="shared" si="172"/>
        <v>8.4479371316306479E-2</v>
      </c>
      <c r="V1004" s="118">
        <v>128</v>
      </c>
      <c r="W1004" s="145">
        <f t="shared" si="173"/>
        <v>8.0100125156445559E-2</v>
      </c>
      <c r="X1004" s="140">
        <v>47</v>
      </c>
      <c r="Y1004" s="119">
        <f t="shared" si="174"/>
        <v>9.2337917485265222E-2</v>
      </c>
      <c r="Z1004" s="118">
        <v>135</v>
      </c>
      <c r="AA1004" s="145">
        <f t="shared" si="175"/>
        <v>8.4480600750938675E-2</v>
      </c>
    </row>
    <row r="1005" spans="1:27" x14ac:dyDescent="0.25">
      <c r="A1005" s="131" t="s">
        <v>618</v>
      </c>
      <c r="B1005" s="222" t="s">
        <v>445</v>
      </c>
      <c r="C1005" s="120" t="s">
        <v>372</v>
      </c>
      <c r="D1005" s="121" t="s">
        <v>24</v>
      </c>
      <c r="E1005" s="137" t="s">
        <v>560</v>
      </c>
      <c r="F1005" s="141">
        <v>2035</v>
      </c>
      <c r="G1005" s="122">
        <v>1994</v>
      </c>
      <c r="H1005" s="123">
        <f t="shared" si="165"/>
        <v>0.9798525798525799</v>
      </c>
      <c r="I1005" s="122">
        <f t="shared" si="166"/>
        <v>41</v>
      </c>
      <c r="J1005" s="146">
        <f t="shared" si="167"/>
        <v>2.0147420147420148E-2</v>
      </c>
      <c r="K1005" s="141">
        <v>682</v>
      </c>
      <c r="L1005" s="141">
        <v>10</v>
      </c>
      <c r="M1005" s="123">
        <f t="shared" si="168"/>
        <v>1.466275659824047E-2</v>
      </c>
      <c r="N1005" s="122">
        <v>24</v>
      </c>
      <c r="O1005" s="146">
        <f t="shared" si="169"/>
        <v>1.1793611793611793E-2</v>
      </c>
      <c r="P1005" s="141">
        <v>6</v>
      </c>
      <c r="Q1005" s="123">
        <f t="shared" si="170"/>
        <v>8.7976539589442824E-3</v>
      </c>
      <c r="R1005" s="122">
        <v>19</v>
      </c>
      <c r="S1005" s="146">
        <f t="shared" si="171"/>
        <v>9.3366093366093368E-3</v>
      </c>
      <c r="T1005" s="141">
        <v>78</v>
      </c>
      <c r="U1005" s="123">
        <f t="shared" si="172"/>
        <v>0.11436950146627566</v>
      </c>
      <c r="V1005" s="122">
        <v>229</v>
      </c>
      <c r="W1005" s="146">
        <f t="shared" si="173"/>
        <v>0.11253071253071253</v>
      </c>
      <c r="X1005" s="141">
        <v>79</v>
      </c>
      <c r="Y1005" s="123">
        <f t="shared" si="174"/>
        <v>0.1158357771260997</v>
      </c>
      <c r="Z1005" s="122">
        <v>235</v>
      </c>
      <c r="AA1005" s="146">
        <f t="shared" si="175"/>
        <v>0.11547911547911548</v>
      </c>
    </row>
    <row r="1006" spans="1:27" x14ac:dyDescent="0.25">
      <c r="A1006" s="130" t="s">
        <v>618</v>
      </c>
      <c r="B1006" s="221" t="s">
        <v>399</v>
      </c>
      <c r="C1006" s="116" t="s">
        <v>400</v>
      </c>
      <c r="D1006" s="117" t="s">
        <v>26</v>
      </c>
      <c r="E1006" s="136" t="s">
        <v>562</v>
      </c>
      <c r="F1006" s="140">
        <v>933</v>
      </c>
      <c r="G1006" s="118">
        <v>901</v>
      </c>
      <c r="H1006" s="119">
        <f t="shared" si="165"/>
        <v>0.96570203644158625</v>
      </c>
      <c r="I1006" s="118">
        <f t="shared" si="166"/>
        <v>32</v>
      </c>
      <c r="J1006" s="145">
        <f t="shared" si="167"/>
        <v>3.4297963558413719E-2</v>
      </c>
      <c r="K1006" s="140">
        <v>389</v>
      </c>
      <c r="L1006" s="140">
        <v>4</v>
      </c>
      <c r="M1006" s="119">
        <f t="shared" si="168"/>
        <v>1.0282776349614395E-2</v>
      </c>
      <c r="N1006" s="118">
        <v>10</v>
      </c>
      <c r="O1006" s="145">
        <f t="shared" si="169"/>
        <v>1.0718113612004287E-2</v>
      </c>
      <c r="P1006" s="140">
        <v>6</v>
      </c>
      <c r="Q1006" s="119">
        <f t="shared" si="170"/>
        <v>1.5424164524421594E-2</v>
      </c>
      <c r="R1006" s="118">
        <v>10</v>
      </c>
      <c r="S1006" s="145">
        <f t="shared" si="171"/>
        <v>1.0718113612004287E-2</v>
      </c>
      <c r="T1006" s="140">
        <v>39</v>
      </c>
      <c r="U1006" s="119">
        <f t="shared" si="172"/>
        <v>0.10025706940874037</v>
      </c>
      <c r="V1006" s="118">
        <v>87</v>
      </c>
      <c r="W1006" s="145">
        <f t="shared" si="173"/>
        <v>9.3247588424437297E-2</v>
      </c>
      <c r="X1006" s="140">
        <v>43</v>
      </c>
      <c r="Y1006" s="119">
        <f t="shared" si="174"/>
        <v>0.11053984575835475</v>
      </c>
      <c r="Z1006" s="118">
        <v>97</v>
      </c>
      <c r="AA1006" s="145">
        <f t="shared" si="175"/>
        <v>0.10396570203644159</v>
      </c>
    </row>
    <row r="1007" spans="1:27" x14ac:dyDescent="0.25">
      <c r="A1007" s="131" t="s">
        <v>618</v>
      </c>
      <c r="B1007" s="222" t="s">
        <v>401</v>
      </c>
      <c r="C1007" s="120" t="s">
        <v>402</v>
      </c>
      <c r="D1007" s="121" t="s">
        <v>26</v>
      </c>
      <c r="E1007" s="137" t="s">
        <v>562</v>
      </c>
      <c r="F1007" s="141">
        <v>2689</v>
      </c>
      <c r="G1007" s="122">
        <v>2639</v>
      </c>
      <c r="H1007" s="123">
        <f t="shared" si="165"/>
        <v>0.98140572703607287</v>
      </c>
      <c r="I1007" s="122">
        <f t="shared" si="166"/>
        <v>50</v>
      </c>
      <c r="J1007" s="146">
        <f t="shared" si="167"/>
        <v>1.859427296392711E-2</v>
      </c>
      <c r="K1007" s="141">
        <v>1041</v>
      </c>
      <c r="L1007" s="141">
        <v>23</v>
      </c>
      <c r="M1007" s="123">
        <f t="shared" si="168"/>
        <v>2.2094140249759846E-2</v>
      </c>
      <c r="N1007" s="122">
        <v>62</v>
      </c>
      <c r="O1007" s="146">
        <f t="shared" si="169"/>
        <v>2.3056898475269618E-2</v>
      </c>
      <c r="P1007" s="141">
        <v>17</v>
      </c>
      <c r="Q1007" s="123">
        <f t="shared" si="170"/>
        <v>1.633045148895293E-2</v>
      </c>
      <c r="R1007" s="122">
        <v>38</v>
      </c>
      <c r="S1007" s="146">
        <f t="shared" si="171"/>
        <v>1.4131647452584604E-2</v>
      </c>
      <c r="T1007" s="141">
        <v>96</v>
      </c>
      <c r="U1007" s="123">
        <f t="shared" si="172"/>
        <v>9.2219020172910657E-2</v>
      </c>
      <c r="V1007" s="122">
        <v>231</v>
      </c>
      <c r="W1007" s="146">
        <f t="shared" si="173"/>
        <v>8.5905541093343252E-2</v>
      </c>
      <c r="X1007" s="141">
        <v>106</v>
      </c>
      <c r="Y1007" s="123">
        <f t="shared" si="174"/>
        <v>0.10182516810758886</v>
      </c>
      <c r="Z1007" s="122">
        <v>250</v>
      </c>
      <c r="AA1007" s="146">
        <f t="shared" si="175"/>
        <v>9.2971364819635555E-2</v>
      </c>
    </row>
    <row r="1008" spans="1:27" x14ac:dyDescent="0.25">
      <c r="A1008" s="130" t="s">
        <v>618</v>
      </c>
      <c r="B1008" s="221" t="s">
        <v>419</v>
      </c>
      <c r="C1008" s="116" t="s">
        <v>420</v>
      </c>
      <c r="D1008" s="117" t="s">
        <v>27</v>
      </c>
      <c r="E1008" s="136" t="s">
        <v>563</v>
      </c>
      <c r="F1008" s="140">
        <v>2464</v>
      </c>
      <c r="G1008" s="118">
        <v>2414</v>
      </c>
      <c r="H1008" s="119">
        <f t="shared" si="165"/>
        <v>0.97970779220779225</v>
      </c>
      <c r="I1008" s="118">
        <f t="shared" si="166"/>
        <v>50</v>
      </c>
      <c r="J1008" s="145">
        <f t="shared" si="167"/>
        <v>2.0292207792207792E-2</v>
      </c>
      <c r="K1008" s="140">
        <v>636</v>
      </c>
      <c r="L1008" s="140">
        <v>12</v>
      </c>
      <c r="M1008" s="119">
        <f t="shared" si="168"/>
        <v>1.8867924528301886E-2</v>
      </c>
      <c r="N1008" s="118">
        <v>25</v>
      </c>
      <c r="O1008" s="145">
        <f t="shared" si="169"/>
        <v>1.0146103896103896E-2</v>
      </c>
      <c r="P1008" s="140">
        <v>8</v>
      </c>
      <c r="Q1008" s="119">
        <f t="shared" si="170"/>
        <v>1.2578616352201259E-2</v>
      </c>
      <c r="R1008" s="118">
        <v>21</v>
      </c>
      <c r="S1008" s="145">
        <f t="shared" si="171"/>
        <v>8.5227272727272721E-3</v>
      </c>
      <c r="T1008" s="140">
        <v>87</v>
      </c>
      <c r="U1008" s="119">
        <f t="shared" si="172"/>
        <v>0.13679245283018868</v>
      </c>
      <c r="V1008" s="118">
        <v>301</v>
      </c>
      <c r="W1008" s="145">
        <f t="shared" si="173"/>
        <v>0.12215909090909091</v>
      </c>
      <c r="X1008" s="140">
        <v>92</v>
      </c>
      <c r="Y1008" s="119">
        <f t="shared" si="174"/>
        <v>0.14465408805031446</v>
      </c>
      <c r="Z1008" s="118">
        <v>314</v>
      </c>
      <c r="AA1008" s="145">
        <f t="shared" si="175"/>
        <v>0.12743506493506493</v>
      </c>
    </row>
    <row r="1009" spans="1:27" x14ac:dyDescent="0.25">
      <c r="A1009" s="131" t="s">
        <v>618</v>
      </c>
      <c r="B1009" s="222" t="s">
        <v>421</v>
      </c>
      <c r="C1009" s="120" t="s">
        <v>422</v>
      </c>
      <c r="D1009" s="121" t="s">
        <v>27</v>
      </c>
      <c r="E1009" s="137" t="s">
        <v>563</v>
      </c>
      <c r="F1009" s="141">
        <v>1591</v>
      </c>
      <c r="G1009" s="122">
        <v>1572</v>
      </c>
      <c r="H1009" s="123">
        <f t="shared" si="165"/>
        <v>0.9880578252671276</v>
      </c>
      <c r="I1009" s="122">
        <f t="shared" si="166"/>
        <v>19</v>
      </c>
      <c r="J1009" s="146">
        <f t="shared" si="167"/>
        <v>1.1942174732872407E-2</v>
      </c>
      <c r="K1009" s="141">
        <v>586</v>
      </c>
      <c r="L1009" s="141">
        <v>15</v>
      </c>
      <c r="M1009" s="123">
        <f t="shared" si="168"/>
        <v>2.5597269624573378E-2</v>
      </c>
      <c r="N1009" s="122">
        <v>39</v>
      </c>
      <c r="O1009" s="146">
        <f t="shared" si="169"/>
        <v>2.4512884978001259E-2</v>
      </c>
      <c r="P1009" s="141">
        <v>10</v>
      </c>
      <c r="Q1009" s="123">
        <f t="shared" si="170"/>
        <v>1.7064846416382253E-2</v>
      </c>
      <c r="R1009" s="122">
        <v>21</v>
      </c>
      <c r="S1009" s="146">
        <f t="shared" si="171"/>
        <v>1.3199245757385292E-2</v>
      </c>
      <c r="T1009" s="141">
        <v>46</v>
      </c>
      <c r="U1009" s="123">
        <f t="shared" si="172"/>
        <v>7.8498293515358364E-2</v>
      </c>
      <c r="V1009" s="122">
        <v>101</v>
      </c>
      <c r="W1009" s="146">
        <f t="shared" si="173"/>
        <v>6.3482086737900692E-2</v>
      </c>
      <c r="X1009" s="141">
        <v>51</v>
      </c>
      <c r="Y1009" s="123">
        <f t="shared" si="174"/>
        <v>8.7030716723549492E-2</v>
      </c>
      <c r="Z1009" s="122">
        <v>112</v>
      </c>
      <c r="AA1009" s="146">
        <f t="shared" si="175"/>
        <v>7.039597737272156E-2</v>
      </c>
    </row>
    <row r="1010" spans="1:27" x14ac:dyDescent="0.25">
      <c r="A1010" s="130" t="s">
        <v>618</v>
      </c>
      <c r="B1010" s="221" t="s">
        <v>423</v>
      </c>
      <c r="C1010" s="116" t="s">
        <v>424</v>
      </c>
      <c r="D1010" s="117" t="s">
        <v>27</v>
      </c>
      <c r="E1010" s="136" t="s">
        <v>563</v>
      </c>
      <c r="F1010" s="140">
        <v>1937</v>
      </c>
      <c r="G1010" s="118">
        <v>1918</v>
      </c>
      <c r="H1010" s="119">
        <f t="shared" si="165"/>
        <v>0.99019101703665457</v>
      </c>
      <c r="I1010" s="118">
        <f t="shared" si="166"/>
        <v>19</v>
      </c>
      <c r="J1010" s="145">
        <f t="shared" si="167"/>
        <v>9.80898296334538E-3</v>
      </c>
      <c r="K1010" s="140">
        <v>575</v>
      </c>
      <c r="L1010" s="140">
        <v>6</v>
      </c>
      <c r="M1010" s="119">
        <f t="shared" si="168"/>
        <v>1.0434782608695653E-2</v>
      </c>
      <c r="N1010" s="118">
        <v>15</v>
      </c>
      <c r="O1010" s="145">
        <f t="shared" si="169"/>
        <v>7.7439339184305631E-3</v>
      </c>
      <c r="P1010" s="140">
        <v>7</v>
      </c>
      <c r="Q1010" s="119">
        <f t="shared" si="170"/>
        <v>1.2173913043478261E-2</v>
      </c>
      <c r="R1010" s="118">
        <v>13</v>
      </c>
      <c r="S1010" s="145">
        <f t="shared" si="171"/>
        <v>6.7114093959731542E-3</v>
      </c>
      <c r="T1010" s="140">
        <v>65</v>
      </c>
      <c r="U1010" s="119">
        <f t="shared" si="172"/>
        <v>0.11304347826086956</v>
      </c>
      <c r="V1010" s="118">
        <v>213</v>
      </c>
      <c r="W1010" s="145">
        <f t="shared" si="173"/>
        <v>0.109963861641714</v>
      </c>
      <c r="X1010" s="140">
        <v>70</v>
      </c>
      <c r="Y1010" s="119">
        <f t="shared" si="174"/>
        <v>0.12173913043478261</v>
      </c>
      <c r="Z1010" s="118">
        <v>221</v>
      </c>
      <c r="AA1010" s="145">
        <f t="shared" si="175"/>
        <v>0.11409395973154363</v>
      </c>
    </row>
    <row r="1011" spans="1:27" x14ac:dyDescent="0.25">
      <c r="A1011" s="131" t="s">
        <v>618</v>
      </c>
      <c r="B1011" s="222" t="s">
        <v>403</v>
      </c>
      <c r="C1011" s="120" t="s">
        <v>404</v>
      </c>
      <c r="D1011" s="121" t="s">
        <v>26</v>
      </c>
      <c r="E1011" s="137" t="s">
        <v>562</v>
      </c>
      <c r="F1011" s="141">
        <v>985</v>
      </c>
      <c r="G1011" s="122">
        <v>980</v>
      </c>
      <c r="H1011" s="123">
        <f t="shared" si="165"/>
        <v>0.99492385786802029</v>
      </c>
      <c r="I1011" s="122">
        <f t="shared" si="166"/>
        <v>5</v>
      </c>
      <c r="J1011" s="146">
        <f t="shared" si="167"/>
        <v>5.076142131979695E-3</v>
      </c>
      <c r="K1011" s="141">
        <v>344</v>
      </c>
      <c r="L1011" s="141">
        <v>10</v>
      </c>
      <c r="M1011" s="123">
        <f t="shared" si="168"/>
        <v>2.9069767441860465E-2</v>
      </c>
      <c r="N1011" s="122">
        <v>33</v>
      </c>
      <c r="O1011" s="146">
        <f t="shared" si="169"/>
        <v>3.3502538071065992E-2</v>
      </c>
      <c r="P1011" s="141">
        <v>3</v>
      </c>
      <c r="Q1011" s="123">
        <f t="shared" si="170"/>
        <v>8.7209302325581394E-3</v>
      </c>
      <c r="R1011" s="122">
        <v>9</v>
      </c>
      <c r="S1011" s="146">
        <f t="shared" si="171"/>
        <v>9.1370558375634525E-3</v>
      </c>
      <c r="T1011" s="141">
        <v>48</v>
      </c>
      <c r="U1011" s="123">
        <f t="shared" si="172"/>
        <v>0.13953488372093023</v>
      </c>
      <c r="V1011" s="122">
        <v>130</v>
      </c>
      <c r="W1011" s="146">
        <f t="shared" si="173"/>
        <v>0.13197969543147209</v>
      </c>
      <c r="X1011" s="141">
        <v>51</v>
      </c>
      <c r="Y1011" s="123">
        <f t="shared" si="174"/>
        <v>0.14825581395348839</v>
      </c>
      <c r="Z1011" s="122">
        <v>139</v>
      </c>
      <c r="AA1011" s="146">
        <f t="shared" si="175"/>
        <v>0.14111675126903553</v>
      </c>
    </row>
    <row r="1012" spans="1:27" x14ac:dyDescent="0.25">
      <c r="A1012" s="130" t="s">
        <v>618</v>
      </c>
      <c r="B1012" s="221" t="s">
        <v>405</v>
      </c>
      <c r="C1012" s="116" t="s">
        <v>406</v>
      </c>
      <c r="D1012" s="117" t="s">
        <v>26</v>
      </c>
      <c r="E1012" s="136" t="s">
        <v>562</v>
      </c>
      <c r="F1012" s="140">
        <v>915</v>
      </c>
      <c r="G1012" s="118">
        <v>891</v>
      </c>
      <c r="H1012" s="119">
        <f t="shared" si="165"/>
        <v>0.97377049180327868</v>
      </c>
      <c r="I1012" s="118">
        <f t="shared" si="166"/>
        <v>24</v>
      </c>
      <c r="J1012" s="145">
        <f t="shared" si="167"/>
        <v>2.6229508196721311E-2</v>
      </c>
      <c r="K1012" s="140">
        <v>314</v>
      </c>
      <c r="L1012" s="140">
        <v>4</v>
      </c>
      <c r="M1012" s="119">
        <f t="shared" si="168"/>
        <v>1.2738853503184714E-2</v>
      </c>
      <c r="N1012" s="118">
        <v>10</v>
      </c>
      <c r="O1012" s="145">
        <f t="shared" si="169"/>
        <v>1.092896174863388E-2</v>
      </c>
      <c r="P1012" s="140">
        <v>1</v>
      </c>
      <c r="Q1012" s="119">
        <f t="shared" si="170"/>
        <v>3.1847133757961785E-3</v>
      </c>
      <c r="R1012" s="118">
        <v>3</v>
      </c>
      <c r="S1012" s="145">
        <f t="shared" si="171"/>
        <v>3.2786885245901639E-3</v>
      </c>
      <c r="T1012" s="140">
        <v>33</v>
      </c>
      <c r="U1012" s="119">
        <f t="shared" si="172"/>
        <v>0.10509554140127389</v>
      </c>
      <c r="V1012" s="118">
        <v>82</v>
      </c>
      <c r="W1012" s="145">
        <f t="shared" si="173"/>
        <v>8.9617486338797819E-2</v>
      </c>
      <c r="X1012" s="140">
        <v>33</v>
      </c>
      <c r="Y1012" s="119">
        <f t="shared" si="174"/>
        <v>0.10509554140127389</v>
      </c>
      <c r="Z1012" s="118">
        <v>82</v>
      </c>
      <c r="AA1012" s="145">
        <f t="shared" si="175"/>
        <v>8.9617486338797819E-2</v>
      </c>
    </row>
    <row r="1013" spans="1:27" x14ac:dyDescent="0.25">
      <c r="A1013" s="131" t="s">
        <v>618</v>
      </c>
      <c r="B1013" s="222" t="s">
        <v>407</v>
      </c>
      <c r="C1013" s="120" t="s">
        <v>408</v>
      </c>
      <c r="D1013" s="121" t="s">
        <v>26</v>
      </c>
      <c r="E1013" s="137" t="s">
        <v>562</v>
      </c>
      <c r="F1013" s="141">
        <v>5532</v>
      </c>
      <c r="G1013" s="122">
        <v>5437</v>
      </c>
      <c r="H1013" s="123">
        <f t="shared" si="165"/>
        <v>0.98282718727404195</v>
      </c>
      <c r="I1013" s="122">
        <f t="shared" si="166"/>
        <v>95</v>
      </c>
      <c r="J1013" s="146">
        <f t="shared" si="167"/>
        <v>1.7172812725958064E-2</v>
      </c>
      <c r="K1013" s="141">
        <v>1672</v>
      </c>
      <c r="L1013" s="141">
        <v>38</v>
      </c>
      <c r="M1013" s="123">
        <f t="shared" si="168"/>
        <v>2.2727272727272728E-2</v>
      </c>
      <c r="N1013" s="122">
        <v>84</v>
      </c>
      <c r="O1013" s="146">
        <f t="shared" si="169"/>
        <v>1.5184381778741865E-2</v>
      </c>
      <c r="P1013" s="141">
        <v>16</v>
      </c>
      <c r="Q1013" s="123">
        <f t="shared" si="170"/>
        <v>9.5693779904306216E-3</v>
      </c>
      <c r="R1013" s="122">
        <v>33</v>
      </c>
      <c r="S1013" s="146">
        <f t="shared" si="171"/>
        <v>5.9652928416485899E-3</v>
      </c>
      <c r="T1013" s="141">
        <v>211</v>
      </c>
      <c r="U1013" s="123">
        <f t="shared" si="172"/>
        <v>0.12619617224880383</v>
      </c>
      <c r="V1013" s="122">
        <v>641</v>
      </c>
      <c r="W1013" s="146">
        <f t="shared" si="173"/>
        <v>0.11587129428778019</v>
      </c>
      <c r="X1013" s="141">
        <v>221</v>
      </c>
      <c r="Y1013" s="123">
        <f t="shared" si="174"/>
        <v>0.13217703349282298</v>
      </c>
      <c r="Z1013" s="122">
        <v>662</v>
      </c>
      <c r="AA1013" s="146">
        <f t="shared" si="175"/>
        <v>0.11966738973246566</v>
      </c>
    </row>
    <row r="1014" spans="1:27" x14ac:dyDescent="0.25">
      <c r="A1014" s="130" t="s">
        <v>618</v>
      </c>
      <c r="B1014" s="221" t="s">
        <v>425</v>
      </c>
      <c r="C1014" s="116" t="s">
        <v>426</v>
      </c>
      <c r="D1014" s="117" t="s">
        <v>27</v>
      </c>
      <c r="E1014" s="136" t="s">
        <v>563</v>
      </c>
      <c r="F1014" s="140">
        <v>2369</v>
      </c>
      <c r="G1014" s="118">
        <v>2336</v>
      </c>
      <c r="H1014" s="119">
        <f t="shared" si="165"/>
        <v>0.98607007176023642</v>
      </c>
      <c r="I1014" s="118">
        <f t="shared" si="166"/>
        <v>33</v>
      </c>
      <c r="J1014" s="145">
        <f t="shared" si="167"/>
        <v>1.3929928239763613E-2</v>
      </c>
      <c r="K1014" s="140">
        <v>624</v>
      </c>
      <c r="L1014" s="140">
        <v>16</v>
      </c>
      <c r="M1014" s="119">
        <f t="shared" si="168"/>
        <v>2.564102564102564E-2</v>
      </c>
      <c r="N1014" s="118">
        <v>36</v>
      </c>
      <c r="O1014" s="145">
        <f t="shared" si="169"/>
        <v>1.5196285352469396E-2</v>
      </c>
      <c r="P1014" s="140">
        <v>6</v>
      </c>
      <c r="Q1014" s="119">
        <f t="shared" si="170"/>
        <v>9.6153846153846159E-3</v>
      </c>
      <c r="R1014" s="118">
        <v>16</v>
      </c>
      <c r="S1014" s="145">
        <f t="shared" si="171"/>
        <v>6.7539046010975093E-3</v>
      </c>
      <c r="T1014" s="140">
        <v>68</v>
      </c>
      <c r="U1014" s="119">
        <f t="shared" si="172"/>
        <v>0.10897435897435898</v>
      </c>
      <c r="V1014" s="118">
        <v>223</v>
      </c>
      <c r="W1014" s="145">
        <f t="shared" si="173"/>
        <v>9.4132545377796542E-2</v>
      </c>
      <c r="X1014" s="140">
        <v>74</v>
      </c>
      <c r="Y1014" s="119">
        <f t="shared" si="174"/>
        <v>0.11858974358974358</v>
      </c>
      <c r="Z1014" s="118">
        <v>239</v>
      </c>
      <c r="AA1014" s="145">
        <f t="shared" si="175"/>
        <v>0.10088644997889405</v>
      </c>
    </row>
    <row r="1015" spans="1:27" x14ac:dyDescent="0.25">
      <c r="A1015" s="131" t="s">
        <v>618</v>
      </c>
      <c r="B1015" s="222" t="s">
        <v>409</v>
      </c>
      <c r="C1015" s="120" t="s">
        <v>410</v>
      </c>
      <c r="D1015" s="121" t="s">
        <v>26</v>
      </c>
      <c r="E1015" s="137" t="s">
        <v>562</v>
      </c>
      <c r="F1015" s="141">
        <v>2120</v>
      </c>
      <c r="G1015" s="122">
        <v>2088</v>
      </c>
      <c r="H1015" s="123">
        <f t="shared" si="165"/>
        <v>0.98490566037735849</v>
      </c>
      <c r="I1015" s="122">
        <f t="shared" si="166"/>
        <v>32</v>
      </c>
      <c r="J1015" s="146">
        <f t="shared" si="167"/>
        <v>1.509433962264151E-2</v>
      </c>
      <c r="K1015" s="141">
        <v>498</v>
      </c>
      <c r="L1015" s="141">
        <v>15</v>
      </c>
      <c r="M1015" s="123">
        <f t="shared" si="168"/>
        <v>3.0120481927710843E-2</v>
      </c>
      <c r="N1015" s="122">
        <v>33</v>
      </c>
      <c r="O1015" s="146">
        <f t="shared" si="169"/>
        <v>1.5566037735849057E-2</v>
      </c>
      <c r="P1015" s="141">
        <v>9</v>
      </c>
      <c r="Q1015" s="123">
        <f t="shared" si="170"/>
        <v>1.8072289156626505E-2</v>
      </c>
      <c r="R1015" s="122">
        <v>12</v>
      </c>
      <c r="S1015" s="146">
        <f t="shared" si="171"/>
        <v>5.6603773584905656E-3</v>
      </c>
      <c r="T1015" s="141">
        <v>79</v>
      </c>
      <c r="U1015" s="123">
        <f t="shared" si="172"/>
        <v>0.15863453815261044</v>
      </c>
      <c r="V1015" s="122">
        <v>268</v>
      </c>
      <c r="W1015" s="146">
        <f t="shared" si="173"/>
        <v>0.12641509433962264</v>
      </c>
      <c r="X1015" s="141">
        <v>85</v>
      </c>
      <c r="Y1015" s="123">
        <f t="shared" si="174"/>
        <v>0.17068273092369479</v>
      </c>
      <c r="Z1015" s="122">
        <v>277</v>
      </c>
      <c r="AA1015" s="146">
        <f t="shared" si="175"/>
        <v>0.13066037735849056</v>
      </c>
    </row>
    <row r="1016" spans="1:27" ht="24" x14ac:dyDescent="0.25">
      <c r="A1016" s="130" t="s">
        <v>618</v>
      </c>
      <c r="B1016" s="221" t="s">
        <v>427</v>
      </c>
      <c r="C1016" s="116" t="s">
        <v>428</v>
      </c>
      <c r="D1016" s="117" t="s">
        <v>27</v>
      </c>
      <c r="E1016" s="136" t="s">
        <v>563</v>
      </c>
      <c r="F1016" s="140">
        <v>2163</v>
      </c>
      <c r="G1016" s="118">
        <v>2109</v>
      </c>
      <c r="H1016" s="119">
        <f t="shared" si="165"/>
        <v>0.97503467406380029</v>
      </c>
      <c r="I1016" s="118">
        <f t="shared" si="166"/>
        <v>54</v>
      </c>
      <c r="J1016" s="145">
        <f t="shared" si="167"/>
        <v>2.4965325936199722E-2</v>
      </c>
      <c r="K1016" s="140">
        <v>727</v>
      </c>
      <c r="L1016" s="140">
        <v>10</v>
      </c>
      <c r="M1016" s="119">
        <f t="shared" si="168"/>
        <v>1.3755158184319119E-2</v>
      </c>
      <c r="N1016" s="118">
        <v>24</v>
      </c>
      <c r="O1016" s="145">
        <f t="shared" si="169"/>
        <v>1.1095700416088766E-2</v>
      </c>
      <c r="P1016" s="140">
        <v>4</v>
      </c>
      <c r="Q1016" s="119">
        <f t="shared" si="170"/>
        <v>5.5020632737276479E-3</v>
      </c>
      <c r="R1016" s="118">
        <v>7</v>
      </c>
      <c r="S1016" s="145">
        <f t="shared" si="171"/>
        <v>3.2362459546925568E-3</v>
      </c>
      <c r="T1016" s="140">
        <v>73</v>
      </c>
      <c r="U1016" s="119">
        <f t="shared" si="172"/>
        <v>0.10041265474552957</v>
      </c>
      <c r="V1016" s="118">
        <v>257</v>
      </c>
      <c r="W1016" s="145">
        <f t="shared" si="173"/>
        <v>0.11881645862228386</v>
      </c>
      <c r="X1016" s="140">
        <v>77</v>
      </c>
      <c r="Y1016" s="119">
        <f t="shared" si="174"/>
        <v>0.10591471801925723</v>
      </c>
      <c r="Z1016" s="118">
        <v>264</v>
      </c>
      <c r="AA1016" s="145">
        <f t="shared" si="175"/>
        <v>0.12205270457697642</v>
      </c>
    </row>
    <row r="1017" spans="1:27" x14ac:dyDescent="0.25">
      <c r="A1017" s="131" t="s">
        <v>618</v>
      </c>
      <c r="B1017" s="222" t="s">
        <v>411</v>
      </c>
      <c r="C1017" s="120" t="s">
        <v>412</v>
      </c>
      <c r="D1017" s="121" t="s">
        <v>26</v>
      </c>
      <c r="E1017" s="137" t="s">
        <v>562</v>
      </c>
      <c r="F1017" s="141">
        <v>985</v>
      </c>
      <c r="G1017" s="122">
        <v>973</v>
      </c>
      <c r="H1017" s="123">
        <f t="shared" si="165"/>
        <v>0.98781725888324878</v>
      </c>
      <c r="I1017" s="122">
        <f t="shared" si="166"/>
        <v>12</v>
      </c>
      <c r="J1017" s="146">
        <f t="shared" si="167"/>
        <v>1.2182741116751269E-2</v>
      </c>
      <c r="K1017" s="141">
        <v>330</v>
      </c>
      <c r="L1017" s="141">
        <v>5</v>
      </c>
      <c r="M1017" s="123">
        <f t="shared" si="168"/>
        <v>1.5151515151515152E-2</v>
      </c>
      <c r="N1017" s="122">
        <v>12</v>
      </c>
      <c r="O1017" s="146">
        <f t="shared" si="169"/>
        <v>1.2182741116751269E-2</v>
      </c>
      <c r="P1017" s="141">
        <v>2</v>
      </c>
      <c r="Q1017" s="123">
        <f t="shared" si="170"/>
        <v>6.0606060606060606E-3</v>
      </c>
      <c r="R1017" s="122">
        <v>13</v>
      </c>
      <c r="S1017" s="146">
        <f t="shared" si="171"/>
        <v>1.3197969543147208E-2</v>
      </c>
      <c r="T1017" s="141">
        <v>41</v>
      </c>
      <c r="U1017" s="123">
        <f t="shared" si="172"/>
        <v>0.12424242424242424</v>
      </c>
      <c r="V1017" s="122">
        <v>113</v>
      </c>
      <c r="W1017" s="146">
        <f t="shared" si="173"/>
        <v>0.11472081218274112</v>
      </c>
      <c r="X1017" s="141">
        <v>43</v>
      </c>
      <c r="Y1017" s="123">
        <f t="shared" si="174"/>
        <v>0.13030303030303031</v>
      </c>
      <c r="Z1017" s="122">
        <v>126</v>
      </c>
      <c r="AA1017" s="146">
        <f t="shared" si="175"/>
        <v>0.12791878172588833</v>
      </c>
    </row>
    <row r="1018" spans="1:27" x14ac:dyDescent="0.25">
      <c r="A1018" s="130" t="s">
        <v>618</v>
      </c>
      <c r="B1018" s="221" t="s">
        <v>429</v>
      </c>
      <c r="C1018" s="116" t="s">
        <v>430</v>
      </c>
      <c r="D1018" s="117" t="s">
        <v>27</v>
      </c>
      <c r="E1018" s="136" t="s">
        <v>563</v>
      </c>
      <c r="F1018" s="140">
        <v>2186</v>
      </c>
      <c r="G1018" s="118">
        <v>2142</v>
      </c>
      <c r="H1018" s="119">
        <f t="shared" si="165"/>
        <v>0.97987191216834402</v>
      </c>
      <c r="I1018" s="118">
        <f t="shared" si="166"/>
        <v>44</v>
      </c>
      <c r="J1018" s="145">
        <f t="shared" si="167"/>
        <v>2.0128087831655993E-2</v>
      </c>
      <c r="K1018" s="140">
        <v>782</v>
      </c>
      <c r="L1018" s="140">
        <v>11</v>
      </c>
      <c r="M1018" s="119">
        <f t="shared" si="168"/>
        <v>1.4066496163682864E-2</v>
      </c>
      <c r="N1018" s="118">
        <v>23</v>
      </c>
      <c r="O1018" s="145">
        <f t="shared" si="169"/>
        <v>1.0521500457456541E-2</v>
      </c>
      <c r="P1018" s="140">
        <v>7</v>
      </c>
      <c r="Q1018" s="119">
        <f t="shared" si="170"/>
        <v>8.9514066496163679E-3</v>
      </c>
      <c r="R1018" s="118">
        <v>16</v>
      </c>
      <c r="S1018" s="145">
        <f t="shared" si="171"/>
        <v>7.319304666056725E-3</v>
      </c>
      <c r="T1018" s="140">
        <v>120</v>
      </c>
      <c r="U1018" s="119">
        <f t="shared" si="172"/>
        <v>0.15345268542199489</v>
      </c>
      <c r="V1018" s="118">
        <v>337</v>
      </c>
      <c r="W1018" s="145">
        <f t="shared" si="173"/>
        <v>0.15416285452881975</v>
      </c>
      <c r="X1018" s="140">
        <v>126</v>
      </c>
      <c r="Y1018" s="119">
        <f t="shared" si="174"/>
        <v>0.16112531969309463</v>
      </c>
      <c r="Z1018" s="118">
        <v>349</v>
      </c>
      <c r="AA1018" s="145">
        <f t="shared" si="175"/>
        <v>0.15965233302836229</v>
      </c>
    </row>
    <row r="1019" spans="1:27" x14ac:dyDescent="0.25">
      <c r="A1019" s="131" t="s">
        <v>618</v>
      </c>
      <c r="B1019" s="222" t="s">
        <v>413</v>
      </c>
      <c r="C1019" s="120" t="s">
        <v>414</v>
      </c>
      <c r="D1019" s="121" t="s">
        <v>26</v>
      </c>
      <c r="E1019" s="137" t="s">
        <v>562</v>
      </c>
      <c r="F1019" s="141">
        <v>1772</v>
      </c>
      <c r="G1019" s="122">
        <v>1743</v>
      </c>
      <c r="H1019" s="123">
        <f t="shared" si="165"/>
        <v>0.98363431151241532</v>
      </c>
      <c r="I1019" s="122">
        <f t="shared" si="166"/>
        <v>29</v>
      </c>
      <c r="J1019" s="146">
        <f t="shared" si="167"/>
        <v>1.636568848758465E-2</v>
      </c>
      <c r="K1019" s="141">
        <v>605</v>
      </c>
      <c r="L1019" s="141">
        <v>16</v>
      </c>
      <c r="M1019" s="123">
        <f t="shared" si="168"/>
        <v>2.6446280991735537E-2</v>
      </c>
      <c r="N1019" s="122">
        <v>38</v>
      </c>
      <c r="O1019" s="146">
        <f t="shared" si="169"/>
        <v>2.144469525959368E-2</v>
      </c>
      <c r="P1019" s="141">
        <v>10</v>
      </c>
      <c r="Q1019" s="123">
        <f t="shared" si="170"/>
        <v>1.6528925619834711E-2</v>
      </c>
      <c r="R1019" s="122">
        <v>26</v>
      </c>
      <c r="S1019" s="146">
        <f t="shared" si="171"/>
        <v>1.4672686230248307E-2</v>
      </c>
      <c r="T1019" s="141">
        <v>64</v>
      </c>
      <c r="U1019" s="123">
        <f t="shared" si="172"/>
        <v>0.10578512396694215</v>
      </c>
      <c r="V1019" s="122">
        <v>173</v>
      </c>
      <c r="W1019" s="146">
        <f t="shared" si="173"/>
        <v>9.7629796839729124E-2</v>
      </c>
      <c r="X1019" s="141">
        <v>69</v>
      </c>
      <c r="Y1019" s="123">
        <f t="shared" si="174"/>
        <v>0.1140495867768595</v>
      </c>
      <c r="Z1019" s="122">
        <v>187</v>
      </c>
      <c r="AA1019" s="146">
        <f t="shared" si="175"/>
        <v>0.10553047404063205</v>
      </c>
    </row>
    <row r="1020" spans="1:27" x14ac:dyDescent="0.25">
      <c r="A1020" s="130" t="s">
        <v>618</v>
      </c>
      <c r="B1020" s="221" t="s">
        <v>431</v>
      </c>
      <c r="C1020" s="116" t="s">
        <v>432</v>
      </c>
      <c r="D1020" s="117" t="s">
        <v>27</v>
      </c>
      <c r="E1020" s="136" t="s">
        <v>563</v>
      </c>
      <c r="F1020" s="140">
        <v>4546</v>
      </c>
      <c r="G1020" s="118">
        <v>4494</v>
      </c>
      <c r="H1020" s="119">
        <f t="shared" si="165"/>
        <v>0.98856137263528376</v>
      </c>
      <c r="I1020" s="118">
        <f t="shared" si="166"/>
        <v>52</v>
      </c>
      <c r="J1020" s="145">
        <f t="shared" si="167"/>
        <v>1.1438627364716234E-2</v>
      </c>
      <c r="K1020" s="140">
        <v>1561</v>
      </c>
      <c r="L1020" s="140">
        <v>23</v>
      </c>
      <c r="M1020" s="119">
        <f t="shared" si="168"/>
        <v>1.4734144778987828E-2</v>
      </c>
      <c r="N1020" s="118">
        <v>63</v>
      </c>
      <c r="O1020" s="145">
        <f t="shared" si="169"/>
        <v>1.3858336999560053E-2</v>
      </c>
      <c r="P1020" s="140">
        <v>13</v>
      </c>
      <c r="Q1020" s="119">
        <f t="shared" si="170"/>
        <v>8.3279948750800761E-3</v>
      </c>
      <c r="R1020" s="118">
        <v>37</v>
      </c>
      <c r="S1020" s="145">
        <f t="shared" si="171"/>
        <v>8.1390233172019353E-3</v>
      </c>
      <c r="T1020" s="140">
        <v>163</v>
      </c>
      <c r="U1020" s="119">
        <f t="shared" si="172"/>
        <v>0.10442024343369635</v>
      </c>
      <c r="V1020" s="118">
        <v>475</v>
      </c>
      <c r="W1020" s="145">
        <f t="shared" si="173"/>
        <v>0.10448746150461945</v>
      </c>
      <c r="X1020" s="140">
        <v>171</v>
      </c>
      <c r="Y1020" s="119">
        <f t="shared" si="174"/>
        <v>0.10954516335682254</v>
      </c>
      <c r="Z1020" s="118">
        <v>500</v>
      </c>
      <c r="AA1020" s="145">
        <f t="shared" si="175"/>
        <v>0.10998680158380994</v>
      </c>
    </row>
    <row r="1021" spans="1:27" ht="24" x14ac:dyDescent="0.25">
      <c r="A1021" s="131" t="s">
        <v>618</v>
      </c>
      <c r="B1021" s="222" t="s">
        <v>415</v>
      </c>
      <c r="C1021" s="120" t="s">
        <v>416</v>
      </c>
      <c r="D1021" s="121" t="s">
        <v>26</v>
      </c>
      <c r="E1021" s="137" t="s">
        <v>562</v>
      </c>
      <c r="F1021" s="141">
        <v>1249</v>
      </c>
      <c r="G1021" s="122">
        <v>1096</v>
      </c>
      <c r="H1021" s="123">
        <f t="shared" si="165"/>
        <v>0.877502001601281</v>
      </c>
      <c r="I1021" s="122">
        <f t="shared" si="166"/>
        <v>153</v>
      </c>
      <c r="J1021" s="146">
        <f t="shared" si="167"/>
        <v>0.12249799839871897</v>
      </c>
      <c r="K1021" s="141">
        <v>406</v>
      </c>
      <c r="L1021" s="141">
        <v>3</v>
      </c>
      <c r="M1021" s="123">
        <f t="shared" si="168"/>
        <v>7.3891625615763543E-3</v>
      </c>
      <c r="N1021" s="122">
        <v>7</v>
      </c>
      <c r="O1021" s="146">
        <f t="shared" si="169"/>
        <v>5.6044835868694952E-3</v>
      </c>
      <c r="P1021" s="141">
        <v>5</v>
      </c>
      <c r="Q1021" s="123">
        <f t="shared" si="170"/>
        <v>1.2315270935960592E-2</v>
      </c>
      <c r="R1021" s="122">
        <v>12</v>
      </c>
      <c r="S1021" s="146">
        <f t="shared" si="171"/>
        <v>9.6076861489191347E-3</v>
      </c>
      <c r="T1021" s="141">
        <v>45</v>
      </c>
      <c r="U1021" s="123">
        <f t="shared" si="172"/>
        <v>0.11083743842364532</v>
      </c>
      <c r="V1021" s="122">
        <v>120</v>
      </c>
      <c r="W1021" s="146">
        <f t="shared" si="173"/>
        <v>9.6076861489191354E-2</v>
      </c>
      <c r="X1021" s="141">
        <v>47</v>
      </c>
      <c r="Y1021" s="123">
        <f t="shared" si="174"/>
        <v>0.11576354679802955</v>
      </c>
      <c r="Z1021" s="122">
        <v>124</v>
      </c>
      <c r="AA1021" s="146">
        <f t="shared" si="175"/>
        <v>9.9279423538831069E-2</v>
      </c>
    </row>
    <row r="1022" spans="1:27" x14ac:dyDescent="0.25">
      <c r="A1022" s="130" t="s">
        <v>618</v>
      </c>
      <c r="B1022" s="221" t="s">
        <v>417</v>
      </c>
      <c r="C1022" s="116" t="s">
        <v>418</v>
      </c>
      <c r="D1022" s="117" t="s">
        <v>26</v>
      </c>
      <c r="E1022" s="136" t="s">
        <v>562</v>
      </c>
      <c r="F1022" s="140">
        <v>1053</v>
      </c>
      <c r="G1022" s="118">
        <v>1042</v>
      </c>
      <c r="H1022" s="119">
        <f t="shared" si="165"/>
        <v>0.98955365622032287</v>
      </c>
      <c r="I1022" s="118">
        <f t="shared" si="166"/>
        <v>11</v>
      </c>
      <c r="J1022" s="145">
        <f t="shared" si="167"/>
        <v>1.0446343779677113E-2</v>
      </c>
      <c r="K1022" s="140">
        <v>368</v>
      </c>
      <c r="L1022" s="140">
        <v>8</v>
      </c>
      <c r="M1022" s="119">
        <f t="shared" si="168"/>
        <v>2.1739130434782608E-2</v>
      </c>
      <c r="N1022" s="118">
        <v>16</v>
      </c>
      <c r="O1022" s="145">
        <f t="shared" si="169"/>
        <v>1.5194681861348529E-2</v>
      </c>
      <c r="P1022" s="140">
        <v>4</v>
      </c>
      <c r="Q1022" s="119">
        <f t="shared" si="170"/>
        <v>1.0869565217391304E-2</v>
      </c>
      <c r="R1022" s="118">
        <v>9</v>
      </c>
      <c r="S1022" s="145">
        <f t="shared" si="171"/>
        <v>8.5470085470085479E-3</v>
      </c>
      <c r="T1022" s="140">
        <v>38</v>
      </c>
      <c r="U1022" s="119">
        <f t="shared" si="172"/>
        <v>0.10326086956521739</v>
      </c>
      <c r="V1022" s="118">
        <v>112</v>
      </c>
      <c r="W1022" s="145">
        <f t="shared" si="173"/>
        <v>0.10636277302943969</v>
      </c>
      <c r="X1022" s="140">
        <v>40</v>
      </c>
      <c r="Y1022" s="119">
        <f t="shared" si="174"/>
        <v>0.10869565217391304</v>
      </c>
      <c r="Z1022" s="118">
        <v>118</v>
      </c>
      <c r="AA1022" s="145">
        <f t="shared" si="175"/>
        <v>0.1120607787274454</v>
      </c>
    </row>
    <row r="1023" spans="1:27" ht="24" x14ac:dyDescent="0.25">
      <c r="A1023" s="131" t="s">
        <v>618</v>
      </c>
      <c r="B1023" s="222" t="s">
        <v>444</v>
      </c>
      <c r="C1023" s="120" t="s">
        <v>340</v>
      </c>
      <c r="D1023" s="121" t="s">
        <v>21</v>
      </c>
      <c r="E1023" s="137" t="s">
        <v>564</v>
      </c>
      <c r="F1023" s="141">
        <v>2475</v>
      </c>
      <c r="G1023" s="122">
        <v>2426</v>
      </c>
      <c r="H1023" s="123">
        <f t="shared" si="165"/>
        <v>0.98020202020202019</v>
      </c>
      <c r="I1023" s="122">
        <f t="shared" si="166"/>
        <v>49</v>
      </c>
      <c r="J1023" s="146">
        <f t="shared" si="167"/>
        <v>1.9797979797979797E-2</v>
      </c>
      <c r="K1023" s="141">
        <v>595</v>
      </c>
      <c r="L1023" s="141">
        <v>14</v>
      </c>
      <c r="M1023" s="123">
        <f t="shared" si="168"/>
        <v>2.3529411764705882E-2</v>
      </c>
      <c r="N1023" s="122">
        <v>32</v>
      </c>
      <c r="O1023" s="146">
        <f t="shared" si="169"/>
        <v>1.2929292929292929E-2</v>
      </c>
      <c r="P1023" s="141">
        <v>5</v>
      </c>
      <c r="Q1023" s="123">
        <f t="shared" si="170"/>
        <v>8.4033613445378148E-3</v>
      </c>
      <c r="R1023" s="122">
        <v>10</v>
      </c>
      <c r="S1023" s="146">
        <f t="shared" si="171"/>
        <v>4.0404040404040404E-3</v>
      </c>
      <c r="T1023" s="141">
        <v>52</v>
      </c>
      <c r="U1023" s="123">
        <f t="shared" si="172"/>
        <v>8.7394957983193272E-2</v>
      </c>
      <c r="V1023" s="122">
        <v>170</v>
      </c>
      <c r="W1023" s="146">
        <f t="shared" si="173"/>
        <v>6.8686868686868685E-2</v>
      </c>
      <c r="X1023" s="141">
        <v>54</v>
      </c>
      <c r="Y1023" s="123">
        <f t="shared" si="174"/>
        <v>9.07563025210084E-2</v>
      </c>
      <c r="Z1023" s="122">
        <v>173</v>
      </c>
      <c r="AA1023" s="146">
        <f t="shared" si="175"/>
        <v>6.9898989898989905E-2</v>
      </c>
    </row>
    <row r="1024" spans="1:27" ht="24" x14ac:dyDescent="0.25">
      <c r="A1024" s="130" t="s">
        <v>618</v>
      </c>
      <c r="B1024" s="221" t="s">
        <v>347</v>
      </c>
      <c r="C1024" s="116" t="s">
        <v>348</v>
      </c>
      <c r="D1024" s="117" t="s">
        <v>22</v>
      </c>
      <c r="E1024" s="136" t="s">
        <v>565</v>
      </c>
      <c r="F1024" s="140">
        <v>6382</v>
      </c>
      <c r="G1024" s="118">
        <v>6236</v>
      </c>
      <c r="H1024" s="119">
        <f t="shared" si="165"/>
        <v>0.9771231588843623</v>
      </c>
      <c r="I1024" s="118">
        <f t="shared" si="166"/>
        <v>146</v>
      </c>
      <c r="J1024" s="145">
        <f t="shared" si="167"/>
        <v>2.287684111563773E-2</v>
      </c>
      <c r="K1024" s="140">
        <v>1365</v>
      </c>
      <c r="L1024" s="140">
        <v>23</v>
      </c>
      <c r="M1024" s="119">
        <f t="shared" si="168"/>
        <v>1.6849816849816849E-2</v>
      </c>
      <c r="N1024" s="118">
        <v>45</v>
      </c>
      <c r="O1024" s="145">
        <f t="shared" si="169"/>
        <v>7.0510811657787525E-3</v>
      </c>
      <c r="P1024" s="140">
        <v>4</v>
      </c>
      <c r="Q1024" s="119">
        <f t="shared" si="170"/>
        <v>2.9304029304029304E-3</v>
      </c>
      <c r="R1024" s="118">
        <v>9</v>
      </c>
      <c r="S1024" s="145">
        <f t="shared" si="171"/>
        <v>1.4102162331557505E-3</v>
      </c>
      <c r="T1024" s="140">
        <v>133</v>
      </c>
      <c r="U1024" s="119">
        <f t="shared" si="172"/>
        <v>9.7435897435897437E-2</v>
      </c>
      <c r="V1024" s="118">
        <v>496</v>
      </c>
      <c r="W1024" s="145">
        <f t="shared" si="173"/>
        <v>7.7718583516139139E-2</v>
      </c>
      <c r="X1024" s="140">
        <v>137</v>
      </c>
      <c r="Y1024" s="119">
        <f t="shared" si="174"/>
        <v>0.10036630036630037</v>
      </c>
      <c r="Z1024" s="118">
        <v>507</v>
      </c>
      <c r="AA1024" s="145">
        <f t="shared" si="175"/>
        <v>7.9442181134440612E-2</v>
      </c>
    </row>
    <row r="1025" spans="1:27" x14ac:dyDescent="0.25">
      <c r="A1025" s="131" t="s">
        <v>618</v>
      </c>
      <c r="B1025" s="222" t="s">
        <v>433</v>
      </c>
      <c r="C1025" s="120" t="s">
        <v>434</v>
      </c>
      <c r="D1025" s="121" t="s">
        <v>27</v>
      </c>
      <c r="E1025" s="137" t="s">
        <v>563</v>
      </c>
      <c r="F1025" s="141">
        <v>7706</v>
      </c>
      <c r="G1025" s="122">
        <v>7571</v>
      </c>
      <c r="H1025" s="123">
        <f t="shared" si="165"/>
        <v>0.98248118349338176</v>
      </c>
      <c r="I1025" s="122">
        <f t="shared" si="166"/>
        <v>135</v>
      </c>
      <c r="J1025" s="146">
        <f t="shared" si="167"/>
        <v>1.7518816506618219E-2</v>
      </c>
      <c r="K1025" s="141">
        <v>2584</v>
      </c>
      <c r="L1025" s="141">
        <v>20</v>
      </c>
      <c r="M1025" s="123">
        <f t="shared" si="168"/>
        <v>7.7399380804953561E-3</v>
      </c>
      <c r="N1025" s="122">
        <v>56</v>
      </c>
      <c r="O1025" s="146">
        <f t="shared" si="169"/>
        <v>7.2670646249675579E-3</v>
      </c>
      <c r="P1025" s="141">
        <v>12</v>
      </c>
      <c r="Q1025" s="123">
        <f t="shared" si="170"/>
        <v>4.6439628482972135E-3</v>
      </c>
      <c r="R1025" s="122">
        <v>34</v>
      </c>
      <c r="S1025" s="146">
        <f t="shared" si="171"/>
        <v>4.4121463794445882E-3</v>
      </c>
      <c r="T1025" s="141">
        <v>205</v>
      </c>
      <c r="U1025" s="123">
        <f t="shared" si="172"/>
        <v>7.9334365325077399E-2</v>
      </c>
      <c r="V1025" s="122">
        <v>540</v>
      </c>
      <c r="W1025" s="146">
        <f t="shared" si="173"/>
        <v>7.0075266026472877E-2</v>
      </c>
      <c r="X1025" s="141">
        <v>211</v>
      </c>
      <c r="Y1025" s="123">
        <f t="shared" si="174"/>
        <v>8.1656346749226005E-2</v>
      </c>
      <c r="Z1025" s="122">
        <v>553</v>
      </c>
      <c r="AA1025" s="146">
        <f t="shared" si="175"/>
        <v>7.1762263171554638E-2</v>
      </c>
    </row>
    <row r="1026" spans="1:27" ht="24" x14ac:dyDescent="0.25">
      <c r="A1026" s="130" t="s">
        <v>618</v>
      </c>
      <c r="B1026" s="221" t="s">
        <v>341</v>
      </c>
      <c r="C1026" s="116" t="s">
        <v>342</v>
      </c>
      <c r="D1026" s="117" t="s">
        <v>21</v>
      </c>
      <c r="E1026" s="136" t="s">
        <v>564</v>
      </c>
      <c r="F1026" s="140">
        <v>8840</v>
      </c>
      <c r="G1026" s="118">
        <v>8682</v>
      </c>
      <c r="H1026" s="119">
        <f t="shared" si="165"/>
        <v>0.98212669683257914</v>
      </c>
      <c r="I1026" s="118">
        <f t="shared" si="166"/>
        <v>158</v>
      </c>
      <c r="J1026" s="145">
        <f t="shared" si="167"/>
        <v>1.7873303167420813E-2</v>
      </c>
      <c r="K1026" s="140">
        <v>2382</v>
      </c>
      <c r="L1026" s="140">
        <v>40</v>
      </c>
      <c r="M1026" s="119">
        <f t="shared" si="168"/>
        <v>1.6792611251049538E-2</v>
      </c>
      <c r="N1026" s="118">
        <v>97</v>
      </c>
      <c r="O1026" s="145">
        <f t="shared" si="169"/>
        <v>1.0972850678733031E-2</v>
      </c>
      <c r="P1026" s="140">
        <v>21</v>
      </c>
      <c r="Q1026" s="119">
        <f t="shared" si="170"/>
        <v>8.8161209068010078E-3</v>
      </c>
      <c r="R1026" s="118">
        <v>58</v>
      </c>
      <c r="S1026" s="145">
        <f t="shared" si="171"/>
        <v>6.5610859728506788E-3</v>
      </c>
      <c r="T1026" s="140">
        <v>190</v>
      </c>
      <c r="U1026" s="119">
        <f t="shared" si="172"/>
        <v>7.976490344248531E-2</v>
      </c>
      <c r="V1026" s="118">
        <v>635</v>
      </c>
      <c r="W1026" s="145">
        <f t="shared" si="173"/>
        <v>7.1832579185520357E-2</v>
      </c>
      <c r="X1026" s="140">
        <v>202</v>
      </c>
      <c r="Y1026" s="119">
        <f t="shared" si="174"/>
        <v>8.4802686817800163E-2</v>
      </c>
      <c r="Z1026" s="118">
        <v>669</v>
      </c>
      <c r="AA1026" s="145">
        <f t="shared" si="175"/>
        <v>7.5678733031674203E-2</v>
      </c>
    </row>
    <row r="1027" spans="1:27" ht="24" x14ac:dyDescent="0.25">
      <c r="A1027" s="131" t="s">
        <v>618</v>
      </c>
      <c r="B1027" s="222" t="s">
        <v>355</v>
      </c>
      <c r="C1027" s="120" t="s">
        <v>356</v>
      </c>
      <c r="D1027" s="121" t="s">
        <v>23</v>
      </c>
      <c r="E1027" s="137" t="s">
        <v>566</v>
      </c>
      <c r="F1027" s="141">
        <v>8004</v>
      </c>
      <c r="G1027" s="122">
        <v>6842</v>
      </c>
      <c r="H1027" s="123">
        <f t="shared" ref="H1027:H1090" si="176">G1027/F1027</f>
        <v>0.8548225887056472</v>
      </c>
      <c r="I1027" s="122">
        <f t="shared" ref="I1027:I1090" si="177">F1027-G1027</f>
        <v>1162</v>
      </c>
      <c r="J1027" s="146">
        <f t="shared" ref="J1027:J1090" si="178">I1027/F1027</f>
        <v>0.14517741129435283</v>
      </c>
      <c r="K1027" s="141">
        <v>2272</v>
      </c>
      <c r="L1027" s="141">
        <v>48</v>
      </c>
      <c r="M1027" s="123">
        <f t="shared" si="168"/>
        <v>2.1126760563380281E-2</v>
      </c>
      <c r="N1027" s="122">
        <v>124</v>
      </c>
      <c r="O1027" s="146">
        <f t="shared" si="169"/>
        <v>1.5492253873063468E-2</v>
      </c>
      <c r="P1027" s="141">
        <v>19</v>
      </c>
      <c r="Q1027" s="123">
        <f t="shared" si="170"/>
        <v>8.3626760563380274E-3</v>
      </c>
      <c r="R1027" s="122">
        <v>42</v>
      </c>
      <c r="S1027" s="146">
        <f t="shared" si="171"/>
        <v>5.2473763118440781E-3</v>
      </c>
      <c r="T1027" s="141">
        <v>230</v>
      </c>
      <c r="U1027" s="123">
        <f t="shared" si="172"/>
        <v>0.10123239436619719</v>
      </c>
      <c r="V1027" s="122">
        <v>629</v>
      </c>
      <c r="W1027" s="146">
        <f t="shared" si="173"/>
        <v>7.8585707146426792E-2</v>
      </c>
      <c r="X1027" s="141">
        <v>241</v>
      </c>
      <c r="Y1027" s="123">
        <f t="shared" si="174"/>
        <v>0.10607394366197183</v>
      </c>
      <c r="Z1027" s="122">
        <v>649</v>
      </c>
      <c r="AA1027" s="146">
        <f t="shared" si="175"/>
        <v>8.1084457771114449E-2</v>
      </c>
    </row>
    <row r="1028" spans="1:27" ht="24" x14ac:dyDescent="0.25">
      <c r="A1028" s="130" t="s">
        <v>618</v>
      </c>
      <c r="B1028" s="221" t="s">
        <v>349</v>
      </c>
      <c r="C1028" s="116" t="s">
        <v>350</v>
      </c>
      <c r="D1028" s="117" t="s">
        <v>22</v>
      </c>
      <c r="E1028" s="136" t="s">
        <v>565</v>
      </c>
      <c r="F1028" s="140">
        <v>3644</v>
      </c>
      <c r="G1028" s="118">
        <v>3587</v>
      </c>
      <c r="H1028" s="119">
        <f t="shared" si="176"/>
        <v>0.98435784851811192</v>
      </c>
      <c r="I1028" s="118">
        <f t="shared" si="177"/>
        <v>57</v>
      </c>
      <c r="J1028" s="145">
        <f t="shared" si="178"/>
        <v>1.5642151481888036E-2</v>
      </c>
      <c r="K1028" s="140">
        <v>860</v>
      </c>
      <c r="L1028" s="140">
        <v>14</v>
      </c>
      <c r="M1028" s="119">
        <f t="shared" ref="M1028:M1091" si="179">L1028/K1028</f>
        <v>1.627906976744186E-2</v>
      </c>
      <c r="N1028" s="118">
        <v>38</v>
      </c>
      <c r="O1028" s="145">
        <f t="shared" ref="O1028:O1091" si="180">N1028/F1028</f>
        <v>1.0428100987925357E-2</v>
      </c>
      <c r="P1028" s="140">
        <v>5</v>
      </c>
      <c r="Q1028" s="119">
        <f t="shared" ref="Q1028:Q1091" si="181">P1028/K1028</f>
        <v>5.8139534883720929E-3</v>
      </c>
      <c r="R1028" s="118">
        <v>9</v>
      </c>
      <c r="S1028" s="145">
        <f t="shared" ref="S1028:S1091" si="182">R1028/F1028</f>
        <v>2.4698133918770581E-3</v>
      </c>
      <c r="T1028" s="140">
        <v>76</v>
      </c>
      <c r="U1028" s="119">
        <f t="shared" ref="U1028:U1091" si="183">T1028/K1028</f>
        <v>8.8372093023255813E-2</v>
      </c>
      <c r="V1028" s="118">
        <v>343</v>
      </c>
      <c r="W1028" s="145">
        <f t="shared" ref="W1028:W1091" si="184">V1028/F1028</f>
        <v>9.4127332601536773E-2</v>
      </c>
      <c r="X1028" s="140">
        <v>78</v>
      </c>
      <c r="Y1028" s="119">
        <f t="shared" ref="Y1028:Y1091" si="185">X1028/K1028</f>
        <v>9.0697674418604657E-2</v>
      </c>
      <c r="Z1028" s="118">
        <v>346</v>
      </c>
      <c r="AA1028" s="145">
        <f t="shared" ref="AA1028:AA1091" si="186">Z1028/F1028</f>
        <v>9.4950603732162464E-2</v>
      </c>
    </row>
    <row r="1029" spans="1:27" ht="24" x14ac:dyDescent="0.25">
      <c r="A1029" s="131" t="s">
        <v>618</v>
      </c>
      <c r="B1029" s="222" t="s">
        <v>351</v>
      </c>
      <c r="C1029" s="120" t="s">
        <v>352</v>
      </c>
      <c r="D1029" s="121" t="s">
        <v>22</v>
      </c>
      <c r="E1029" s="137" t="s">
        <v>565</v>
      </c>
      <c r="F1029" s="141">
        <v>5372</v>
      </c>
      <c r="G1029" s="122">
        <v>5248</v>
      </c>
      <c r="H1029" s="123">
        <f t="shared" si="176"/>
        <v>0.97691734921816831</v>
      </c>
      <c r="I1029" s="122">
        <f t="shared" si="177"/>
        <v>124</v>
      </c>
      <c r="J1029" s="146">
        <f t="shared" si="178"/>
        <v>2.3082650781831721E-2</v>
      </c>
      <c r="K1029" s="141">
        <v>1876</v>
      </c>
      <c r="L1029" s="141">
        <v>17</v>
      </c>
      <c r="M1029" s="123">
        <f t="shared" si="179"/>
        <v>9.0618336886993597E-3</v>
      </c>
      <c r="N1029" s="122">
        <v>40</v>
      </c>
      <c r="O1029" s="146">
        <f t="shared" si="180"/>
        <v>7.446016381236039E-3</v>
      </c>
      <c r="P1029" s="141">
        <v>14</v>
      </c>
      <c r="Q1029" s="123">
        <f t="shared" si="181"/>
        <v>7.462686567164179E-3</v>
      </c>
      <c r="R1029" s="122">
        <v>37</v>
      </c>
      <c r="S1029" s="146">
        <f t="shared" si="182"/>
        <v>6.8875651526433355E-3</v>
      </c>
      <c r="T1029" s="141">
        <v>167</v>
      </c>
      <c r="U1029" s="123">
        <f t="shared" si="183"/>
        <v>8.9019189765458417E-2</v>
      </c>
      <c r="V1029" s="122">
        <v>506</v>
      </c>
      <c r="W1029" s="146">
        <f t="shared" si="184"/>
        <v>9.4192107222635893E-2</v>
      </c>
      <c r="X1029" s="141">
        <v>173</v>
      </c>
      <c r="Y1029" s="123">
        <f t="shared" si="185"/>
        <v>9.2217484008528791E-2</v>
      </c>
      <c r="Z1029" s="122">
        <v>526</v>
      </c>
      <c r="AA1029" s="146">
        <f t="shared" si="186"/>
        <v>9.7915115413253914E-2</v>
      </c>
    </row>
    <row r="1030" spans="1:27" ht="24" x14ac:dyDescent="0.25">
      <c r="A1030" s="130" t="s">
        <v>618</v>
      </c>
      <c r="B1030" s="221" t="s">
        <v>353</v>
      </c>
      <c r="C1030" s="116" t="s">
        <v>354</v>
      </c>
      <c r="D1030" s="117" t="s">
        <v>22</v>
      </c>
      <c r="E1030" s="136" t="s">
        <v>565</v>
      </c>
      <c r="F1030" s="140">
        <v>2241</v>
      </c>
      <c r="G1030" s="118">
        <v>2188</v>
      </c>
      <c r="H1030" s="119">
        <f t="shared" si="176"/>
        <v>0.97634984381972334</v>
      </c>
      <c r="I1030" s="118">
        <f t="shared" si="177"/>
        <v>53</v>
      </c>
      <c r="J1030" s="145">
        <f t="shared" si="178"/>
        <v>2.3650156180276664E-2</v>
      </c>
      <c r="K1030" s="140">
        <v>728</v>
      </c>
      <c r="L1030" s="140">
        <v>11</v>
      </c>
      <c r="M1030" s="119">
        <f t="shared" si="179"/>
        <v>1.510989010989011E-2</v>
      </c>
      <c r="N1030" s="118">
        <v>21</v>
      </c>
      <c r="O1030" s="145">
        <f t="shared" si="180"/>
        <v>9.3708165997322627E-3</v>
      </c>
      <c r="P1030" s="140">
        <v>6</v>
      </c>
      <c r="Q1030" s="119">
        <f t="shared" si="181"/>
        <v>8.241758241758242E-3</v>
      </c>
      <c r="R1030" s="118">
        <v>14</v>
      </c>
      <c r="S1030" s="145">
        <f t="shared" si="182"/>
        <v>6.2472110664881751E-3</v>
      </c>
      <c r="T1030" s="140">
        <v>77</v>
      </c>
      <c r="U1030" s="119">
        <f t="shared" si="183"/>
        <v>0.10576923076923077</v>
      </c>
      <c r="V1030" s="118">
        <v>215</v>
      </c>
      <c r="W1030" s="145">
        <f t="shared" si="184"/>
        <v>9.5939312806782681E-2</v>
      </c>
      <c r="X1030" s="140">
        <v>79</v>
      </c>
      <c r="Y1030" s="119">
        <f t="shared" si="185"/>
        <v>0.10851648351648352</v>
      </c>
      <c r="Z1030" s="118">
        <v>221</v>
      </c>
      <c r="AA1030" s="145">
        <f t="shared" si="186"/>
        <v>9.8616688978134762E-2</v>
      </c>
    </row>
    <row r="1031" spans="1:27" ht="24" x14ac:dyDescent="0.25">
      <c r="A1031" s="131" t="s">
        <v>618</v>
      </c>
      <c r="B1031" s="222" t="s">
        <v>343</v>
      </c>
      <c r="C1031" s="120" t="s">
        <v>344</v>
      </c>
      <c r="D1031" s="121" t="s">
        <v>21</v>
      </c>
      <c r="E1031" s="137" t="s">
        <v>564</v>
      </c>
      <c r="F1031" s="141">
        <v>3203</v>
      </c>
      <c r="G1031" s="122">
        <v>3150</v>
      </c>
      <c r="H1031" s="123">
        <f t="shared" si="176"/>
        <v>0.98345301280049957</v>
      </c>
      <c r="I1031" s="122">
        <f t="shared" si="177"/>
        <v>53</v>
      </c>
      <c r="J1031" s="146">
        <f t="shared" si="178"/>
        <v>1.6546987199500467E-2</v>
      </c>
      <c r="K1031" s="141">
        <v>818</v>
      </c>
      <c r="L1031" s="141">
        <v>23</v>
      </c>
      <c r="M1031" s="123">
        <f t="shared" si="179"/>
        <v>2.8117359413202935E-2</v>
      </c>
      <c r="N1031" s="122">
        <v>64</v>
      </c>
      <c r="O1031" s="146">
        <f t="shared" si="180"/>
        <v>1.9981267561660944E-2</v>
      </c>
      <c r="P1031" s="141">
        <v>15</v>
      </c>
      <c r="Q1031" s="123">
        <f t="shared" si="181"/>
        <v>1.8337408312958436E-2</v>
      </c>
      <c r="R1031" s="122">
        <v>77</v>
      </c>
      <c r="S1031" s="146">
        <f t="shared" si="182"/>
        <v>2.4039962535123322E-2</v>
      </c>
      <c r="T1031" s="141">
        <v>92</v>
      </c>
      <c r="U1031" s="123">
        <f t="shared" si="183"/>
        <v>0.11246943765281174</v>
      </c>
      <c r="V1031" s="122">
        <v>286</v>
      </c>
      <c r="W1031" s="146">
        <f t="shared" si="184"/>
        <v>8.9291289416172342E-2</v>
      </c>
      <c r="X1031" s="141">
        <v>98</v>
      </c>
      <c r="Y1031" s="123">
        <f t="shared" si="185"/>
        <v>0.11980440097799511</v>
      </c>
      <c r="Z1031" s="122">
        <v>341</v>
      </c>
      <c r="AA1031" s="146">
        <f t="shared" si="186"/>
        <v>0.10646269122697471</v>
      </c>
    </row>
    <row r="1032" spans="1:27" ht="24" x14ac:dyDescent="0.25">
      <c r="A1032" s="130" t="s">
        <v>618</v>
      </c>
      <c r="B1032" s="221" t="s">
        <v>37</v>
      </c>
      <c r="C1032" s="116" t="s">
        <v>38</v>
      </c>
      <c r="D1032" s="117" t="s">
        <v>1</v>
      </c>
      <c r="E1032" s="136" t="s">
        <v>542</v>
      </c>
      <c r="F1032" s="140">
        <v>5466</v>
      </c>
      <c r="G1032" s="118">
        <v>5393</v>
      </c>
      <c r="H1032" s="119">
        <f t="shared" si="176"/>
        <v>0.98664471276985</v>
      </c>
      <c r="I1032" s="118">
        <f t="shared" si="177"/>
        <v>73</v>
      </c>
      <c r="J1032" s="145">
        <f t="shared" si="178"/>
        <v>1.3355287230150018E-2</v>
      </c>
      <c r="K1032" s="140">
        <v>1752</v>
      </c>
      <c r="L1032" s="140">
        <v>20</v>
      </c>
      <c r="M1032" s="119">
        <f t="shared" si="179"/>
        <v>1.1415525114155251E-2</v>
      </c>
      <c r="N1032" s="118">
        <v>56</v>
      </c>
      <c r="O1032" s="145">
        <f t="shared" si="180"/>
        <v>1.0245151847786316E-2</v>
      </c>
      <c r="P1032" s="140">
        <v>11</v>
      </c>
      <c r="Q1032" s="119">
        <f t="shared" si="181"/>
        <v>6.2785388127853878E-3</v>
      </c>
      <c r="R1032" s="118">
        <v>32</v>
      </c>
      <c r="S1032" s="145">
        <f t="shared" si="182"/>
        <v>5.8543724844493227E-3</v>
      </c>
      <c r="T1032" s="140">
        <v>143</v>
      </c>
      <c r="U1032" s="119">
        <f t="shared" si="183"/>
        <v>8.1621004566210048E-2</v>
      </c>
      <c r="V1032" s="118">
        <v>419</v>
      </c>
      <c r="W1032" s="145">
        <f t="shared" si="184"/>
        <v>7.6655689718258327E-2</v>
      </c>
      <c r="X1032" s="140">
        <v>151</v>
      </c>
      <c r="Y1032" s="119">
        <f t="shared" si="185"/>
        <v>8.6187214611872148E-2</v>
      </c>
      <c r="Z1032" s="118">
        <v>442</v>
      </c>
      <c r="AA1032" s="145">
        <f t="shared" si="186"/>
        <v>8.0863519941456269E-2</v>
      </c>
    </row>
    <row r="1033" spans="1:27" ht="24" x14ac:dyDescent="0.25">
      <c r="A1033" s="131" t="s">
        <v>618</v>
      </c>
      <c r="B1033" s="222" t="s">
        <v>183</v>
      </c>
      <c r="C1033" s="120" t="s">
        <v>184</v>
      </c>
      <c r="D1033" s="121" t="s">
        <v>11</v>
      </c>
      <c r="E1033" s="137" t="s">
        <v>552</v>
      </c>
      <c r="F1033" s="141">
        <v>7889</v>
      </c>
      <c r="G1033" s="122">
        <v>7706</v>
      </c>
      <c r="H1033" s="123">
        <f t="shared" si="176"/>
        <v>0.97680314361769549</v>
      </c>
      <c r="I1033" s="122">
        <f t="shared" si="177"/>
        <v>183</v>
      </c>
      <c r="J1033" s="146">
        <f t="shared" si="178"/>
        <v>2.3196856382304475E-2</v>
      </c>
      <c r="K1033" s="141">
        <v>2891</v>
      </c>
      <c r="L1033" s="141">
        <v>52</v>
      </c>
      <c r="M1033" s="123">
        <f t="shared" si="179"/>
        <v>1.7986855759252855E-2</v>
      </c>
      <c r="N1033" s="122">
        <v>129</v>
      </c>
      <c r="O1033" s="146">
        <f t="shared" si="180"/>
        <v>1.6351882367853975E-2</v>
      </c>
      <c r="P1033" s="141">
        <v>27</v>
      </c>
      <c r="Q1033" s="123">
        <f t="shared" si="181"/>
        <v>9.3393289519197505E-3</v>
      </c>
      <c r="R1033" s="122">
        <v>62</v>
      </c>
      <c r="S1033" s="146">
        <f t="shared" si="182"/>
        <v>7.8590442388135374E-3</v>
      </c>
      <c r="T1033" s="141">
        <v>303</v>
      </c>
      <c r="U1033" s="123">
        <f t="shared" si="183"/>
        <v>0.1048080249048772</v>
      </c>
      <c r="V1033" s="122">
        <v>769</v>
      </c>
      <c r="W1033" s="146">
        <f t="shared" si="184"/>
        <v>9.7477500316896948E-2</v>
      </c>
      <c r="X1033" s="141">
        <v>318</v>
      </c>
      <c r="Y1033" s="123">
        <f t="shared" si="185"/>
        <v>0.10999654098927707</v>
      </c>
      <c r="Z1033" s="122">
        <v>799</v>
      </c>
      <c r="AA1033" s="146">
        <f t="shared" si="186"/>
        <v>0.10128026365825833</v>
      </c>
    </row>
    <row r="1034" spans="1:27" ht="24" x14ac:dyDescent="0.25">
      <c r="A1034" s="130" t="s">
        <v>618</v>
      </c>
      <c r="B1034" s="221" t="s">
        <v>108</v>
      </c>
      <c r="C1034" s="116" t="s">
        <v>109</v>
      </c>
      <c r="D1034" s="117" t="s">
        <v>6</v>
      </c>
      <c r="E1034" s="136" t="s">
        <v>539</v>
      </c>
      <c r="F1034" s="140">
        <v>11073</v>
      </c>
      <c r="G1034" s="118">
        <v>10925</v>
      </c>
      <c r="H1034" s="119">
        <f t="shared" si="176"/>
        <v>0.9866341551521719</v>
      </c>
      <c r="I1034" s="118">
        <f t="shared" si="177"/>
        <v>148</v>
      </c>
      <c r="J1034" s="145">
        <f t="shared" si="178"/>
        <v>1.3365844847828051E-2</v>
      </c>
      <c r="K1034" s="140">
        <v>2112</v>
      </c>
      <c r="L1034" s="140">
        <v>23</v>
      </c>
      <c r="M1034" s="119">
        <f t="shared" si="179"/>
        <v>1.0890151515151516E-2</v>
      </c>
      <c r="N1034" s="118">
        <v>65</v>
      </c>
      <c r="O1034" s="145">
        <f t="shared" si="180"/>
        <v>5.870134561546103E-3</v>
      </c>
      <c r="P1034" s="140">
        <v>12</v>
      </c>
      <c r="Q1034" s="119">
        <f t="shared" si="181"/>
        <v>5.681818181818182E-3</v>
      </c>
      <c r="R1034" s="118">
        <v>30</v>
      </c>
      <c r="S1034" s="145">
        <f t="shared" si="182"/>
        <v>2.70929287455974E-3</v>
      </c>
      <c r="T1034" s="140">
        <v>182</v>
      </c>
      <c r="U1034" s="119">
        <f t="shared" si="183"/>
        <v>8.6174242424242431E-2</v>
      </c>
      <c r="V1034" s="118">
        <v>932</v>
      </c>
      <c r="W1034" s="145">
        <f t="shared" si="184"/>
        <v>8.4168698636322592E-2</v>
      </c>
      <c r="X1034" s="140">
        <v>191</v>
      </c>
      <c r="Y1034" s="119">
        <f t="shared" si="185"/>
        <v>9.0435606060606064E-2</v>
      </c>
      <c r="Z1034" s="118">
        <v>954</v>
      </c>
      <c r="AA1034" s="145">
        <f t="shared" si="186"/>
        <v>8.6155513410999723E-2</v>
      </c>
    </row>
    <row r="1035" spans="1:27" x14ac:dyDescent="0.25">
      <c r="A1035" s="131" t="s">
        <v>618</v>
      </c>
      <c r="B1035" s="222" t="s">
        <v>98</v>
      </c>
      <c r="C1035" s="120" t="s">
        <v>99</v>
      </c>
      <c r="D1035" s="121" t="s">
        <v>5</v>
      </c>
      <c r="E1035" s="137" t="s">
        <v>543</v>
      </c>
      <c r="F1035" s="141">
        <v>8697</v>
      </c>
      <c r="G1035" s="122">
        <v>8554</v>
      </c>
      <c r="H1035" s="123">
        <f t="shared" si="176"/>
        <v>0.98355754857997013</v>
      </c>
      <c r="I1035" s="122">
        <f t="shared" si="177"/>
        <v>143</v>
      </c>
      <c r="J1035" s="146">
        <f t="shared" si="178"/>
        <v>1.6442451420029897E-2</v>
      </c>
      <c r="K1035" s="141">
        <v>2539</v>
      </c>
      <c r="L1035" s="141">
        <v>34</v>
      </c>
      <c r="M1035" s="123">
        <f t="shared" si="179"/>
        <v>1.3391098857818039E-2</v>
      </c>
      <c r="N1035" s="122">
        <v>80</v>
      </c>
      <c r="O1035" s="146">
        <f t="shared" si="180"/>
        <v>9.1985742209957453E-3</v>
      </c>
      <c r="P1035" s="141">
        <v>25</v>
      </c>
      <c r="Q1035" s="123">
        <f t="shared" si="181"/>
        <v>9.8463962189838522E-3</v>
      </c>
      <c r="R1035" s="122">
        <v>66</v>
      </c>
      <c r="S1035" s="146">
        <f t="shared" si="182"/>
        <v>7.5888237323214905E-3</v>
      </c>
      <c r="T1035" s="141">
        <v>317</v>
      </c>
      <c r="U1035" s="123">
        <f t="shared" si="183"/>
        <v>0.12485230405671524</v>
      </c>
      <c r="V1035" s="122">
        <v>1238</v>
      </c>
      <c r="W1035" s="146">
        <f t="shared" si="184"/>
        <v>0.14234793606990917</v>
      </c>
      <c r="X1035" s="141">
        <v>335</v>
      </c>
      <c r="Y1035" s="123">
        <f t="shared" si="185"/>
        <v>0.13194170933438362</v>
      </c>
      <c r="Z1035" s="122">
        <v>1281</v>
      </c>
      <c r="AA1035" s="146">
        <f t="shared" si="186"/>
        <v>0.14729216971369438</v>
      </c>
    </row>
    <row r="1036" spans="1:27" ht="24" x14ac:dyDescent="0.25">
      <c r="A1036" s="130" t="s">
        <v>618</v>
      </c>
      <c r="B1036" s="221" t="s">
        <v>110</v>
      </c>
      <c r="C1036" s="116" t="s">
        <v>111</v>
      </c>
      <c r="D1036" s="117" t="s">
        <v>6</v>
      </c>
      <c r="E1036" s="136" t="s">
        <v>539</v>
      </c>
      <c r="F1036" s="140">
        <v>4056</v>
      </c>
      <c r="G1036" s="118">
        <v>4012</v>
      </c>
      <c r="H1036" s="119">
        <f t="shared" si="176"/>
        <v>0.98915187376725833</v>
      </c>
      <c r="I1036" s="118">
        <f t="shared" si="177"/>
        <v>44</v>
      </c>
      <c r="J1036" s="145">
        <f t="shared" si="178"/>
        <v>1.0848126232741617E-2</v>
      </c>
      <c r="K1036" s="140">
        <v>847</v>
      </c>
      <c r="L1036" s="140">
        <v>15</v>
      </c>
      <c r="M1036" s="119">
        <f t="shared" si="179"/>
        <v>1.770956316410862E-2</v>
      </c>
      <c r="N1036" s="118">
        <v>36</v>
      </c>
      <c r="O1036" s="145">
        <f t="shared" si="180"/>
        <v>8.8757396449704144E-3</v>
      </c>
      <c r="P1036" s="140">
        <v>6</v>
      </c>
      <c r="Q1036" s="119">
        <f t="shared" si="181"/>
        <v>7.0838252656434475E-3</v>
      </c>
      <c r="R1036" s="118">
        <v>14</v>
      </c>
      <c r="S1036" s="145">
        <f t="shared" si="182"/>
        <v>3.4516765285996054E-3</v>
      </c>
      <c r="T1036" s="140">
        <v>83</v>
      </c>
      <c r="U1036" s="119">
        <f t="shared" si="183"/>
        <v>9.7992916174734351E-2</v>
      </c>
      <c r="V1036" s="118">
        <v>390</v>
      </c>
      <c r="W1036" s="145">
        <f t="shared" si="184"/>
        <v>9.6153846153846159E-2</v>
      </c>
      <c r="X1036" s="140">
        <v>87</v>
      </c>
      <c r="Y1036" s="119">
        <f t="shared" si="185"/>
        <v>0.10271546635182999</v>
      </c>
      <c r="Z1036" s="118">
        <v>397</v>
      </c>
      <c r="AA1036" s="145">
        <f t="shared" si="186"/>
        <v>9.7879684418145957E-2</v>
      </c>
    </row>
    <row r="1037" spans="1:27" ht="24" x14ac:dyDescent="0.25">
      <c r="A1037" s="131" t="s">
        <v>618</v>
      </c>
      <c r="B1037" s="222" t="s">
        <v>259</v>
      </c>
      <c r="C1037" s="120" t="s">
        <v>260</v>
      </c>
      <c r="D1037" s="121" t="s">
        <v>16</v>
      </c>
      <c r="E1037" s="137" t="s">
        <v>549</v>
      </c>
      <c r="F1037" s="141">
        <v>2112</v>
      </c>
      <c r="G1037" s="122">
        <v>2053</v>
      </c>
      <c r="H1037" s="123">
        <f t="shared" si="176"/>
        <v>0.97206439393939392</v>
      </c>
      <c r="I1037" s="122">
        <f t="shared" si="177"/>
        <v>59</v>
      </c>
      <c r="J1037" s="146">
        <f t="shared" si="178"/>
        <v>2.793560606060606E-2</v>
      </c>
      <c r="K1037" s="141">
        <v>555</v>
      </c>
      <c r="L1037" s="141">
        <v>13</v>
      </c>
      <c r="M1037" s="123">
        <f t="shared" si="179"/>
        <v>2.3423423423423424E-2</v>
      </c>
      <c r="N1037" s="122">
        <v>43</v>
      </c>
      <c r="O1037" s="146">
        <f t="shared" si="180"/>
        <v>2.0359848484848484E-2</v>
      </c>
      <c r="P1037" s="141">
        <v>0</v>
      </c>
      <c r="Q1037" s="123">
        <f t="shared" si="181"/>
        <v>0</v>
      </c>
      <c r="R1037" s="122">
        <v>0</v>
      </c>
      <c r="S1037" s="146">
        <f t="shared" si="182"/>
        <v>0</v>
      </c>
      <c r="T1037" s="141">
        <v>59</v>
      </c>
      <c r="U1037" s="123">
        <f t="shared" si="183"/>
        <v>0.1063063063063063</v>
      </c>
      <c r="V1037" s="122">
        <v>182</v>
      </c>
      <c r="W1037" s="146">
        <f t="shared" si="184"/>
        <v>8.6174242424242431E-2</v>
      </c>
      <c r="X1037" s="141">
        <v>59</v>
      </c>
      <c r="Y1037" s="123">
        <f t="shared" si="185"/>
        <v>0.1063063063063063</v>
      </c>
      <c r="Z1037" s="122">
        <v>182</v>
      </c>
      <c r="AA1037" s="146">
        <f t="shared" si="186"/>
        <v>8.6174242424242431E-2</v>
      </c>
    </row>
    <row r="1038" spans="1:27" ht="24" x14ac:dyDescent="0.25">
      <c r="A1038" s="131" t="s">
        <v>618</v>
      </c>
      <c r="B1038" s="222" t="s">
        <v>443</v>
      </c>
      <c r="C1038" s="120" t="s">
        <v>228</v>
      </c>
      <c r="D1038" s="121" t="s">
        <v>14</v>
      </c>
      <c r="E1038" s="137" t="s">
        <v>556</v>
      </c>
      <c r="F1038" s="141">
        <v>2776</v>
      </c>
      <c r="G1038" s="122">
        <v>2731</v>
      </c>
      <c r="H1038" s="123">
        <f t="shared" si="176"/>
        <v>0.98378962536023051</v>
      </c>
      <c r="I1038" s="122">
        <f t="shared" si="177"/>
        <v>45</v>
      </c>
      <c r="J1038" s="146">
        <f t="shared" si="178"/>
        <v>1.6210374639769452E-2</v>
      </c>
      <c r="K1038" s="141">
        <v>962</v>
      </c>
      <c r="L1038" s="141">
        <v>21</v>
      </c>
      <c r="M1038" s="123">
        <f t="shared" si="179"/>
        <v>2.1829521829521831E-2</v>
      </c>
      <c r="N1038" s="122">
        <v>61</v>
      </c>
      <c r="O1038" s="146">
        <f t="shared" si="180"/>
        <v>2.1974063400576369E-2</v>
      </c>
      <c r="P1038" s="141">
        <v>13</v>
      </c>
      <c r="Q1038" s="123">
        <f t="shared" si="181"/>
        <v>1.3513513513513514E-2</v>
      </c>
      <c r="R1038" s="122">
        <v>27</v>
      </c>
      <c r="S1038" s="146">
        <f t="shared" si="182"/>
        <v>9.7262247838616721E-3</v>
      </c>
      <c r="T1038" s="141">
        <v>108</v>
      </c>
      <c r="U1038" s="123">
        <f t="shared" si="183"/>
        <v>0.11226611226611227</v>
      </c>
      <c r="V1038" s="122">
        <v>319</v>
      </c>
      <c r="W1038" s="146">
        <f t="shared" si="184"/>
        <v>0.1149135446685879</v>
      </c>
      <c r="X1038" s="141">
        <v>113</v>
      </c>
      <c r="Y1038" s="123">
        <f t="shared" si="185"/>
        <v>0.11746361746361747</v>
      </c>
      <c r="Z1038" s="122">
        <v>329</v>
      </c>
      <c r="AA1038" s="146">
        <f t="shared" si="186"/>
        <v>0.11851585014409222</v>
      </c>
    </row>
    <row r="1039" spans="1:27" ht="24" x14ac:dyDescent="0.25">
      <c r="A1039" s="130" t="s">
        <v>618</v>
      </c>
      <c r="B1039" s="221" t="s">
        <v>229</v>
      </c>
      <c r="C1039" s="116" t="s">
        <v>230</v>
      </c>
      <c r="D1039" s="117" t="s">
        <v>14</v>
      </c>
      <c r="E1039" s="136" t="s">
        <v>556</v>
      </c>
      <c r="F1039" s="140">
        <v>1980</v>
      </c>
      <c r="G1039" s="118">
        <v>1964</v>
      </c>
      <c r="H1039" s="119">
        <f t="shared" si="176"/>
        <v>0.99191919191919187</v>
      </c>
      <c r="I1039" s="118">
        <f t="shared" si="177"/>
        <v>16</v>
      </c>
      <c r="J1039" s="145">
        <f t="shared" si="178"/>
        <v>8.0808080808080808E-3</v>
      </c>
      <c r="K1039" s="140">
        <v>643</v>
      </c>
      <c r="L1039" s="140">
        <v>13</v>
      </c>
      <c r="M1039" s="119">
        <f t="shared" si="179"/>
        <v>2.0217729393468119E-2</v>
      </c>
      <c r="N1039" s="118">
        <v>36</v>
      </c>
      <c r="O1039" s="145">
        <f t="shared" si="180"/>
        <v>1.8181818181818181E-2</v>
      </c>
      <c r="P1039" s="140">
        <v>10</v>
      </c>
      <c r="Q1039" s="119">
        <f t="shared" si="181"/>
        <v>1.5552099533437015E-2</v>
      </c>
      <c r="R1039" s="118">
        <v>22</v>
      </c>
      <c r="S1039" s="145">
        <f t="shared" si="182"/>
        <v>1.1111111111111112E-2</v>
      </c>
      <c r="T1039" s="140">
        <v>65</v>
      </c>
      <c r="U1039" s="119">
        <f t="shared" si="183"/>
        <v>0.10108864696734059</v>
      </c>
      <c r="V1039" s="118">
        <v>153</v>
      </c>
      <c r="W1039" s="145">
        <f t="shared" si="184"/>
        <v>7.7272727272727271E-2</v>
      </c>
      <c r="X1039" s="140">
        <v>70</v>
      </c>
      <c r="Y1039" s="119">
        <f t="shared" si="185"/>
        <v>0.1088646967340591</v>
      </c>
      <c r="Z1039" s="118">
        <v>161</v>
      </c>
      <c r="AA1039" s="145">
        <f t="shared" si="186"/>
        <v>8.1313131313131309E-2</v>
      </c>
    </row>
    <row r="1040" spans="1:27" x14ac:dyDescent="0.25">
      <c r="A1040" s="131" t="s">
        <v>618</v>
      </c>
      <c r="B1040" s="222" t="s">
        <v>231</v>
      </c>
      <c r="C1040" s="120" t="s">
        <v>232</v>
      </c>
      <c r="D1040" s="121" t="s">
        <v>14</v>
      </c>
      <c r="E1040" s="137" t="s">
        <v>556</v>
      </c>
      <c r="F1040" s="141">
        <v>1981</v>
      </c>
      <c r="G1040" s="122">
        <v>1920</v>
      </c>
      <c r="H1040" s="123">
        <f t="shared" si="176"/>
        <v>0.96920747097425541</v>
      </c>
      <c r="I1040" s="122">
        <f t="shared" si="177"/>
        <v>61</v>
      </c>
      <c r="J1040" s="146">
        <f t="shared" si="178"/>
        <v>3.0792529025744572E-2</v>
      </c>
      <c r="K1040" s="141">
        <v>737</v>
      </c>
      <c r="L1040" s="141">
        <v>14</v>
      </c>
      <c r="M1040" s="123">
        <f t="shared" si="179"/>
        <v>1.8995929443690638E-2</v>
      </c>
      <c r="N1040" s="122">
        <v>35</v>
      </c>
      <c r="O1040" s="146">
        <f t="shared" si="180"/>
        <v>1.7667844522968199E-2</v>
      </c>
      <c r="P1040" s="141">
        <v>10</v>
      </c>
      <c r="Q1040" s="123">
        <f t="shared" si="181"/>
        <v>1.3568521031207599E-2</v>
      </c>
      <c r="R1040" s="122">
        <v>24</v>
      </c>
      <c r="S1040" s="146">
        <f t="shared" si="182"/>
        <v>1.2115093387178193E-2</v>
      </c>
      <c r="T1040" s="141">
        <v>81</v>
      </c>
      <c r="U1040" s="123">
        <f t="shared" si="183"/>
        <v>0.10990502035278155</v>
      </c>
      <c r="V1040" s="122">
        <v>176</v>
      </c>
      <c r="W1040" s="146">
        <f t="shared" si="184"/>
        <v>8.884401817264008E-2</v>
      </c>
      <c r="X1040" s="141">
        <v>88</v>
      </c>
      <c r="Y1040" s="123">
        <f t="shared" si="185"/>
        <v>0.11940298507462686</v>
      </c>
      <c r="Z1040" s="122">
        <v>191</v>
      </c>
      <c r="AA1040" s="146">
        <f t="shared" si="186"/>
        <v>9.6415951539626454E-2</v>
      </c>
    </row>
    <row r="1041" spans="1:27" x14ac:dyDescent="0.25">
      <c r="A1041" s="130" t="s">
        <v>618</v>
      </c>
      <c r="B1041" s="221" t="s">
        <v>395</v>
      </c>
      <c r="C1041" s="116" t="s">
        <v>396</v>
      </c>
      <c r="D1041" s="117" t="s">
        <v>25</v>
      </c>
      <c r="E1041" s="136" t="s">
        <v>561</v>
      </c>
      <c r="F1041" s="140">
        <v>2398</v>
      </c>
      <c r="G1041" s="118">
        <v>2377</v>
      </c>
      <c r="H1041" s="119">
        <f t="shared" si="176"/>
        <v>0.99124270225187661</v>
      </c>
      <c r="I1041" s="118">
        <f t="shared" si="177"/>
        <v>21</v>
      </c>
      <c r="J1041" s="145">
        <f t="shared" si="178"/>
        <v>8.7572977481234354E-3</v>
      </c>
      <c r="K1041" s="140">
        <v>797</v>
      </c>
      <c r="L1041" s="140">
        <v>12</v>
      </c>
      <c r="M1041" s="119">
        <f t="shared" si="179"/>
        <v>1.5056461731493099E-2</v>
      </c>
      <c r="N1041" s="118">
        <v>38</v>
      </c>
      <c r="O1041" s="145">
        <f t="shared" si="180"/>
        <v>1.5846538782318599E-2</v>
      </c>
      <c r="P1041" s="140">
        <v>12</v>
      </c>
      <c r="Q1041" s="119">
        <f t="shared" si="181"/>
        <v>1.5056461731493099E-2</v>
      </c>
      <c r="R1041" s="118">
        <v>29</v>
      </c>
      <c r="S1041" s="145">
        <f t="shared" si="182"/>
        <v>1.2093411175979984E-2</v>
      </c>
      <c r="T1041" s="140">
        <v>71</v>
      </c>
      <c r="U1041" s="119">
        <f t="shared" si="183"/>
        <v>8.9084065244667499E-2</v>
      </c>
      <c r="V1041" s="118">
        <v>184</v>
      </c>
      <c r="W1041" s="145">
        <f t="shared" si="184"/>
        <v>7.6730608840700584E-2</v>
      </c>
      <c r="X1041" s="140">
        <v>81</v>
      </c>
      <c r="Y1041" s="119">
        <f t="shared" si="185"/>
        <v>0.10163111668757842</v>
      </c>
      <c r="Z1041" s="118">
        <v>209</v>
      </c>
      <c r="AA1041" s="145">
        <f t="shared" si="186"/>
        <v>8.7155963302752298E-2</v>
      </c>
    </row>
    <row r="1042" spans="1:27" x14ac:dyDescent="0.25">
      <c r="A1042" s="131" t="s">
        <v>618</v>
      </c>
      <c r="B1042" s="222" t="s">
        <v>373</v>
      </c>
      <c r="C1042" s="120" t="s">
        <v>374</v>
      </c>
      <c r="D1042" s="121" t="s">
        <v>24</v>
      </c>
      <c r="E1042" s="137" t="s">
        <v>560</v>
      </c>
      <c r="F1042" s="141">
        <v>5529</v>
      </c>
      <c r="G1042" s="122">
        <v>5389</v>
      </c>
      <c r="H1042" s="123">
        <f t="shared" si="176"/>
        <v>0.97467896545487431</v>
      </c>
      <c r="I1042" s="122">
        <f t="shared" si="177"/>
        <v>140</v>
      </c>
      <c r="J1042" s="146">
        <f t="shared" si="178"/>
        <v>2.5321034545125701E-2</v>
      </c>
      <c r="K1042" s="141">
        <v>1524</v>
      </c>
      <c r="L1042" s="141">
        <v>14</v>
      </c>
      <c r="M1042" s="123">
        <f t="shared" si="179"/>
        <v>9.1863517060367453E-3</v>
      </c>
      <c r="N1042" s="122">
        <v>35</v>
      </c>
      <c r="O1042" s="146">
        <f t="shared" si="180"/>
        <v>6.3302586362814252E-3</v>
      </c>
      <c r="P1042" s="141">
        <v>17</v>
      </c>
      <c r="Q1042" s="123">
        <f t="shared" si="181"/>
        <v>1.1154855643044619E-2</v>
      </c>
      <c r="R1042" s="122">
        <v>39</v>
      </c>
      <c r="S1042" s="146">
        <f t="shared" si="182"/>
        <v>7.0537167661421599E-3</v>
      </c>
      <c r="T1042" s="141">
        <v>150</v>
      </c>
      <c r="U1042" s="123">
        <f t="shared" si="183"/>
        <v>9.8425196850393706E-2</v>
      </c>
      <c r="V1042" s="122">
        <v>435</v>
      </c>
      <c r="W1042" s="146">
        <f t="shared" si="184"/>
        <v>7.8676071622354862E-2</v>
      </c>
      <c r="X1042" s="141">
        <v>160</v>
      </c>
      <c r="Y1042" s="123">
        <f t="shared" si="185"/>
        <v>0.10498687664041995</v>
      </c>
      <c r="Z1042" s="122">
        <v>461</v>
      </c>
      <c r="AA1042" s="146">
        <f t="shared" si="186"/>
        <v>8.3378549466449625E-2</v>
      </c>
    </row>
    <row r="1043" spans="1:27" ht="24" x14ac:dyDescent="0.25">
      <c r="A1043" s="130" t="s">
        <v>618</v>
      </c>
      <c r="B1043" s="221" t="s">
        <v>397</v>
      </c>
      <c r="C1043" s="116" t="s">
        <v>398</v>
      </c>
      <c r="D1043" s="117" t="s">
        <v>25</v>
      </c>
      <c r="E1043" s="136" t="s">
        <v>561</v>
      </c>
      <c r="F1043" s="140">
        <v>1761</v>
      </c>
      <c r="G1043" s="118">
        <v>1733</v>
      </c>
      <c r="H1043" s="119">
        <f t="shared" si="176"/>
        <v>0.9840999432140829</v>
      </c>
      <c r="I1043" s="118">
        <f t="shared" si="177"/>
        <v>28</v>
      </c>
      <c r="J1043" s="145">
        <f t="shared" si="178"/>
        <v>1.5900056785917091E-2</v>
      </c>
      <c r="K1043" s="140">
        <v>544</v>
      </c>
      <c r="L1043" s="140">
        <v>9</v>
      </c>
      <c r="M1043" s="119">
        <f t="shared" si="179"/>
        <v>1.6544117647058824E-2</v>
      </c>
      <c r="N1043" s="118">
        <v>22</v>
      </c>
      <c r="O1043" s="145">
        <f t="shared" si="180"/>
        <v>1.2492901760363429E-2</v>
      </c>
      <c r="P1043" s="140">
        <v>10</v>
      </c>
      <c r="Q1043" s="119">
        <f t="shared" si="181"/>
        <v>1.8382352941176471E-2</v>
      </c>
      <c r="R1043" s="118">
        <v>26</v>
      </c>
      <c r="S1043" s="145">
        <f t="shared" si="182"/>
        <v>1.4764338444065871E-2</v>
      </c>
      <c r="T1043" s="140">
        <v>47</v>
      </c>
      <c r="U1043" s="119">
        <f t="shared" si="183"/>
        <v>8.639705882352941E-2</v>
      </c>
      <c r="V1043" s="118">
        <v>149</v>
      </c>
      <c r="W1043" s="145">
        <f t="shared" si="184"/>
        <v>8.4611016467915953E-2</v>
      </c>
      <c r="X1043" s="140">
        <v>55</v>
      </c>
      <c r="Y1043" s="119">
        <f t="shared" si="185"/>
        <v>0.10110294117647059</v>
      </c>
      <c r="Z1043" s="118">
        <v>171</v>
      </c>
      <c r="AA1043" s="145">
        <f t="shared" si="186"/>
        <v>9.7103918228279393E-2</v>
      </c>
    </row>
    <row r="1044" spans="1:27" ht="24" x14ac:dyDescent="0.25">
      <c r="A1044" s="131" t="s">
        <v>618</v>
      </c>
      <c r="B1044" s="222" t="s">
        <v>435</v>
      </c>
      <c r="C1044" s="120" t="s">
        <v>436</v>
      </c>
      <c r="D1044" s="121" t="s">
        <v>27</v>
      </c>
      <c r="E1044" s="137" t="s">
        <v>563</v>
      </c>
      <c r="F1044" s="141">
        <v>2250</v>
      </c>
      <c r="G1044" s="122">
        <v>2233</v>
      </c>
      <c r="H1044" s="123">
        <f t="shared" si="176"/>
        <v>0.99244444444444446</v>
      </c>
      <c r="I1044" s="122">
        <f t="shared" si="177"/>
        <v>17</v>
      </c>
      <c r="J1044" s="146">
        <f t="shared" si="178"/>
        <v>7.5555555555555558E-3</v>
      </c>
      <c r="K1044" s="141">
        <v>642</v>
      </c>
      <c r="L1044" s="141">
        <v>21</v>
      </c>
      <c r="M1044" s="123">
        <f t="shared" si="179"/>
        <v>3.2710280373831772E-2</v>
      </c>
      <c r="N1044" s="122">
        <v>56</v>
      </c>
      <c r="O1044" s="146">
        <f t="shared" si="180"/>
        <v>2.4888888888888887E-2</v>
      </c>
      <c r="P1044" s="141">
        <v>9</v>
      </c>
      <c r="Q1044" s="123">
        <f t="shared" si="181"/>
        <v>1.4018691588785047E-2</v>
      </c>
      <c r="R1044" s="122">
        <v>24</v>
      </c>
      <c r="S1044" s="146">
        <f t="shared" si="182"/>
        <v>1.0666666666666666E-2</v>
      </c>
      <c r="T1044" s="141">
        <v>64</v>
      </c>
      <c r="U1044" s="123">
        <f t="shared" si="183"/>
        <v>9.9688473520249218E-2</v>
      </c>
      <c r="V1044" s="122">
        <v>207</v>
      </c>
      <c r="W1044" s="146">
        <f t="shared" si="184"/>
        <v>9.1999999999999998E-2</v>
      </c>
      <c r="X1044" s="141">
        <v>71</v>
      </c>
      <c r="Y1044" s="123">
        <f t="shared" si="185"/>
        <v>0.11059190031152648</v>
      </c>
      <c r="Z1044" s="122">
        <v>224</v>
      </c>
      <c r="AA1044" s="146">
        <f t="shared" si="186"/>
        <v>9.955555555555555E-2</v>
      </c>
    </row>
    <row r="1045" spans="1:27" ht="24" x14ac:dyDescent="0.25">
      <c r="A1045" s="130" t="s">
        <v>618</v>
      </c>
      <c r="B1045" s="221" t="s">
        <v>345</v>
      </c>
      <c r="C1045" s="116" t="s">
        <v>346</v>
      </c>
      <c r="D1045" s="117" t="s">
        <v>21</v>
      </c>
      <c r="E1045" s="136" t="s">
        <v>564</v>
      </c>
      <c r="F1045" s="140">
        <v>5049</v>
      </c>
      <c r="G1045" s="118">
        <v>4992</v>
      </c>
      <c r="H1045" s="119">
        <f t="shared" si="176"/>
        <v>0.98871063576945928</v>
      </c>
      <c r="I1045" s="118">
        <f t="shared" si="177"/>
        <v>57</v>
      </c>
      <c r="J1045" s="145">
        <f t="shared" si="178"/>
        <v>1.1289364230540701E-2</v>
      </c>
      <c r="K1045" s="140">
        <v>1672</v>
      </c>
      <c r="L1045" s="140">
        <v>39</v>
      </c>
      <c r="M1045" s="119">
        <f t="shared" si="179"/>
        <v>2.3325358851674641E-2</v>
      </c>
      <c r="N1045" s="118">
        <v>92</v>
      </c>
      <c r="O1045" s="145">
        <f t="shared" si="180"/>
        <v>1.8221429986135868E-2</v>
      </c>
      <c r="P1045" s="140">
        <v>13</v>
      </c>
      <c r="Q1045" s="119">
        <f t="shared" si="181"/>
        <v>7.7751196172248802E-3</v>
      </c>
      <c r="R1045" s="118">
        <v>26</v>
      </c>
      <c r="S1045" s="145">
        <f t="shared" si="182"/>
        <v>5.1495345612992674E-3</v>
      </c>
      <c r="T1045" s="140">
        <v>160</v>
      </c>
      <c r="U1045" s="119">
        <f t="shared" si="183"/>
        <v>9.569377990430622E-2</v>
      </c>
      <c r="V1045" s="118">
        <v>450</v>
      </c>
      <c r="W1045" s="145">
        <f t="shared" si="184"/>
        <v>8.9126559714795009E-2</v>
      </c>
      <c r="X1045" s="140">
        <v>167</v>
      </c>
      <c r="Y1045" s="119">
        <f t="shared" si="185"/>
        <v>9.9880382775119611E-2</v>
      </c>
      <c r="Z1045" s="118">
        <v>464</v>
      </c>
      <c r="AA1045" s="145">
        <f t="shared" si="186"/>
        <v>9.1899386017033069E-2</v>
      </c>
    </row>
    <row r="1046" spans="1:27" ht="24" x14ac:dyDescent="0.25">
      <c r="A1046" s="131" t="s">
        <v>618</v>
      </c>
      <c r="B1046" s="222" t="s">
        <v>357</v>
      </c>
      <c r="C1046" s="120" t="s">
        <v>358</v>
      </c>
      <c r="D1046" s="121" t="s">
        <v>23</v>
      </c>
      <c r="E1046" s="137" t="s">
        <v>566</v>
      </c>
      <c r="F1046" s="141">
        <v>14525</v>
      </c>
      <c r="G1046" s="122">
        <v>13985</v>
      </c>
      <c r="H1046" s="123">
        <f t="shared" si="176"/>
        <v>0.96282271944922548</v>
      </c>
      <c r="I1046" s="122">
        <f t="shared" si="177"/>
        <v>540</v>
      </c>
      <c r="J1046" s="146">
        <f t="shared" si="178"/>
        <v>3.7177280550774523E-2</v>
      </c>
      <c r="K1046" s="141">
        <v>4069</v>
      </c>
      <c r="L1046" s="141">
        <v>44</v>
      </c>
      <c r="M1046" s="123">
        <f t="shared" si="179"/>
        <v>1.0813467682477268E-2</v>
      </c>
      <c r="N1046" s="122">
        <v>105</v>
      </c>
      <c r="O1046" s="146">
        <f t="shared" si="180"/>
        <v>7.2289156626506026E-3</v>
      </c>
      <c r="P1046" s="141">
        <v>27</v>
      </c>
      <c r="Q1046" s="123">
        <f t="shared" si="181"/>
        <v>6.6355369869746869E-3</v>
      </c>
      <c r="R1046" s="122">
        <v>62</v>
      </c>
      <c r="S1046" s="146">
        <f t="shared" si="182"/>
        <v>4.2685025817555938E-3</v>
      </c>
      <c r="T1046" s="141">
        <v>410</v>
      </c>
      <c r="U1046" s="123">
        <f t="shared" si="183"/>
        <v>0.10076185795035636</v>
      </c>
      <c r="V1046" s="122">
        <v>1263</v>
      </c>
      <c r="W1046" s="146">
        <f t="shared" si="184"/>
        <v>8.695352839931153E-2</v>
      </c>
      <c r="X1046" s="141">
        <v>423</v>
      </c>
      <c r="Y1046" s="123">
        <f t="shared" si="185"/>
        <v>0.1039567461292701</v>
      </c>
      <c r="Z1046" s="122">
        <v>1300</v>
      </c>
      <c r="AA1046" s="146">
        <f t="shared" si="186"/>
        <v>8.9500860585197933E-2</v>
      </c>
    </row>
    <row r="1047" spans="1:27" ht="24" x14ac:dyDescent="0.25">
      <c r="A1047" s="130" t="s">
        <v>618</v>
      </c>
      <c r="B1047" s="221" t="s">
        <v>359</v>
      </c>
      <c r="C1047" s="116" t="s">
        <v>360</v>
      </c>
      <c r="D1047" s="117" t="s">
        <v>23</v>
      </c>
      <c r="E1047" s="136" t="s">
        <v>566</v>
      </c>
      <c r="F1047" s="140">
        <v>3956</v>
      </c>
      <c r="G1047" s="118">
        <v>3915</v>
      </c>
      <c r="H1047" s="119">
        <f t="shared" si="176"/>
        <v>0.98963599595551066</v>
      </c>
      <c r="I1047" s="118">
        <f t="shared" si="177"/>
        <v>41</v>
      </c>
      <c r="J1047" s="145">
        <f t="shared" si="178"/>
        <v>1.0364004044489384E-2</v>
      </c>
      <c r="K1047" s="140">
        <v>1328</v>
      </c>
      <c r="L1047" s="140">
        <v>20</v>
      </c>
      <c r="M1047" s="119">
        <f t="shared" si="179"/>
        <v>1.5060240963855422E-2</v>
      </c>
      <c r="N1047" s="118">
        <v>54</v>
      </c>
      <c r="O1047" s="145">
        <f t="shared" si="180"/>
        <v>1.3650151668351871E-2</v>
      </c>
      <c r="P1047" s="140">
        <v>5</v>
      </c>
      <c r="Q1047" s="119">
        <f t="shared" si="181"/>
        <v>3.7650602409638554E-3</v>
      </c>
      <c r="R1047" s="118">
        <v>13</v>
      </c>
      <c r="S1047" s="145">
        <f t="shared" si="182"/>
        <v>3.2861476238624874E-3</v>
      </c>
      <c r="T1047" s="140">
        <v>141</v>
      </c>
      <c r="U1047" s="119">
        <f t="shared" si="183"/>
        <v>0.10617469879518072</v>
      </c>
      <c r="V1047" s="118">
        <v>444</v>
      </c>
      <c r="W1047" s="145">
        <f t="shared" si="184"/>
        <v>0.1122345803842265</v>
      </c>
      <c r="X1047" s="140">
        <v>143</v>
      </c>
      <c r="Y1047" s="119">
        <f t="shared" si="185"/>
        <v>0.10768072289156627</v>
      </c>
      <c r="Z1047" s="118">
        <v>450</v>
      </c>
      <c r="AA1047" s="145">
        <f t="shared" si="186"/>
        <v>0.11375126390293225</v>
      </c>
    </row>
    <row r="1048" spans="1:27" ht="24" x14ac:dyDescent="0.25">
      <c r="A1048" s="131" t="s">
        <v>617</v>
      </c>
      <c r="B1048" s="222" t="s">
        <v>39</v>
      </c>
      <c r="C1048" s="120" t="s">
        <v>40</v>
      </c>
      <c r="D1048" s="121" t="s">
        <v>2</v>
      </c>
      <c r="E1048" s="137" t="s">
        <v>538</v>
      </c>
      <c r="F1048" s="141">
        <v>2239</v>
      </c>
      <c r="G1048" s="122">
        <v>2221</v>
      </c>
      <c r="H1048" s="123">
        <f t="shared" si="176"/>
        <v>0.99196069673961595</v>
      </c>
      <c r="I1048" s="122">
        <f t="shared" si="177"/>
        <v>18</v>
      </c>
      <c r="J1048" s="146">
        <f t="shared" si="178"/>
        <v>8.0393032603841008E-3</v>
      </c>
      <c r="K1048" s="141">
        <v>454</v>
      </c>
      <c r="L1048" s="141">
        <v>6</v>
      </c>
      <c r="M1048" s="123">
        <f t="shared" si="179"/>
        <v>1.3215859030837005E-2</v>
      </c>
      <c r="N1048" s="122">
        <v>14</v>
      </c>
      <c r="O1048" s="146">
        <f t="shared" si="180"/>
        <v>6.2527914247431891E-3</v>
      </c>
      <c r="P1048" s="141">
        <v>1</v>
      </c>
      <c r="Q1048" s="123">
        <f t="shared" si="181"/>
        <v>2.2026431718061676E-3</v>
      </c>
      <c r="R1048" s="122">
        <v>1</v>
      </c>
      <c r="S1048" s="146">
        <f t="shared" si="182"/>
        <v>4.4662795891022776E-4</v>
      </c>
      <c r="T1048" s="141">
        <v>51</v>
      </c>
      <c r="U1048" s="123">
        <f t="shared" si="183"/>
        <v>0.11233480176211454</v>
      </c>
      <c r="V1048" s="122">
        <v>311</v>
      </c>
      <c r="W1048" s="146">
        <f t="shared" si="184"/>
        <v>0.13890129522108083</v>
      </c>
      <c r="X1048" s="141">
        <v>52</v>
      </c>
      <c r="Y1048" s="123">
        <f t="shared" si="185"/>
        <v>0.11453744493392071</v>
      </c>
      <c r="Z1048" s="122">
        <v>312</v>
      </c>
      <c r="AA1048" s="146">
        <f t="shared" si="186"/>
        <v>0.13934792317999106</v>
      </c>
    </row>
    <row r="1049" spans="1:27" ht="24" x14ac:dyDescent="0.25">
      <c r="A1049" s="130" t="s">
        <v>617</v>
      </c>
      <c r="B1049" s="221" t="s">
        <v>41</v>
      </c>
      <c r="C1049" s="116" t="s">
        <v>42</v>
      </c>
      <c r="D1049" s="117" t="s">
        <v>2</v>
      </c>
      <c r="E1049" s="136" t="s">
        <v>538</v>
      </c>
      <c r="F1049" s="140">
        <v>6866</v>
      </c>
      <c r="G1049" s="118">
        <v>6770</v>
      </c>
      <c r="H1049" s="119">
        <f t="shared" si="176"/>
        <v>0.98601806000582581</v>
      </c>
      <c r="I1049" s="118">
        <f t="shared" si="177"/>
        <v>96</v>
      </c>
      <c r="J1049" s="145">
        <f t="shared" si="178"/>
        <v>1.3981939994174191E-2</v>
      </c>
      <c r="K1049" s="140">
        <v>1455</v>
      </c>
      <c r="L1049" s="140">
        <v>26</v>
      </c>
      <c r="M1049" s="119">
        <f t="shared" si="179"/>
        <v>1.7869415807560136E-2</v>
      </c>
      <c r="N1049" s="118">
        <v>69</v>
      </c>
      <c r="O1049" s="145">
        <f t="shared" si="180"/>
        <v>1.00495193708127E-2</v>
      </c>
      <c r="P1049" s="140">
        <v>10</v>
      </c>
      <c r="Q1049" s="119">
        <f t="shared" si="181"/>
        <v>6.8728522336769758E-3</v>
      </c>
      <c r="R1049" s="118">
        <v>28</v>
      </c>
      <c r="S1049" s="145">
        <f t="shared" si="182"/>
        <v>4.0780658316341397E-3</v>
      </c>
      <c r="T1049" s="140">
        <v>146</v>
      </c>
      <c r="U1049" s="119">
        <f t="shared" si="183"/>
        <v>0.10034364261168385</v>
      </c>
      <c r="V1049" s="118">
        <v>714</v>
      </c>
      <c r="W1049" s="145">
        <f t="shared" si="184"/>
        <v>0.10399067870667054</v>
      </c>
      <c r="X1049" s="140">
        <v>151</v>
      </c>
      <c r="Y1049" s="119">
        <f t="shared" si="185"/>
        <v>0.10378006872852234</v>
      </c>
      <c r="Z1049" s="118">
        <v>731</v>
      </c>
      <c r="AA1049" s="145">
        <f t="shared" si="186"/>
        <v>0.10646664724730556</v>
      </c>
    </row>
    <row r="1050" spans="1:27" ht="24" x14ac:dyDescent="0.25">
      <c r="A1050" s="131" t="s">
        <v>617</v>
      </c>
      <c r="B1050" s="222" t="s">
        <v>43</v>
      </c>
      <c r="C1050" s="120" t="s">
        <v>44</v>
      </c>
      <c r="D1050" s="121" t="s">
        <v>2</v>
      </c>
      <c r="E1050" s="137" t="s">
        <v>538</v>
      </c>
      <c r="F1050" s="141">
        <v>4566</v>
      </c>
      <c r="G1050" s="122">
        <v>4509</v>
      </c>
      <c r="H1050" s="123">
        <f t="shared" si="176"/>
        <v>0.98751642575558474</v>
      </c>
      <c r="I1050" s="122">
        <f t="shared" si="177"/>
        <v>57</v>
      </c>
      <c r="J1050" s="146">
        <f t="shared" si="178"/>
        <v>1.2483574244415242E-2</v>
      </c>
      <c r="K1050" s="141">
        <v>983</v>
      </c>
      <c r="L1050" s="141">
        <v>25</v>
      </c>
      <c r="M1050" s="123">
        <f t="shared" si="179"/>
        <v>2.5432349949135302E-2</v>
      </c>
      <c r="N1050" s="122">
        <v>67</v>
      </c>
      <c r="O1050" s="146">
        <f t="shared" si="180"/>
        <v>1.4673674989049496E-2</v>
      </c>
      <c r="P1050" s="141">
        <v>4</v>
      </c>
      <c r="Q1050" s="123">
        <f t="shared" si="181"/>
        <v>4.0691759918616479E-3</v>
      </c>
      <c r="R1050" s="122">
        <v>10</v>
      </c>
      <c r="S1050" s="146">
        <f t="shared" si="182"/>
        <v>2.1901007446342531E-3</v>
      </c>
      <c r="T1050" s="141">
        <v>112</v>
      </c>
      <c r="U1050" s="123">
        <f t="shared" si="183"/>
        <v>0.11393692777212615</v>
      </c>
      <c r="V1050" s="122">
        <v>454</v>
      </c>
      <c r="W1050" s="146">
        <f t="shared" si="184"/>
        <v>9.9430573806395098E-2</v>
      </c>
      <c r="X1050" s="141">
        <v>113</v>
      </c>
      <c r="Y1050" s="123">
        <f t="shared" si="185"/>
        <v>0.11495422177009156</v>
      </c>
      <c r="Z1050" s="122">
        <v>458</v>
      </c>
      <c r="AA1050" s="146">
        <f t="shared" si="186"/>
        <v>0.10030661410424879</v>
      </c>
    </row>
    <row r="1051" spans="1:27" ht="24" x14ac:dyDescent="0.25">
      <c r="A1051" s="130" t="s">
        <v>617</v>
      </c>
      <c r="B1051" s="221" t="s">
        <v>45</v>
      </c>
      <c r="C1051" s="116" t="s">
        <v>46</v>
      </c>
      <c r="D1051" s="117" t="s">
        <v>2</v>
      </c>
      <c r="E1051" s="136" t="s">
        <v>538</v>
      </c>
      <c r="F1051" s="140">
        <v>3723</v>
      </c>
      <c r="G1051" s="118">
        <v>3699</v>
      </c>
      <c r="H1051" s="119">
        <f t="shared" si="176"/>
        <v>0.99355358581788877</v>
      </c>
      <c r="I1051" s="118">
        <f t="shared" si="177"/>
        <v>24</v>
      </c>
      <c r="J1051" s="145">
        <f t="shared" si="178"/>
        <v>6.4464141821112004E-3</v>
      </c>
      <c r="K1051" s="140">
        <v>1142</v>
      </c>
      <c r="L1051" s="140">
        <v>21</v>
      </c>
      <c r="M1051" s="119">
        <f t="shared" si="179"/>
        <v>1.8388791593695272E-2</v>
      </c>
      <c r="N1051" s="118">
        <v>60</v>
      </c>
      <c r="O1051" s="145">
        <f t="shared" si="180"/>
        <v>1.6116035455278E-2</v>
      </c>
      <c r="P1051" s="140">
        <v>8</v>
      </c>
      <c r="Q1051" s="119">
        <f t="shared" si="181"/>
        <v>7.0052539404553416E-3</v>
      </c>
      <c r="R1051" s="118">
        <v>26</v>
      </c>
      <c r="S1051" s="145">
        <f t="shared" si="182"/>
        <v>6.9836153639538006E-3</v>
      </c>
      <c r="T1051" s="140">
        <v>114</v>
      </c>
      <c r="U1051" s="119">
        <f t="shared" si="183"/>
        <v>9.982486865148861E-2</v>
      </c>
      <c r="V1051" s="118">
        <v>306</v>
      </c>
      <c r="W1051" s="145">
        <f t="shared" si="184"/>
        <v>8.2191780821917804E-2</v>
      </c>
      <c r="X1051" s="140">
        <v>119</v>
      </c>
      <c r="Y1051" s="119">
        <f t="shared" si="185"/>
        <v>0.1042031523642732</v>
      </c>
      <c r="Z1051" s="118">
        <v>323</v>
      </c>
      <c r="AA1051" s="145">
        <f t="shared" si="186"/>
        <v>8.6757990867579904E-2</v>
      </c>
    </row>
    <row r="1052" spans="1:27" ht="24" x14ac:dyDescent="0.25">
      <c r="A1052" s="131" t="s">
        <v>617</v>
      </c>
      <c r="B1052" s="222" t="s">
        <v>100</v>
      </c>
      <c r="C1052" s="120" t="s">
        <v>101</v>
      </c>
      <c r="D1052" s="121" t="s">
        <v>6</v>
      </c>
      <c r="E1052" s="137" t="s">
        <v>539</v>
      </c>
      <c r="F1052" s="141">
        <v>5711</v>
      </c>
      <c r="G1052" s="122">
        <v>5615</v>
      </c>
      <c r="H1052" s="123">
        <f t="shared" si="176"/>
        <v>0.9831903344423043</v>
      </c>
      <c r="I1052" s="122">
        <f t="shared" si="177"/>
        <v>96</v>
      </c>
      <c r="J1052" s="146">
        <f t="shared" si="178"/>
        <v>1.6809665557695676E-2</v>
      </c>
      <c r="K1052" s="141">
        <v>1261</v>
      </c>
      <c r="L1052" s="141">
        <v>17</v>
      </c>
      <c r="M1052" s="123">
        <f t="shared" si="179"/>
        <v>1.3481363996827915E-2</v>
      </c>
      <c r="N1052" s="122">
        <v>44</v>
      </c>
      <c r="O1052" s="146">
        <f t="shared" si="180"/>
        <v>7.7044300472771847E-3</v>
      </c>
      <c r="P1052" s="141">
        <v>12</v>
      </c>
      <c r="Q1052" s="123">
        <f t="shared" si="181"/>
        <v>9.5162569389373505E-3</v>
      </c>
      <c r="R1052" s="122">
        <v>32</v>
      </c>
      <c r="S1052" s="146">
        <f t="shared" si="182"/>
        <v>5.6032218525652253E-3</v>
      </c>
      <c r="T1052" s="141">
        <v>127</v>
      </c>
      <c r="U1052" s="123">
        <f t="shared" si="183"/>
        <v>0.1007137192704203</v>
      </c>
      <c r="V1052" s="122">
        <v>612</v>
      </c>
      <c r="W1052" s="146">
        <f t="shared" si="184"/>
        <v>0.10716161793030993</v>
      </c>
      <c r="X1052" s="141">
        <v>133</v>
      </c>
      <c r="Y1052" s="123">
        <f t="shared" si="185"/>
        <v>0.10547184773988898</v>
      </c>
      <c r="Z1052" s="122">
        <v>629</v>
      </c>
      <c r="AA1052" s="146">
        <f t="shared" si="186"/>
        <v>0.1101383295394852</v>
      </c>
    </row>
    <row r="1053" spans="1:27" ht="24" x14ac:dyDescent="0.25">
      <c r="A1053" s="130" t="s">
        <v>617</v>
      </c>
      <c r="B1053" s="221" t="s">
        <v>47</v>
      </c>
      <c r="C1053" s="116" t="s">
        <v>48</v>
      </c>
      <c r="D1053" s="117" t="s">
        <v>2</v>
      </c>
      <c r="E1053" s="136" t="s">
        <v>538</v>
      </c>
      <c r="F1053" s="140">
        <v>5351</v>
      </c>
      <c r="G1053" s="118">
        <v>5195</v>
      </c>
      <c r="H1053" s="119">
        <f t="shared" si="176"/>
        <v>0.97084657073444214</v>
      </c>
      <c r="I1053" s="118">
        <f t="shared" si="177"/>
        <v>156</v>
      </c>
      <c r="J1053" s="145">
        <f t="shared" si="178"/>
        <v>2.9153429265557841E-2</v>
      </c>
      <c r="K1053" s="140">
        <v>1330</v>
      </c>
      <c r="L1053" s="140">
        <v>24</v>
      </c>
      <c r="M1053" s="119">
        <f t="shared" si="179"/>
        <v>1.8045112781954888E-2</v>
      </c>
      <c r="N1053" s="118">
        <v>59</v>
      </c>
      <c r="O1053" s="145">
        <f t="shared" si="180"/>
        <v>1.102597645299944E-2</v>
      </c>
      <c r="P1053" s="140">
        <v>19</v>
      </c>
      <c r="Q1053" s="119">
        <f t="shared" si="181"/>
        <v>1.4285714285714285E-2</v>
      </c>
      <c r="R1053" s="118">
        <v>54</v>
      </c>
      <c r="S1053" s="145">
        <f t="shared" si="182"/>
        <v>1.0091571668846944E-2</v>
      </c>
      <c r="T1053" s="140">
        <v>139</v>
      </c>
      <c r="U1053" s="119">
        <f t="shared" si="183"/>
        <v>0.10451127819548872</v>
      </c>
      <c r="V1053" s="118">
        <v>470</v>
      </c>
      <c r="W1053" s="145">
        <f t="shared" si="184"/>
        <v>8.7834049710334511E-2</v>
      </c>
      <c r="X1053" s="140">
        <v>154</v>
      </c>
      <c r="Y1053" s="119">
        <f t="shared" si="185"/>
        <v>0.11578947368421053</v>
      </c>
      <c r="Z1053" s="118">
        <v>513</v>
      </c>
      <c r="AA1053" s="145">
        <f t="shared" si="186"/>
        <v>9.5869930854045979E-2</v>
      </c>
    </row>
    <row r="1054" spans="1:27" ht="24" x14ac:dyDescent="0.25">
      <c r="A1054" s="131" t="s">
        <v>617</v>
      </c>
      <c r="B1054" s="222" t="s">
        <v>102</v>
      </c>
      <c r="C1054" s="120" t="s">
        <v>103</v>
      </c>
      <c r="D1054" s="121" t="s">
        <v>6</v>
      </c>
      <c r="E1054" s="137" t="s">
        <v>539</v>
      </c>
      <c r="F1054" s="141">
        <v>3813</v>
      </c>
      <c r="G1054" s="122">
        <v>3692</v>
      </c>
      <c r="H1054" s="123">
        <f t="shared" si="176"/>
        <v>0.96826645685811696</v>
      </c>
      <c r="I1054" s="122">
        <f t="shared" si="177"/>
        <v>121</v>
      </c>
      <c r="J1054" s="146">
        <f t="shared" si="178"/>
        <v>3.1733543141883029E-2</v>
      </c>
      <c r="K1054" s="141">
        <v>785</v>
      </c>
      <c r="L1054" s="141">
        <v>8</v>
      </c>
      <c r="M1054" s="123">
        <f t="shared" si="179"/>
        <v>1.019108280254777E-2</v>
      </c>
      <c r="N1054" s="122">
        <v>19</v>
      </c>
      <c r="O1054" s="146">
        <f t="shared" si="180"/>
        <v>4.982953055337005E-3</v>
      </c>
      <c r="P1054" s="141">
        <v>7</v>
      </c>
      <c r="Q1054" s="123">
        <f t="shared" si="181"/>
        <v>8.9171974522292991E-3</v>
      </c>
      <c r="R1054" s="122">
        <v>14</v>
      </c>
      <c r="S1054" s="146">
        <f t="shared" si="182"/>
        <v>3.6716496197220037E-3</v>
      </c>
      <c r="T1054" s="141">
        <v>78</v>
      </c>
      <c r="U1054" s="123">
        <f t="shared" si="183"/>
        <v>9.936305732484077E-2</v>
      </c>
      <c r="V1054" s="122">
        <v>328</v>
      </c>
      <c r="W1054" s="146">
        <f t="shared" si="184"/>
        <v>8.6021505376344093E-2</v>
      </c>
      <c r="X1054" s="141">
        <v>82</v>
      </c>
      <c r="Y1054" s="123">
        <f t="shared" si="185"/>
        <v>0.10445859872611465</v>
      </c>
      <c r="Z1054" s="122">
        <v>335</v>
      </c>
      <c r="AA1054" s="146">
        <f t="shared" si="186"/>
        <v>8.785733018620509E-2</v>
      </c>
    </row>
    <row r="1055" spans="1:27" ht="24" x14ac:dyDescent="0.25">
      <c r="A1055" s="130" t="s">
        <v>617</v>
      </c>
      <c r="B1055" s="221" t="s">
        <v>104</v>
      </c>
      <c r="C1055" s="116" t="s">
        <v>105</v>
      </c>
      <c r="D1055" s="117" t="s">
        <v>6</v>
      </c>
      <c r="E1055" s="136" t="s">
        <v>539</v>
      </c>
      <c r="F1055" s="140">
        <v>7663</v>
      </c>
      <c r="G1055" s="118">
        <v>7595</v>
      </c>
      <c r="H1055" s="119">
        <f t="shared" si="176"/>
        <v>0.99112619078689812</v>
      </c>
      <c r="I1055" s="118">
        <f t="shared" si="177"/>
        <v>68</v>
      </c>
      <c r="J1055" s="145">
        <f t="shared" si="178"/>
        <v>8.8738092131019179E-3</v>
      </c>
      <c r="K1055" s="140">
        <v>1449</v>
      </c>
      <c r="L1055" s="140">
        <v>18</v>
      </c>
      <c r="M1055" s="119">
        <f t="shared" si="179"/>
        <v>1.2422360248447204E-2</v>
      </c>
      <c r="N1055" s="118">
        <v>56</v>
      </c>
      <c r="O1055" s="145">
        <f t="shared" si="180"/>
        <v>7.3078428813780506E-3</v>
      </c>
      <c r="P1055" s="140">
        <v>6</v>
      </c>
      <c r="Q1055" s="119">
        <f t="shared" si="181"/>
        <v>4.140786749482402E-3</v>
      </c>
      <c r="R1055" s="118">
        <v>22</v>
      </c>
      <c r="S1055" s="145">
        <f t="shared" si="182"/>
        <v>2.8709382748270912E-3</v>
      </c>
      <c r="T1055" s="140">
        <v>127</v>
      </c>
      <c r="U1055" s="119">
        <f t="shared" si="183"/>
        <v>8.7646652864044175E-2</v>
      </c>
      <c r="V1055" s="118">
        <v>627</v>
      </c>
      <c r="W1055" s="145">
        <f t="shared" si="184"/>
        <v>8.1821740832572099E-2</v>
      </c>
      <c r="X1055" s="140">
        <v>131</v>
      </c>
      <c r="Y1055" s="119">
        <f t="shared" si="185"/>
        <v>9.0407177363699104E-2</v>
      </c>
      <c r="Z1055" s="118">
        <v>643</v>
      </c>
      <c r="AA1055" s="145">
        <f t="shared" si="186"/>
        <v>8.3909695941537257E-2</v>
      </c>
    </row>
    <row r="1056" spans="1:27" ht="24" x14ac:dyDescent="0.25">
      <c r="A1056" s="131" t="s">
        <v>617</v>
      </c>
      <c r="B1056" s="222" t="s">
        <v>73</v>
      </c>
      <c r="C1056" s="120" t="s">
        <v>74</v>
      </c>
      <c r="D1056" s="121" t="s">
        <v>4</v>
      </c>
      <c r="E1056" s="137" t="s">
        <v>540</v>
      </c>
      <c r="F1056" s="141">
        <v>2500</v>
      </c>
      <c r="G1056" s="122">
        <v>2461</v>
      </c>
      <c r="H1056" s="123">
        <f t="shared" si="176"/>
        <v>0.98440000000000005</v>
      </c>
      <c r="I1056" s="122">
        <f t="shared" si="177"/>
        <v>39</v>
      </c>
      <c r="J1056" s="146">
        <f t="shared" si="178"/>
        <v>1.5599999999999999E-2</v>
      </c>
      <c r="K1056" s="141">
        <v>781</v>
      </c>
      <c r="L1056" s="141">
        <v>18</v>
      </c>
      <c r="M1056" s="123">
        <f t="shared" si="179"/>
        <v>2.3047375160051217E-2</v>
      </c>
      <c r="N1056" s="122">
        <v>38</v>
      </c>
      <c r="O1056" s="146">
        <f t="shared" si="180"/>
        <v>1.52E-2</v>
      </c>
      <c r="P1056" s="141">
        <v>6</v>
      </c>
      <c r="Q1056" s="123">
        <f t="shared" si="181"/>
        <v>7.6824583866837385E-3</v>
      </c>
      <c r="R1056" s="122">
        <v>19</v>
      </c>
      <c r="S1056" s="146">
        <f t="shared" si="182"/>
        <v>7.6E-3</v>
      </c>
      <c r="T1056" s="141">
        <v>85</v>
      </c>
      <c r="U1056" s="123">
        <f t="shared" si="183"/>
        <v>0.1088348271446863</v>
      </c>
      <c r="V1056" s="122">
        <v>275</v>
      </c>
      <c r="W1056" s="146">
        <f t="shared" si="184"/>
        <v>0.11</v>
      </c>
      <c r="X1056" s="141">
        <v>91</v>
      </c>
      <c r="Y1056" s="123">
        <f t="shared" si="185"/>
        <v>0.11651728553137004</v>
      </c>
      <c r="Z1056" s="122">
        <v>294</v>
      </c>
      <c r="AA1056" s="146">
        <f t="shared" si="186"/>
        <v>0.1176</v>
      </c>
    </row>
    <row r="1057" spans="1:27" x14ac:dyDescent="0.25">
      <c r="A1057" s="130" t="s">
        <v>617</v>
      </c>
      <c r="B1057" s="221" t="s">
        <v>75</v>
      </c>
      <c r="C1057" s="116" t="s">
        <v>76</v>
      </c>
      <c r="D1057" s="117" t="s">
        <v>4</v>
      </c>
      <c r="E1057" s="136" t="s">
        <v>540</v>
      </c>
      <c r="F1057" s="140">
        <v>4455</v>
      </c>
      <c r="G1057" s="118">
        <v>4405</v>
      </c>
      <c r="H1057" s="119">
        <f t="shared" si="176"/>
        <v>0.98877665544332216</v>
      </c>
      <c r="I1057" s="118">
        <f t="shared" si="177"/>
        <v>50</v>
      </c>
      <c r="J1057" s="145">
        <f t="shared" si="178"/>
        <v>1.1223344556677889E-2</v>
      </c>
      <c r="K1057" s="140">
        <v>1074</v>
      </c>
      <c r="L1057" s="140">
        <v>13</v>
      </c>
      <c r="M1057" s="119">
        <f t="shared" si="179"/>
        <v>1.2104283054003724E-2</v>
      </c>
      <c r="N1057" s="118">
        <v>34</v>
      </c>
      <c r="O1057" s="145">
        <f t="shared" si="180"/>
        <v>7.6318742985409648E-3</v>
      </c>
      <c r="P1057" s="140">
        <v>6</v>
      </c>
      <c r="Q1057" s="119">
        <f t="shared" si="181"/>
        <v>5.5865921787709499E-3</v>
      </c>
      <c r="R1057" s="118">
        <v>15</v>
      </c>
      <c r="S1057" s="145">
        <f t="shared" si="182"/>
        <v>3.3670033670033669E-3</v>
      </c>
      <c r="T1057" s="140">
        <v>122</v>
      </c>
      <c r="U1057" s="119">
        <f t="shared" si="183"/>
        <v>0.11359404096834265</v>
      </c>
      <c r="V1057" s="118">
        <v>499</v>
      </c>
      <c r="W1057" s="145">
        <f t="shared" si="184"/>
        <v>0.11200897867564534</v>
      </c>
      <c r="X1057" s="140">
        <v>126</v>
      </c>
      <c r="Y1057" s="119">
        <f t="shared" si="185"/>
        <v>0.11731843575418995</v>
      </c>
      <c r="Z1057" s="118">
        <v>508</v>
      </c>
      <c r="AA1057" s="145">
        <f t="shared" si="186"/>
        <v>0.11402918069584736</v>
      </c>
    </row>
    <row r="1058" spans="1:27" x14ac:dyDescent="0.25">
      <c r="A1058" s="131" t="s">
        <v>617</v>
      </c>
      <c r="B1058" s="222" t="s">
        <v>49</v>
      </c>
      <c r="C1058" s="120" t="s">
        <v>50</v>
      </c>
      <c r="D1058" s="121" t="s">
        <v>3</v>
      </c>
      <c r="E1058" s="137" t="s">
        <v>541</v>
      </c>
      <c r="F1058" s="141">
        <v>4183</v>
      </c>
      <c r="G1058" s="122">
        <v>4105</v>
      </c>
      <c r="H1058" s="123">
        <f t="shared" si="176"/>
        <v>0.98135309586421227</v>
      </c>
      <c r="I1058" s="122">
        <f t="shared" si="177"/>
        <v>78</v>
      </c>
      <c r="J1058" s="146">
        <f t="shared" si="178"/>
        <v>1.8646904135787713E-2</v>
      </c>
      <c r="K1058" s="141">
        <v>1182</v>
      </c>
      <c r="L1058" s="141">
        <v>28</v>
      </c>
      <c r="M1058" s="123">
        <f t="shared" si="179"/>
        <v>2.3688663282571912E-2</v>
      </c>
      <c r="N1058" s="122">
        <v>72</v>
      </c>
      <c r="O1058" s="146">
        <f t="shared" si="180"/>
        <v>1.7212526894573272E-2</v>
      </c>
      <c r="P1058" s="141">
        <v>10</v>
      </c>
      <c r="Q1058" s="123">
        <f t="shared" si="181"/>
        <v>8.4602368866328256E-3</v>
      </c>
      <c r="R1058" s="122">
        <v>26</v>
      </c>
      <c r="S1058" s="146">
        <f t="shared" si="182"/>
        <v>6.2156347119292372E-3</v>
      </c>
      <c r="T1058" s="141">
        <v>118</v>
      </c>
      <c r="U1058" s="123">
        <f t="shared" si="183"/>
        <v>9.9830795262267347E-2</v>
      </c>
      <c r="V1058" s="122">
        <v>379</v>
      </c>
      <c r="W1058" s="146">
        <f t="shared" si="184"/>
        <v>9.0604829070045426E-2</v>
      </c>
      <c r="X1058" s="141">
        <v>122</v>
      </c>
      <c r="Y1058" s="123">
        <f t="shared" si="185"/>
        <v>0.10321489001692047</v>
      </c>
      <c r="Z1058" s="122">
        <v>390</v>
      </c>
      <c r="AA1058" s="146">
        <f t="shared" si="186"/>
        <v>9.3234520678938559E-2</v>
      </c>
    </row>
    <row r="1059" spans="1:27" x14ac:dyDescent="0.25">
      <c r="A1059" s="130" t="s">
        <v>617</v>
      </c>
      <c r="B1059" s="221" t="s">
        <v>51</v>
      </c>
      <c r="C1059" s="116" t="s">
        <v>52</v>
      </c>
      <c r="D1059" s="117" t="s">
        <v>3</v>
      </c>
      <c r="E1059" s="136" t="s">
        <v>541</v>
      </c>
      <c r="F1059" s="140">
        <v>3150</v>
      </c>
      <c r="G1059" s="118">
        <v>3115</v>
      </c>
      <c r="H1059" s="119">
        <f t="shared" si="176"/>
        <v>0.98888888888888893</v>
      </c>
      <c r="I1059" s="118">
        <f t="shared" si="177"/>
        <v>35</v>
      </c>
      <c r="J1059" s="145">
        <f t="shared" si="178"/>
        <v>1.1111111111111112E-2</v>
      </c>
      <c r="K1059" s="140">
        <v>1010</v>
      </c>
      <c r="L1059" s="140">
        <v>18</v>
      </c>
      <c r="M1059" s="119">
        <f t="shared" si="179"/>
        <v>1.782178217821782E-2</v>
      </c>
      <c r="N1059" s="118">
        <v>59</v>
      </c>
      <c r="O1059" s="145">
        <f t="shared" si="180"/>
        <v>1.8730158730158729E-2</v>
      </c>
      <c r="P1059" s="140">
        <v>7</v>
      </c>
      <c r="Q1059" s="119">
        <f t="shared" si="181"/>
        <v>6.9306930693069308E-3</v>
      </c>
      <c r="R1059" s="118">
        <v>15</v>
      </c>
      <c r="S1059" s="145">
        <f t="shared" si="182"/>
        <v>4.7619047619047623E-3</v>
      </c>
      <c r="T1059" s="140">
        <v>96</v>
      </c>
      <c r="U1059" s="119">
        <f t="shared" si="183"/>
        <v>9.5049504950495051E-2</v>
      </c>
      <c r="V1059" s="118">
        <v>304</v>
      </c>
      <c r="W1059" s="145">
        <f t="shared" si="184"/>
        <v>9.6507936507936515E-2</v>
      </c>
      <c r="X1059" s="140">
        <v>102</v>
      </c>
      <c r="Y1059" s="119">
        <f t="shared" si="185"/>
        <v>0.100990099009901</v>
      </c>
      <c r="Z1059" s="118">
        <v>318</v>
      </c>
      <c r="AA1059" s="145">
        <f t="shared" si="186"/>
        <v>0.10095238095238095</v>
      </c>
    </row>
    <row r="1060" spans="1:27" ht="24" x14ac:dyDescent="0.25">
      <c r="A1060" s="131" t="s">
        <v>617</v>
      </c>
      <c r="B1060" s="222" t="s">
        <v>77</v>
      </c>
      <c r="C1060" s="120" t="s">
        <v>78</v>
      </c>
      <c r="D1060" s="121" t="s">
        <v>4</v>
      </c>
      <c r="E1060" s="137" t="s">
        <v>540</v>
      </c>
      <c r="F1060" s="141">
        <v>1943</v>
      </c>
      <c r="G1060" s="122">
        <v>1928</v>
      </c>
      <c r="H1060" s="123">
        <f t="shared" si="176"/>
        <v>0.99227997941327839</v>
      </c>
      <c r="I1060" s="122">
        <f t="shared" si="177"/>
        <v>15</v>
      </c>
      <c r="J1060" s="146">
        <f t="shared" si="178"/>
        <v>7.7200205867215647E-3</v>
      </c>
      <c r="K1060" s="141">
        <v>659</v>
      </c>
      <c r="L1060" s="141">
        <v>15</v>
      </c>
      <c r="M1060" s="123">
        <f t="shared" si="179"/>
        <v>2.2761760242792108E-2</v>
      </c>
      <c r="N1060" s="122">
        <v>41</v>
      </c>
      <c r="O1060" s="146">
        <f t="shared" si="180"/>
        <v>2.1101389603705611E-2</v>
      </c>
      <c r="P1060" s="141">
        <v>11</v>
      </c>
      <c r="Q1060" s="123">
        <f t="shared" si="181"/>
        <v>1.6691957511380879E-2</v>
      </c>
      <c r="R1060" s="122">
        <v>29</v>
      </c>
      <c r="S1060" s="146">
        <f t="shared" si="182"/>
        <v>1.4925373134328358E-2</v>
      </c>
      <c r="T1060" s="141">
        <v>67</v>
      </c>
      <c r="U1060" s="123">
        <f t="shared" si="183"/>
        <v>0.10166919575113809</v>
      </c>
      <c r="V1060" s="122">
        <v>173</v>
      </c>
      <c r="W1060" s="146">
        <f t="shared" si="184"/>
        <v>8.9037570766855381E-2</v>
      </c>
      <c r="X1060" s="141">
        <v>73</v>
      </c>
      <c r="Y1060" s="123">
        <f t="shared" si="185"/>
        <v>0.11077389984825493</v>
      </c>
      <c r="Z1060" s="122">
        <v>184</v>
      </c>
      <c r="AA1060" s="146">
        <f t="shared" si="186"/>
        <v>9.4698919197117856E-2</v>
      </c>
    </row>
    <row r="1061" spans="1:27" x14ac:dyDescent="0.25">
      <c r="A1061" s="130" t="s">
        <v>617</v>
      </c>
      <c r="B1061" s="221" t="s">
        <v>55</v>
      </c>
      <c r="C1061" s="116" t="s">
        <v>56</v>
      </c>
      <c r="D1061" s="117" t="s">
        <v>3</v>
      </c>
      <c r="E1061" s="136" t="s">
        <v>541</v>
      </c>
      <c r="F1061" s="140">
        <v>4574</v>
      </c>
      <c r="G1061" s="118">
        <v>4531</v>
      </c>
      <c r="H1061" s="119">
        <f t="shared" si="176"/>
        <v>0.99059903804110183</v>
      </c>
      <c r="I1061" s="118">
        <f t="shared" si="177"/>
        <v>43</v>
      </c>
      <c r="J1061" s="145">
        <f t="shared" si="178"/>
        <v>9.40096195889812E-3</v>
      </c>
      <c r="K1061" s="140">
        <v>1364</v>
      </c>
      <c r="L1061" s="140">
        <v>28</v>
      </c>
      <c r="M1061" s="119">
        <f t="shared" si="179"/>
        <v>2.0527859237536656E-2</v>
      </c>
      <c r="N1061" s="118">
        <v>74</v>
      </c>
      <c r="O1061" s="145">
        <f t="shared" si="180"/>
        <v>1.6178399650196764E-2</v>
      </c>
      <c r="P1061" s="140">
        <v>10</v>
      </c>
      <c r="Q1061" s="119">
        <f t="shared" si="181"/>
        <v>7.331378299120235E-3</v>
      </c>
      <c r="R1061" s="118">
        <v>27</v>
      </c>
      <c r="S1061" s="145">
        <f t="shared" si="182"/>
        <v>5.9029296020988191E-3</v>
      </c>
      <c r="T1061" s="140">
        <v>125</v>
      </c>
      <c r="U1061" s="119">
        <f t="shared" si="183"/>
        <v>9.1642228739002934E-2</v>
      </c>
      <c r="V1061" s="118">
        <v>419</v>
      </c>
      <c r="W1061" s="145">
        <f t="shared" si="184"/>
        <v>9.160472234368168E-2</v>
      </c>
      <c r="X1061" s="140">
        <v>133</v>
      </c>
      <c r="Y1061" s="119">
        <f t="shared" si="185"/>
        <v>9.7507331378299117E-2</v>
      </c>
      <c r="Z1061" s="118">
        <v>444</v>
      </c>
      <c r="AA1061" s="145">
        <f t="shared" si="186"/>
        <v>9.7070397901180591E-2</v>
      </c>
    </row>
    <row r="1062" spans="1:27" x14ac:dyDescent="0.25">
      <c r="A1062" s="131" t="s">
        <v>617</v>
      </c>
      <c r="B1062" s="222" t="s">
        <v>79</v>
      </c>
      <c r="C1062" s="120" t="s">
        <v>80</v>
      </c>
      <c r="D1062" s="121" t="s">
        <v>4</v>
      </c>
      <c r="E1062" s="137" t="s">
        <v>540</v>
      </c>
      <c r="F1062" s="141">
        <v>6267</v>
      </c>
      <c r="G1062" s="122">
        <v>6171</v>
      </c>
      <c r="H1062" s="123">
        <f t="shared" si="176"/>
        <v>0.98468166586883676</v>
      </c>
      <c r="I1062" s="122">
        <f t="shared" si="177"/>
        <v>96</v>
      </c>
      <c r="J1062" s="146">
        <f t="shared" si="178"/>
        <v>1.5318334131163236E-2</v>
      </c>
      <c r="K1062" s="141">
        <v>1888</v>
      </c>
      <c r="L1062" s="141">
        <v>37</v>
      </c>
      <c r="M1062" s="123">
        <f t="shared" si="179"/>
        <v>1.9597457627118644E-2</v>
      </c>
      <c r="N1062" s="122">
        <v>108</v>
      </c>
      <c r="O1062" s="146">
        <f t="shared" si="180"/>
        <v>1.723312589755864E-2</v>
      </c>
      <c r="P1062" s="141">
        <v>13</v>
      </c>
      <c r="Q1062" s="123">
        <f t="shared" si="181"/>
        <v>6.8855932203389829E-3</v>
      </c>
      <c r="R1062" s="122">
        <v>31</v>
      </c>
      <c r="S1062" s="146">
        <f t="shared" si="182"/>
        <v>4.9465453965214616E-3</v>
      </c>
      <c r="T1062" s="141">
        <v>192</v>
      </c>
      <c r="U1062" s="123">
        <f t="shared" si="183"/>
        <v>0.10169491525423729</v>
      </c>
      <c r="V1062" s="122">
        <v>618</v>
      </c>
      <c r="W1062" s="146">
        <f t="shared" si="184"/>
        <v>9.8611775969363338E-2</v>
      </c>
      <c r="X1062" s="141">
        <v>202</v>
      </c>
      <c r="Y1062" s="123">
        <f t="shared" si="185"/>
        <v>0.10699152542372882</v>
      </c>
      <c r="Z1062" s="122">
        <v>642</v>
      </c>
      <c r="AA1062" s="146">
        <f t="shared" si="186"/>
        <v>0.10244135950215415</v>
      </c>
    </row>
    <row r="1063" spans="1:27" ht="24" x14ac:dyDescent="0.25">
      <c r="A1063" s="130" t="s">
        <v>617</v>
      </c>
      <c r="B1063" s="221" t="s">
        <v>28</v>
      </c>
      <c r="C1063" s="116" t="s">
        <v>29</v>
      </c>
      <c r="D1063" s="117" t="s">
        <v>1</v>
      </c>
      <c r="E1063" s="136" t="s">
        <v>542</v>
      </c>
      <c r="F1063" s="140">
        <v>2952</v>
      </c>
      <c r="G1063" s="118">
        <v>2919</v>
      </c>
      <c r="H1063" s="119">
        <f t="shared" si="176"/>
        <v>0.98882113821138207</v>
      </c>
      <c r="I1063" s="118">
        <f t="shared" si="177"/>
        <v>33</v>
      </c>
      <c r="J1063" s="145">
        <f t="shared" si="178"/>
        <v>1.1178861788617886E-2</v>
      </c>
      <c r="K1063" s="140">
        <v>798</v>
      </c>
      <c r="L1063" s="140">
        <v>16</v>
      </c>
      <c r="M1063" s="119">
        <f t="shared" si="179"/>
        <v>2.0050125313283207E-2</v>
      </c>
      <c r="N1063" s="118">
        <v>47</v>
      </c>
      <c r="O1063" s="145">
        <f t="shared" si="180"/>
        <v>1.5921409214092141E-2</v>
      </c>
      <c r="P1063" s="140">
        <v>6</v>
      </c>
      <c r="Q1063" s="119">
        <f t="shared" si="181"/>
        <v>7.5187969924812026E-3</v>
      </c>
      <c r="R1063" s="118">
        <v>13</v>
      </c>
      <c r="S1063" s="145">
        <f t="shared" si="182"/>
        <v>4.4037940379403791E-3</v>
      </c>
      <c r="T1063" s="140">
        <v>68</v>
      </c>
      <c r="U1063" s="119">
        <f t="shared" si="183"/>
        <v>8.5213032581453629E-2</v>
      </c>
      <c r="V1063" s="118">
        <v>238</v>
      </c>
      <c r="W1063" s="145">
        <f t="shared" si="184"/>
        <v>8.0623306233062325E-2</v>
      </c>
      <c r="X1063" s="140">
        <v>71</v>
      </c>
      <c r="Y1063" s="119">
        <f t="shared" si="185"/>
        <v>8.8972431077694231E-2</v>
      </c>
      <c r="Z1063" s="118">
        <v>244</v>
      </c>
      <c r="AA1063" s="145">
        <f t="shared" si="186"/>
        <v>8.2655826558265588E-2</v>
      </c>
    </row>
    <row r="1064" spans="1:27" ht="24" x14ac:dyDescent="0.25">
      <c r="A1064" s="131" t="s">
        <v>617</v>
      </c>
      <c r="B1064" s="222" t="s">
        <v>57</v>
      </c>
      <c r="C1064" s="120" t="s">
        <v>58</v>
      </c>
      <c r="D1064" s="121" t="s">
        <v>3</v>
      </c>
      <c r="E1064" s="137" t="s">
        <v>541</v>
      </c>
      <c r="F1064" s="141">
        <v>3868</v>
      </c>
      <c r="G1064" s="122">
        <v>3777</v>
      </c>
      <c r="H1064" s="123">
        <f t="shared" si="176"/>
        <v>0.97647362978283347</v>
      </c>
      <c r="I1064" s="122">
        <f t="shared" si="177"/>
        <v>91</v>
      </c>
      <c r="J1064" s="146">
        <f t="shared" si="178"/>
        <v>2.3526370217166494E-2</v>
      </c>
      <c r="K1064" s="141">
        <v>1196</v>
      </c>
      <c r="L1064" s="141">
        <v>18</v>
      </c>
      <c r="M1064" s="123">
        <f t="shared" si="179"/>
        <v>1.5050167224080268E-2</v>
      </c>
      <c r="N1064" s="122">
        <v>51</v>
      </c>
      <c r="O1064" s="146">
        <f t="shared" si="180"/>
        <v>1.3185108583247156E-2</v>
      </c>
      <c r="P1064" s="141">
        <v>9</v>
      </c>
      <c r="Q1064" s="123">
        <f t="shared" si="181"/>
        <v>7.525083612040134E-3</v>
      </c>
      <c r="R1064" s="122">
        <v>28</v>
      </c>
      <c r="S1064" s="146">
        <f t="shared" si="182"/>
        <v>7.2388831437435368E-3</v>
      </c>
      <c r="T1064" s="141">
        <v>132</v>
      </c>
      <c r="U1064" s="123">
        <f t="shared" si="183"/>
        <v>0.11036789297658862</v>
      </c>
      <c r="V1064" s="122">
        <v>456</v>
      </c>
      <c r="W1064" s="146">
        <f t="shared" si="184"/>
        <v>0.11789038262668046</v>
      </c>
      <c r="X1064" s="141">
        <v>136</v>
      </c>
      <c r="Y1064" s="123">
        <f t="shared" si="185"/>
        <v>0.11371237458193979</v>
      </c>
      <c r="Z1064" s="122">
        <v>470</v>
      </c>
      <c r="AA1064" s="146">
        <f t="shared" si="186"/>
        <v>0.12150982419855222</v>
      </c>
    </row>
    <row r="1065" spans="1:27" x14ac:dyDescent="0.25">
      <c r="A1065" s="130" t="s">
        <v>617</v>
      </c>
      <c r="B1065" s="221" t="s">
        <v>438</v>
      </c>
      <c r="C1065" s="116" t="s">
        <v>81</v>
      </c>
      <c r="D1065" s="117" t="s">
        <v>4</v>
      </c>
      <c r="E1065" s="136" t="s">
        <v>540</v>
      </c>
      <c r="F1065" s="140">
        <v>3015</v>
      </c>
      <c r="G1065" s="118">
        <v>2974</v>
      </c>
      <c r="H1065" s="119">
        <f t="shared" si="176"/>
        <v>0.98640132669983416</v>
      </c>
      <c r="I1065" s="118">
        <f t="shared" si="177"/>
        <v>41</v>
      </c>
      <c r="J1065" s="145">
        <f t="shared" si="178"/>
        <v>1.3598673300165837E-2</v>
      </c>
      <c r="K1065" s="140">
        <v>829</v>
      </c>
      <c r="L1065" s="140">
        <v>15</v>
      </c>
      <c r="M1065" s="119">
        <f t="shared" si="179"/>
        <v>1.8094089264173704E-2</v>
      </c>
      <c r="N1065" s="118">
        <v>38</v>
      </c>
      <c r="O1065" s="145">
        <f t="shared" si="180"/>
        <v>1.2603648424543947E-2</v>
      </c>
      <c r="P1065" s="140">
        <v>8</v>
      </c>
      <c r="Q1065" s="119">
        <f t="shared" si="181"/>
        <v>9.6501809408926411E-3</v>
      </c>
      <c r="R1065" s="118">
        <v>26</v>
      </c>
      <c r="S1065" s="145">
        <f t="shared" si="182"/>
        <v>8.6235489220563843E-3</v>
      </c>
      <c r="T1065" s="140">
        <v>93</v>
      </c>
      <c r="U1065" s="119">
        <f t="shared" si="183"/>
        <v>0.11218335343787696</v>
      </c>
      <c r="V1065" s="118">
        <v>309</v>
      </c>
      <c r="W1065" s="145">
        <f t="shared" si="184"/>
        <v>0.10248756218905472</v>
      </c>
      <c r="X1065" s="140">
        <v>97</v>
      </c>
      <c r="Y1065" s="119">
        <f t="shared" si="185"/>
        <v>0.11700844390832328</v>
      </c>
      <c r="Z1065" s="118">
        <v>322</v>
      </c>
      <c r="AA1065" s="145">
        <f t="shared" si="186"/>
        <v>0.10679933665008291</v>
      </c>
    </row>
    <row r="1066" spans="1:27" x14ac:dyDescent="0.25">
      <c r="A1066" s="131" t="s">
        <v>617</v>
      </c>
      <c r="B1066" s="222" t="s">
        <v>88</v>
      </c>
      <c r="C1066" s="120" t="s">
        <v>89</v>
      </c>
      <c r="D1066" s="121" t="s">
        <v>5</v>
      </c>
      <c r="E1066" s="137" t="s">
        <v>543</v>
      </c>
      <c r="F1066" s="141">
        <v>2148</v>
      </c>
      <c r="G1066" s="122">
        <v>2118</v>
      </c>
      <c r="H1066" s="123">
        <f t="shared" si="176"/>
        <v>0.98603351955307261</v>
      </c>
      <c r="I1066" s="122">
        <f t="shared" si="177"/>
        <v>30</v>
      </c>
      <c r="J1066" s="146">
        <f t="shared" si="178"/>
        <v>1.3966480446927373E-2</v>
      </c>
      <c r="K1066" s="141">
        <v>628</v>
      </c>
      <c r="L1066" s="141">
        <v>9</v>
      </c>
      <c r="M1066" s="123">
        <f t="shared" si="179"/>
        <v>1.4331210191082803E-2</v>
      </c>
      <c r="N1066" s="122">
        <v>18</v>
      </c>
      <c r="O1066" s="146">
        <f t="shared" si="180"/>
        <v>8.3798882681564244E-3</v>
      </c>
      <c r="P1066" s="141">
        <v>8</v>
      </c>
      <c r="Q1066" s="123">
        <f t="shared" si="181"/>
        <v>1.2738853503184714E-2</v>
      </c>
      <c r="R1066" s="122">
        <v>22</v>
      </c>
      <c r="S1066" s="146">
        <f t="shared" si="182"/>
        <v>1.0242085661080074E-2</v>
      </c>
      <c r="T1066" s="141">
        <v>78</v>
      </c>
      <c r="U1066" s="123">
        <f t="shared" si="183"/>
        <v>0.12420382165605096</v>
      </c>
      <c r="V1066" s="122">
        <v>235</v>
      </c>
      <c r="W1066" s="146">
        <f t="shared" si="184"/>
        <v>0.10940409683426443</v>
      </c>
      <c r="X1066" s="141">
        <v>83</v>
      </c>
      <c r="Y1066" s="123">
        <f t="shared" si="185"/>
        <v>0.1321656050955414</v>
      </c>
      <c r="Z1066" s="122">
        <v>251</v>
      </c>
      <c r="AA1066" s="146">
        <f t="shared" si="186"/>
        <v>0.11685288640595903</v>
      </c>
    </row>
    <row r="1067" spans="1:27" x14ac:dyDescent="0.25">
      <c r="A1067" s="130" t="s">
        <v>617</v>
      </c>
      <c r="B1067" s="221" t="s">
        <v>59</v>
      </c>
      <c r="C1067" s="116" t="s">
        <v>60</v>
      </c>
      <c r="D1067" s="117" t="s">
        <v>3</v>
      </c>
      <c r="E1067" s="136" t="s">
        <v>541</v>
      </c>
      <c r="F1067" s="140">
        <v>4757</v>
      </c>
      <c r="G1067" s="118">
        <v>4627</v>
      </c>
      <c r="H1067" s="119">
        <f t="shared" si="176"/>
        <v>0.97267185200756778</v>
      </c>
      <c r="I1067" s="118">
        <f t="shared" si="177"/>
        <v>130</v>
      </c>
      <c r="J1067" s="145">
        <f t="shared" si="178"/>
        <v>2.7328147992432206E-2</v>
      </c>
      <c r="K1067" s="140">
        <v>1037</v>
      </c>
      <c r="L1067" s="140">
        <v>18</v>
      </c>
      <c r="M1067" s="119">
        <f t="shared" si="179"/>
        <v>1.7357762777242044E-2</v>
      </c>
      <c r="N1067" s="118">
        <v>58</v>
      </c>
      <c r="O1067" s="145">
        <f t="shared" si="180"/>
        <v>1.2192558335085138E-2</v>
      </c>
      <c r="P1067" s="140">
        <v>5</v>
      </c>
      <c r="Q1067" s="119">
        <f t="shared" si="181"/>
        <v>4.8216007714561235E-3</v>
      </c>
      <c r="R1067" s="118">
        <v>10</v>
      </c>
      <c r="S1067" s="145">
        <f t="shared" si="182"/>
        <v>2.1021652301870925E-3</v>
      </c>
      <c r="T1067" s="140">
        <v>114</v>
      </c>
      <c r="U1067" s="119">
        <f t="shared" si="183"/>
        <v>0.10993249758919961</v>
      </c>
      <c r="V1067" s="118">
        <v>493</v>
      </c>
      <c r="W1067" s="145">
        <f t="shared" si="184"/>
        <v>0.10363674584822367</v>
      </c>
      <c r="X1067" s="140">
        <v>116</v>
      </c>
      <c r="Y1067" s="119">
        <f t="shared" si="185"/>
        <v>0.11186113789778207</v>
      </c>
      <c r="Z1067" s="118">
        <v>497</v>
      </c>
      <c r="AA1067" s="145">
        <f t="shared" si="186"/>
        <v>0.1044776119402985</v>
      </c>
    </row>
    <row r="1068" spans="1:27" ht="24" x14ac:dyDescent="0.25">
      <c r="A1068" s="131" t="s">
        <v>617</v>
      </c>
      <c r="B1068" s="222" t="s">
        <v>106</v>
      </c>
      <c r="C1068" s="120" t="s">
        <v>544</v>
      </c>
      <c r="D1068" s="121" t="s">
        <v>6</v>
      </c>
      <c r="E1068" s="137" t="s">
        <v>539</v>
      </c>
      <c r="F1068" s="141">
        <v>5317</v>
      </c>
      <c r="G1068" s="122">
        <v>5256</v>
      </c>
      <c r="H1068" s="123">
        <f t="shared" si="176"/>
        <v>0.98852736505548244</v>
      </c>
      <c r="I1068" s="122">
        <f t="shared" si="177"/>
        <v>61</v>
      </c>
      <c r="J1068" s="146">
        <f t="shared" si="178"/>
        <v>1.1472634944517585E-2</v>
      </c>
      <c r="K1068" s="141">
        <v>1563</v>
      </c>
      <c r="L1068" s="141">
        <v>20</v>
      </c>
      <c r="M1068" s="123">
        <f t="shared" si="179"/>
        <v>1.2795905310300703E-2</v>
      </c>
      <c r="N1068" s="122">
        <v>58</v>
      </c>
      <c r="O1068" s="146">
        <f t="shared" si="180"/>
        <v>1.0908406996426557E-2</v>
      </c>
      <c r="P1068" s="141">
        <v>10</v>
      </c>
      <c r="Q1068" s="123">
        <f t="shared" si="181"/>
        <v>6.3979526551503517E-3</v>
      </c>
      <c r="R1068" s="122">
        <v>31</v>
      </c>
      <c r="S1068" s="146">
        <f t="shared" si="182"/>
        <v>5.8303554636072973E-3</v>
      </c>
      <c r="T1068" s="141">
        <v>163</v>
      </c>
      <c r="U1068" s="123">
        <f t="shared" si="183"/>
        <v>0.10428662827895073</v>
      </c>
      <c r="V1068" s="122">
        <v>515</v>
      </c>
      <c r="W1068" s="146">
        <f t="shared" si="184"/>
        <v>9.6859131088959938E-2</v>
      </c>
      <c r="X1068" s="141">
        <v>170</v>
      </c>
      <c r="Y1068" s="123">
        <f t="shared" si="185"/>
        <v>0.10876519513755598</v>
      </c>
      <c r="Z1068" s="122">
        <v>538</v>
      </c>
      <c r="AA1068" s="146">
        <f t="shared" si="186"/>
        <v>0.10118487869099116</v>
      </c>
    </row>
    <row r="1069" spans="1:27" x14ac:dyDescent="0.25">
      <c r="A1069" s="130" t="s">
        <v>617</v>
      </c>
      <c r="B1069" s="221" t="s">
        <v>90</v>
      </c>
      <c r="C1069" s="116" t="s">
        <v>91</v>
      </c>
      <c r="D1069" s="117" t="s">
        <v>5</v>
      </c>
      <c r="E1069" s="136" t="s">
        <v>543</v>
      </c>
      <c r="F1069" s="140">
        <v>2930</v>
      </c>
      <c r="G1069" s="118">
        <v>2907</v>
      </c>
      <c r="H1069" s="119">
        <f t="shared" si="176"/>
        <v>0.99215017064846411</v>
      </c>
      <c r="I1069" s="118">
        <f t="shared" si="177"/>
        <v>23</v>
      </c>
      <c r="J1069" s="145">
        <f t="shared" si="178"/>
        <v>7.849829351535836E-3</v>
      </c>
      <c r="K1069" s="140">
        <v>850</v>
      </c>
      <c r="L1069" s="140">
        <v>11</v>
      </c>
      <c r="M1069" s="119">
        <f t="shared" si="179"/>
        <v>1.2941176470588235E-2</v>
      </c>
      <c r="N1069" s="118">
        <v>29</v>
      </c>
      <c r="O1069" s="145">
        <f t="shared" si="180"/>
        <v>9.8976109215017059E-3</v>
      </c>
      <c r="P1069" s="140">
        <v>8</v>
      </c>
      <c r="Q1069" s="119">
        <f t="shared" si="181"/>
        <v>9.4117647058823521E-3</v>
      </c>
      <c r="R1069" s="118">
        <v>19</v>
      </c>
      <c r="S1069" s="145">
        <f t="shared" si="182"/>
        <v>6.4846416382252558E-3</v>
      </c>
      <c r="T1069" s="140">
        <v>111</v>
      </c>
      <c r="U1069" s="119">
        <f t="shared" si="183"/>
        <v>0.13058823529411764</v>
      </c>
      <c r="V1069" s="118">
        <v>354</v>
      </c>
      <c r="W1069" s="145">
        <f t="shared" si="184"/>
        <v>0.12081911262798635</v>
      </c>
      <c r="X1069" s="140">
        <v>116</v>
      </c>
      <c r="Y1069" s="119">
        <f t="shared" si="185"/>
        <v>0.13647058823529412</v>
      </c>
      <c r="Z1069" s="118">
        <v>365</v>
      </c>
      <c r="AA1069" s="145">
        <f t="shared" si="186"/>
        <v>0.12457337883959044</v>
      </c>
    </row>
    <row r="1070" spans="1:27" x14ac:dyDescent="0.25">
      <c r="A1070" s="131" t="s">
        <v>617</v>
      </c>
      <c r="B1070" s="222" t="s">
        <v>82</v>
      </c>
      <c r="C1070" s="120" t="s">
        <v>545</v>
      </c>
      <c r="D1070" s="121" t="s">
        <v>4</v>
      </c>
      <c r="E1070" s="137" t="s">
        <v>540</v>
      </c>
      <c r="F1070" s="141">
        <v>5318</v>
      </c>
      <c r="G1070" s="122">
        <v>5220</v>
      </c>
      <c r="H1070" s="123">
        <f t="shared" si="176"/>
        <v>0.9815720195562242</v>
      </c>
      <c r="I1070" s="122">
        <f t="shared" si="177"/>
        <v>98</v>
      </c>
      <c r="J1070" s="146">
        <f t="shared" si="178"/>
        <v>1.8427980443775856E-2</v>
      </c>
      <c r="K1070" s="141">
        <v>1507</v>
      </c>
      <c r="L1070" s="141">
        <v>28</v>
      </c>
      <c r="M1070" s="123">
        <f t="shared" si="179"/>
        <v>1.8579960185799601E-2</v>
      </c>
      <c r="N1070" s="122">
        <v>67</v>
      </c>
      <c r="O1070" s="146">
        <f t="shared" si="180"/>
        <v>1.2598721323805942E-2</v>
      </c>
      <c r="P1070" s="141">
        <v>10</v>
      </c>
      <c r="Q1070" s="123">
        <f t="shared" si="181"/>
        <v>6.6357000663570011E-3</v>
      </c>
      <c r="R1070" s="122">
        <v>27</v>
      </c>
      <c r="S1070" s="146">
        <f t="shared" si="182"/>
        <v>5.0770966528770212E-3</v>
      </c>
      <c r="T1070" s="141">
        <v>146</v>
      </c>
      <c r="U1070" s="123">
        <f t="shared" si="183"/>
        <v>9.6881220968812215E-2</v>
      </c>
      <c r="V1070" s="122">
        <v>542</v>
      </c>
      <c r="W1070" s="146">
        <f t="shared" si="184"/>
        <v>0.10191801429108688</v>
      </c>
      <c r="X1070" s="141">
        <v>150</v>
      </c>
      <c r="Y1070" s="123">
        <f t="shared" si="185"/>
        <v>9.9535500995355006E-2</v>
      </c>
      <c r="Z1070" s="122">
        <v>554</v>
      </c>
      <c r="AA1070" s="146">
        <f t="shared" si="186"/>
        <v>0.10417450169236556</v>
      </c>
    </row>
    <row r="1071" spans="1:27" ht="24" x14ac:dyDescent="0.25">
      <c r="A1071" s="130" t="s">
        <v>617</v>
      </c>
      <c r="B1071" s="221" t="s">
        <v>30</v>
      </c>
      <c r="C1071" s="116" t="s">
        <v>31</v>
      </c>
      <c r="D1071" s="117" t="s">
        <v>1</v>
      </c>
      <c r="E1071" s="136" t="s">
        <v>542</v>
      </c>
      <c r="F1071" s="140">
        <v>2444</v>
      </c>
      <c r="G1071" s="118">
        <v>2420</v>
      </c>
      <c r="H1071" s="119">
        <f t="shared" si="176"/>
        <v>0.99018003273322419</v>
      </c>
      <c r="I1071" s="118">
        <f t="shared" si="177"/>
        <v>24</v>
      </c>
      <c r="J1071" s="145">
        <f t="shared" si="178"/>
        <v>9.8199672667757774E-3</v>
      </c>
      <c r="K1071" s="140">
        <v>748</v>
      </c>
      <c r="L1071" s="140">
        <v>14</v>
      </c>
      <c r="M1071" s="119">
        <f t="shared" si="179"/>
        <v>1.871657754010695E-2</v>
      </c>
      <c r="N1071" s="118">
        <v>36</v>
      </c>
      <c r="O1071" s="145">
        <f t="shared" si="180"/>
        <v>1.4729950900163666E-2</v>
      </c>
      <c r="P1071" s="140">
        <v>2</v>
      </c>
      <c r="Q1071" s="119">
        <f t="shared" si="181"/>
        <v>2.6737967914438501E-3</v>
      </c>
      <c r="R1071" s="118">
        <v>6</v>
      </c>
      <c r="S1071" s="145">
        <f t="shared" si="182"/>
        <v>2.4549918166939444E-3</v>
      </c>
      <c r="T1071" s="140">
        <v>80</v>
      </c>
      <c r="U1071" s="119">
        <f t="shared" si="183"/>
        <v>0.10695187165775401</v>
      </c>
      <c r="V1071" s="118">
        <v>300</v>
      </c>
      <c r="W1071" s="145">
        <f t="shared" si="184"/>
        <v>0.12274959083469722</v>
      </c>
      <c r="X1071" s="140">
        <v>81</v>
      </c>
      <c r="Y1071" s="119">
        <f t="shared" si="185"/>
        <v>0.10828877005347594</v>
      </c>
      <c r="Z1071" s="118">
        <v>303</v>
      </c>
      <c r="AA1071" s="145">
        <f t="shared" si="186"/>
        <v>0.1239770867430442</v>
      </c>
    </row>
    <row r="1072" spans="1:27" x14ac:dyDescent="0.25">
      <c r="A1072" s="131" t="s">
        <v>617</v>
      </c>
      <c r="B1072" s="222" t="s">
        <v>92</v>
      </c>
      <c r="C1072" s="120" t="s">
        <v>93</v>
      </c>
      <c r="D1072" s="121" t="s">
        <v>5</v>
      </c>
      <c r="E1072" s="137" t="s">
        <v>543</v>
      </c>
      <c r="F1072" s="141">
        <v>2351</v>
      </c>
      <c r="G1072" s="122">
        <v>2312</v>
      </c>
      <c r="H1072" s="123">
        <f t="shared" si="176"/>
        <v>0.98341131433432583</v>
      </c>
      <c r="I1072" s="122">
        <f t="shared" si="177"/>
        <v>39</v>
      </c>
      <c r="J1072" s="146">
        <f t="shared" si="178"/>
        <v>1.6588685665674181E-2</v>
      </c>
      <c r="K1072" s="141">
        <v>690</v>
      </c>
      <c r="L1072" s="141">
        <v>3</v>
      </c>
      <c r="M1072" s="123">
        <f t="shared" si="179"/>
        <v>4.3478260869565218E-3</v>
      </c>
      <c r="N1072" s="122">
        <v>7</v>
      </c>
      <c r="O1072" s="146">
        <f t="shared" si="180"/>
        <v>2.9774564015312634E-3</v>
      </c>
      <c r="P1072" s="141">
        <v>4</v>
      </c>
      <c r="Q1072" s="123">
        <f t="shared" si="181"/>
        <v>5.7971014492753624E-3</v>
      </c>
      <c r="R1072" s="122">
        <v>11</v>
      </c>
      <c r="S1072" s="146">
        <f t="shared" si="182"/>
        <v>4.6788600595491277E-3</v>
      </c>
      <c r="T1072" s="141">
        <v>80</v>
      </c>
      <c r="U1072" s="123">
        <f t="shared" si="183"/>
        <v>0.11594202898550725</v>
      </c>
      <c r="V1072" s="122">
        <v>277</v>
      </c>
      <c r="W1072" s="146">
        <f t="shared" si="184"/>
        <v>0.11782220331773713</v>
      </c>
      <c r="X1072" s="141">
        <v>81</v>
      </c>
      <c r="Y1072" s="123">
        <f t="shared" si="185"/>
        <v>0.11739130434782609</v>
      </c>
      <c r="Z1072" s="122">
        <v>280</v>
      </c>
      <c r="AA1072" s="146">
        <f t="shared" si="186"/>
        <v>0.11909825606125053</v>
      </c>
    </row>
    <row r="1073" spans="1:27" x14ac:dyDescent="0.25">
      <c r="A1073" s="130" t="s">
        <v>617</v>
      </c>
      <c r="B1073" s="221" t="s">
        <v>94</v>
      </c>
      <c r="C1073" s="116" t="s">
        <v>95</v>
      </c>
      <c r="D1073" s="117" t="s">
        <v>5</v>
      </c>
      <c r="E1073" s="136" t="s">
        <v>543</v>
      </c>
      <c r="F1073" s="140">
        <v>1966</v>
      </c>
      <c r="G1073" s="118">
        <v>1941</v>
      </c>
      <c r="H1073" s="119">
        <f t="shared" si="176"/>
        <v>0.98728382502543233</v>
      </c>
      <c r="I1073" s="118">
        <f t="shared" si="177"/>
        <v>25</v>
      </c>
      <c r="J1073" s="145">
        <f t="shared" si="178"/>
        <v>1.2716174974567651E-2</v>
      </c>
      <c r="K1073" s="140">
        <v>497</v>
      </c>
      <c r="L1073" s="140">
        <v>12</v>
      </c>
      <c r="M1073" s="119">
        <f t="shared" si="179"/>
        <v>2.4144869215291749E-2</v>
      </c>
      <c r="N1073" s="118">
        <v>30</v>
      </c>
      <c r="O1073" s="145">
        <f t="shared" si="180"/>
        <v>1.5259409969481181E-2</v>
      </c>
      <c r="P1073" s="140">
        <v>7</v>
      </c>
      <c r="Q1073" s="119">
        <f t="shared" si="181"/>
        <v>1.4084507042253521E-2</v>
      </c>
      <c r="R1073" s="118">
        <v>18</v>
      </c>
      <c r="S1073" s="145">
        <f t="shared" si="182"/>
        <v>9.1556459816887082E-3</v>
      </c>
      <c r="T1073" s="140">
        <v>48</v>
      </c>
      <c r="U1073" s="119">
        <f t="shared" si="183"/>
        <v>9.6579476861166996E-2</v>
      </c>
      <c r="V1073" s="118">
        <v>226</v>
      </c>
      <c r="W1073" s="145">
        <f t="shared" si="184"/>
        <v>0.11495422177009156</v>
      </c>
      <c r="X1073" s="140">
        <v>53</v>
      </c>
      <c r="Y1073" s="119">
        <f t="shared" si="185"/>
        <v>0.10663983903420524</v>
      </c>
      <c r="Z1073" s="118">
        <v>239</v>
      </c>
      <c r="AA1073" s="145">
        <f t="shared" si="186"/>
        <v>0.12156663275686673</v>
      </c>
    </row>
    <row r="1074" spans="1:27" x14ac:dyDescent="0.25">
      <c r="A1074" s="131" t="s">
        <v>617</v>
      </c>
      <c r="B1074" s="222" t="s">
        <v>65</v>
      </c>
      <c r="C1074" s="120" t="s">
        <v>66</v>
      </c>
      <c r="D1074" s="121" t="s">
        <v>3</v>
      </c>
      <c r="E1074" s="137" t="s">
        <v>541</v>
      </c>
      <c r="F1074" s="141">
        <v>5874</v>
      </c>
      <c r="G1074" s="122">
        <v>5804</v>
      </c>
      <c r="H1074" s="123">
        <f t="shared" si="176"/>
        <v>0.98808307797071837</v>
      </c>
      <c r="I1074" s="122">
        <f t="shared" si="177"/>
        <v>70</v>
      </c>
      <c r="J1074" s="146">
        <f t="shared" si="178"/>
        <v>1.1916922029281581E-2</v>
      </c>
      <c r="K1074" s="141">
        <v>1530</v>
      </c>
      <c r="L1074" s="141">
        <v>34</v>
      </c>
      <c r="M1074" s="123">
        <f t="shared" si="179"/>
        <v>2.2222222222222223E-2</v>
      </c>
      <c r="N1074" s="122">
        <v>89</v>
      </c>
      <c r="O1074" s="146">
        <f t="shared" si="180"/>
        <v>1.5151515151515152E-2</v>
      </c>
      <c r="P1074" s="141">
        <v>17</v>
      </c>
      <c r="Q1074" s="123">
        <f t="shared" si="181"/>
        <v>1.1111111111111112E-2</v>
      </c>
      <c r="R1074" s="122">
        <v>40</v>
      </c>
      <c r="S1074" s="146">
        <f t="shared" si="182"/>
        <v>6.8096697310180455E-3</v>
      </c>
      <c r="T1074" s="141">
        <v>135</v>
      </c>
      <c r="U1074" s="123">
        <f t="shared" si="183"/>
        <v>8.8235294117647065E-2</v>
      </c>
      <c r="V1074" s="122">
        <v>526</v>
      </c>
      <c r="W1074" s="146">
        <f t="shared" si="184"/>
        <v>8.95471569628873E-2</v>
      </c>
      <c r="X1074" s="141">
        <v>144</v>
      </c>
      <c r="Y1074" s="123">
        <f t="shared" si="185"/>
        <v>9.4117647058823528E-2</v>
      </c>
      <c r="Z1074" s="122">
        <v>548</v>
      </c>
      <c r="AA1074" s="146">
        <f t="shared" si="186"/>
        <v>9.3292475314947221E-2</v>
      </c>
    </row>
    <row r="1075" spans="1:27" x14ac:dyDescent="0.25">
      <c r="A1075" s="130" t="s">
        <v>617</v>
      </c>
      <c r="B1075" s="221" t="s">
        <v>96</v>
      </c>
      <c r="C1075" s="116" t="s">
        <v>97</v>
      </c>
      <c r="D1075" s="117" t="s">
        <v>5</v>
      </c>
      <c r="E1075" s="136" t="s">
        <v>543</v>
      </c>
      <c r="F1075" s="140">
        <v>3114</v>
      </c>
      <c r="G1075" s="118">
        <v>3086</v>
      </c>
      <c r="H1075" s="119">
        <f t="shared" si="176"/>
        <v>0.99100834938985227</v>
      </c>
      <c r="I1075" s="118">
        <f t="shared" si="177"/>
        <v>28</v>
      </c>
      <c r="J1075" s="145">
        <f t="shared" si="178"/>
        <v>8.9916506101477191E-3</v>
      </c>
      <c r="K1075" s="140">
        <v>987</v>
      </c>
      <c r="L1075" s="140">
        <v>9</v>
      </c>
      <c r="M1075" s="119">
        <f t="shared" si="179"/>
        <v>9.11854103343465E-3</v>
      </c>
      <c r="N1075" s="118">
        <v>26</v>
      </c>
      <c r="O1075" s="145">
        <f t="shared" si="180"/>
        <v>8.3493898522800265E-3</v>
      </c>
      <c r="P1075" s="140">
        <v>8</v>
      </c>
      <c r="Q1075" s="119">
        <f t="shared" si="181"/>
        <v>8.1053698074974676E-3</v>
      </c>
      <c r="R1075" s="118">
        <v>23</v>
      </c>
      <c r="S1075" s="145">
        <f t="shared" si="182"/>
        <v>7.3859987154784841E-3</v>
      </c>
      <c r="T1075" s="140">
        <v>136</v>
      </c>
      <c r="U1075" s="119">
        <f t="shared" si="183"/>
        <v>0.13779128672745694</v>
      </c>
      <c r="V1075" s="118">
        <v>426</v>
      </c>
      <c r="W1075" s="145">
        <f t="shared" si="184"/>
        <v>0.13680154142581888</v>
      </c>
      <c r="X1075" s="140">
        <v>141</v>
      </c>
      <c r="Y1075" s="119">
        <f t="shared" si="185"/>
        <v>0.14285714285714285</v>
      </c>
      <c r="Z1075" s="118">
        <v>437</v>
      </c>
      <c r="AA1075" s="145">
        <f t="shared" si="186"/>
        <v>0.14033397559409119</v>
      </c>
    </row>
    <row r="1076" spans="1:27" x14ac:dyDescent="0.25">
      <c r="A1076" s="131" t="s">
        <v>617</v>
      </c>
      <c r="B1076" s="222" t="s">
        <v>67</v>
      </c>
      <c r="C1076" s="120" t="s">
        <v>68</v>
      </c>
      <c r="D1076" s="121" t="s">
        <v>3</v>
      </c>
      <c r="E1076" s="137" t="s">
        <v>541</v>
      </c>
      <c r="F1076" s="141">
        <v>5205</v>
      </c>
      <c r="G1076" s="122">
        <v>5127</v>
      </c>
      <c r="H1076" s="123">
        <f t="shared" si="176"/>
        <v>0.98501440922190198</v>
      </c>
      <c r="I1076" s="122">
        <f t="shared" si="177"/>
        <v>78</v>
      </c>
      <c r="J1076" s="146">
        <f t="shared" si="178"/>
        <v>1.4985590778097982E-2</v>
      </c>
      <c r="K1076" s="141">
        <v>1450</v>
      </c>
      <c r="L1076" s="141">
        <v>16</v>
      </c>
      <c r="M1076" s="123">
        <f t="shared" si="179"/>
        <v>1.1034482758620689E-2</v>
      </c>
      <c r="N1076" s="122">
        <v>36</v>
      </c>
      <c r="O1076" s="146">
        <f t="shared" si="180"/>
        <v>6.9164265129682996E-3</v>
      </c>
      <c r="P1076" s="141">
        <v>17</v>
      </c>
      <c r="Q1076" s="123">
        <f t="shared" si="181"/>
        <v>1.1724137931034483E-2</v>
      </c>
      <c r="R1076" s="122">
        <v>39</v>
      </c>
      <c r="S1076" s="146">
        <f t="shared" si="182"/>
        <v>7.492795389048991E-3</v>
      </c>
      <c r="T1076" s="141">
        <v>134</v>
      </c>
      <c r="U1076" s="123">
        <f t="shared" si="183"/>
        <v>9.2413793103448272E-2</v>
      </c>
      <c r="V1076" s="122">
        <v>467</v>
      </c>
      <c r="W1076" s="146">
        <f t="shared" si="184"/>
        <v>8.9721421709894333E-2</v>
      </c>
      <c r="X1076" s="141">
        <v>143</v>
      </c>
      <c r="Y1076" s="123">
        <f t="shared" si="185"/>
        <v>9.8620689655172414E-2</v>
      </c>
      <c r="Z1076" s="122">
        <v>489</v>
      </c>
      <c r="AA1076" s="146">
        <f t="shared" si="186"/>
        <v>9.3948126801152734E-2</v>
      </c>
    </row>
    <row r="1077" spans="1:27" x14ac:dyDescent="0.25">
      <c r="A1077" s="130" t="s">
        <v>617</v>
      </c>
      <c r="B1077" s="221" t="s">
        <v>69</v>
      </c>
      <c r="C1077" s="116" t="s">
        <v>70</v>
      </c>
      <c r="D1077" s="117" t="s">
        <v>3</v>
      </c>
      <c r="E1077" s="136" t="s">
        <v>541</v>
      </c>
      <c r="F1077" s="140">
        <v>3806</v>
      </c>
      <c r="G1077" s="118">
        <v>3778</v>
      </c>
      <c r="H1077" s="119">
        <f t="shared" si="176"/>
        <v>0.99264319495533371</v>
      </c>
      <c r="I1077" s="118">
        <f t="shared" si="177"/>
        <v>28</v>
      </c>
      <c r="J1077" s="145">
        <f t="shared" si="178"/>
        <v>7.3568050446663168E-3</v>
      </c>
      <c r="K1077" s="140">
        <v>893</v>
      </c>
      <c r="L1077" s="140">
        <v>17</v>
      </c>
      <c r="M1077" s="119">
        <f t="shared" si="179"/>
        <v>1.9036954087346025E-2</v>
      </c>
      <c r="N1077" s="118">
        <v>48</v>
      </c>
      <c r="O1077" s="145">
        <f t="shared" si="180"/>
        <v>1.2611665790856543E-2</v>
      </c>
      <c r="P1077" s="140">
        <v>4</v>
      </c>
      <c r="Q1077" s="119">
        <f t="shared" si="181"/>
        <v>4.4792833146696529E-3</v>
      </c>
      <c r="R1077" s="118">
        <v>8</v>
      </c>
      <c r="S1077" s="145">
        <f t="shared" si="182"/>
        <v>2.1019442984760903E-3</v>
      </c>
      <c r="T1077" s="140">
        <v>76</v>
      </c>
      <c r="U1077" s="119">
        <f t="shared" si="183"/>
        <v>8.5106382978723402E-2</v>
      </c>
      <c r="V1077" s="118">
        <v>338</v>
      </c>
      <c r="W1077" s="145">
        <f t="shared" si="184"/>
        <v>8.8807146610614812E-2</v>
      </c>
      <c r="X1077" s="140">
        <v>78</v>
      </c>
      <c r="Y1077" s="119">
        <f t="shared" si="185"/>
        <v>8.7346024636058228E-2</v>
      </c>
      <c r="Z1077" s="118">
        <v>344</v>
      </c>
      <c r="AA1077" s="145">
        <f t="shared" si="186"/>
        <v>9.0383604834471887E-2</v>
      </c>
    </row>
    <row r="1078" spans="1:27" ht="24" x14ac:dyDescent="0.25">
      <c r="A1078" s="131" t="s">
        <v>617</v>
      </c>
      <c r="B1078" s="222" t="s">
        <v>32</v>
      </c>
      <c r="C1078" s="120" t="s">
        <v>33</v>
      </c>
      <c r="D1078" s="121" t="s">
        <v>1</v>
      </c>
      <c r="E1078" s="137" t="s">
        <v>542</v>
      </c>
      <c r="F1078" s="141">
        <v>1877</v>
      </c>
      <c r="G1078" s="122">
        <v>1865</v>
      </c>
      <c r="H1078" s="123">
        <f t="shared" si="176"/>
        <v>0.99360681939264783</v>
      </c>
      <c r="I1078" s="122">
        <f t="shared" si="177"/>
        <v>12</v>
      </c>
      <c r="J1078" s="146">
        <f t="shared" si="178"/>
        <v>6.3931806073521573E-3</v>
      </c>
      <c r="K1078" s="141">
        <v>492</v>
      </c>
      <c r="L1078" s="141">
        <v>8</v>
      </c>
      <c r="M1078" s="123">
        <f t="shared" si="179"/>
        <v>1.6260162601626018E-2</v>
      </c>
      <c r="N1078" s="122">
        <v>16</v>
      </c>
      <c r="O1078" s="146">
        <f t="shared" si="180"/>
        <v>8.5242408098028764E-3</v>
      </c>
      <c r="P1078" s="141">
        <v>3</v>
      </c>
      <c r="Q1078" s="123">
        <f t="shared" si="181"/>
        <v>6.0975609756097563E-3</v>
      </c>
      <c r="R1078" s="122">
        <v>5</v>
      </c>
      <c r="S1078" s="146">
        <f t="shared" si="182"/>
        <v>2.6638252530633991E-3</v>
      </c>
      <c r="T1078" s="141">
        <v>40</v>
      </c>
      <c r="U1078" s="123">
        <f t="shared" si="183"/>
        <v>8.1300813008130079E-2</v>
      </c>
      <c r="V1078" s="122">
        <v>147</v>
      </c>
      <c r="W1078" s="146">
        <f t="shared" si="184"/>
        <v>7.8316462440063933E-2</v>
      </c>
      <c r="X1078" s="141">
        <v>41</v>
      </c>
      <c r="Y1078" s="123">
        <f t="shared" si="185"/>
        <v>8.3333333333333329E-2</v>
      </c>
      <c r="Z1078" s="122">
        <v>148</v>
      </c>
      <c r="AA1078" s="146">
        <f t="shared" si="186"/>
        <v>7.8849227490676618E-2</v>
      </c>
    </row>
    <row r="1079" spans="1:27" ht="24" x14ac:dyDescent="0.25">
      <c r="A1079" s="130" t="s">
        <v>617</v>
      </c>
      <c r="B1079" s="221" t="s">
        <v>437</v>
      </c>
      <c r="C1079" s="116" t="s">
        <v>34</v>
      </c>
      <c r="D1079" s="117" t="s">
        <v>1</v>
      </c>
      <c r="E1079" s="136" t="s">
        <v>542</v>
      </c>
      <c r="F1079" s="140">
        <v>2288</v>
      </c>
      <c r="G1079" s="118">
        <v>2270</v>
      </c>
      <c r="H1079" s="119">
        <f t="shared" si="176"/>
        <v>0.99213286713286708</v>
      </c>
      <c r="I1079" s="118">
        <f t="shared" si="177"/>
        <v>18</v>
      </c>
      <c r="J1079" s="145">
        <f t="shared" si="178"/>
        <v>7.8671328671328679E-3</v>
      </c>
      <c r="K1079" s="140">
        <v>774</v>
      </c>
      <c r="L1079" s="140">
        <v>19</v>
      </c>
      <c r="M1079" s="119">
        <f t="shared" si="179"/>
        <v>2.454780361757106E-2</v>
      </c>
      <c r="N1079" s="118">
        <v>55</v>
      </c>
      <c r="O1079" s="145">
        <f t="shared" si="180"/>
        <v>2.403846153846154E-2</v>
      </c>
      <c r="P1079" s="140">
        <v>8</v>
      </c>
      <c r="Q1079" s="119">
        <f t="shared" si="181"/>
        <v>1.0335917312661499E-2</v>
      </c>
      <c r="R1079" s="118">
        <v>21</v>
      </c>
      <c r="S1079" s="145">
        <f t="shared" si="182"/>
        <v>9.178321678321678E-3</v>
      </c>
      <c r="T1079" s="140">
        <v>86</v>
      </c>
      <c r="U1079" s="119">
        <f t="shared" si="183"/>
        <v>0.1111111111111111</v>
      </c>
      <c r="V1079" s="118">
        <v>223</v>
      </c>
      <c r="W1079" s="145">
        <f t="shared" si="184"/>
        <v>9.7465034965034961E-2</v>
      </c>
      <c r="X1079" s="140">
        <v>90</v>
      </c>
      <c r="Y1079" s="119">
        <f t="shared" si="185"/>
        <v>0.11627906976744186</v>
      </c>
      <c r="Z1079" s="118">
        <v>233</v>
      </c>
      <c r="AA1079" s="145">
        <f t="shared" si="186"/>
        <v>0.10183566433566434</v>
      </c>
    </row>
    <row r="1080" spans="1:27" ht="24" x14ac:dyDescent="0.25">
      <c r="A1080" s="131" t="s">
        <v>617</v>
      </c>
      <c r="B1080" s="222" t="s">
        <v>35</v>
      </c>
      <c r="C1080" s="120" t="s">
        <v>36</v>
      </c>
      <c r="D1080" s="121" t="s">
        <v>1</v>
      </c>
      <c r="E1080" s="137" t="s">
        <v>542</v>
      </c>
      <c r="F1080" s="141">
        <v>2746</v>
      </c>
      <c r="G1080" s="122">
        <v>2633</v>
      </c>
      <c r="H1080" s="123">
        <f t="shared" si="176"/>
        <v>0.95884923525127463</v>
      </c>
      <c r="I1080" s="122">
        <f t="shared" si="177"/>
        <v>113</v>
      </c>
      <c r="J1080" s="146">
        <f t="shared" si="178"/>
        <v>4.1150764748725421E-2</v>
      </c>
      <c r="K1080" s="141">
        <v>846</v>
      </c>
      <c r="L1080" s="141">
        <v>9</v>
      </c>
      <c r="M1080" s="123">
        <f t="shared" si="179"/>
        <v>1.0638297872340425E-2</v>
      </c>
      <c r="N1080" s="122">
        <v>21</v>
      </c>
      <c r="O1080" s="146">
        <f t="shared" si="180"/>
        <v>7.64748725418791E-3</v>
      </c>
      <c r="P1080" s="141">
        <v>7</v>
      </c>
      <c r="Q1080" s="123">
        <f t="shared" si="181"/>
        <v>8.2742316784869974E-3</v>
      </c>
      <c r="R1080" s="122">
        <v>19</v>
      </c>
      <c r="S1080" s="146">
        <f t="shared" si="182"/>
        <v>6.9191551347414417E-3</v>
      </c>
      <c r="T1080" s="141">
        <v>73</v>
      </c>
      <c r="U1080" s="123">
        <f t="shared" si="183"/>
        <v>8.6288416075650118E-2</v>
      </c>
      <c r="V1080" s="122">
        <v>235</v>
      </c>
      <c r="W1080" s="146">
        <f t="shared" si="184"/>
        <v>8.5579024034959941E-2</v>
      </c>
      <c r="X1080" s="141">
        <v>75</v>
      </c>
      <c r="Y1080" s="123">
        <f t="shared" si="185"/>
        <v>8.8652482269503549E-2</v>
      </c>
      <c r="Z1080" s="122">
        <v>241</v>
      </c>
      <c r="AA1080" s="146">
        <f t="shared" si="186"/>
        <v>8.776402039329935E-2</v>
      </c>
    </row>
    <row r="1081" spans="1:27" x14ac:dyDescent="0.25">
      <c r="A1081" s="130" t="s">
        <v>617</v>
      </c>
      <c r="B1081" s="221" t="s">
        <v>84</v>
      </c>
      <c r="C1081" s="116" t="s">
        <v>85</v>
      </c>
      <c r="D1081" s="117" t="s">
        <v>4</v>
      </c>
      <c r="E1081" s="136" t="s">
        <v>540</v>
      </c>
      <c r="F1081" s="140">
        <v>1513</v>
      </c>
      <c r="G1081" s="118">
        <v>1499</v>
      </c>
      <c r="H1081" s="119">
        <f t="shared" si="176"/>
        <v>0.99074686054196959</v>
      </c>
      <c r="I1081" s="118">
        <f t="shared" si="177"/>
        <v>14</v>
      </c>
      <c r="J1081" s="145">
        <f t="shared" si="178"/>
        <v>9.253139458030404E-3</v>
      </c>
      <c r="K1081" s="140">
        <v>435</v>
      </c>
      <c r="L1081" s="140">
        <v>8</v>
      </c>
      <c r="M1081" s="119">
        <f t="shared" si="179"/>
        <v>1.8390804597701149E-2</v>
      </c>
      <c r="N1081" s="118">
        <v>18</v>
      </c>
      <c r="O1081" s="145">
        <f t="shared" si="180"/>
        <v>1.1896893588896233E-2</v>
      </c>
      <c r="P1081" s="140">
        <v>3</v>
      </c>
      <c r="Q1081" s="119">
        <f t="shared" si="181"/>
        <v>6.8965517241379309E-3</v>
      </c>
      <c r="R1081" s="118">
        <v>10</v>
      </c>
      <c r="S1081" s="145">
        <f t="shared" si="182"/>
        <v>6.6093853271645738E-3</v>
      </c>
      <c r="T1081" s="140">
        <v>46</v>
      </c>
      <c r="U1081" s="119">
        <f t="shared" si="183"/>
        <v>0.10574712643678161</v>
      </c>
      <c r="V1081" s="118">
        <v>156</v>
      </c>
      <c r="W1081" s="145">
        <f t="shared" si="184"/>
        <v>0.10310641110376735</v>
      </c>
      <c r="X1081" s="140">
        <v>48</v>
      </c>
      <c r="Y1081" s="119">
        <f t="shared" si="185"/>
        <v>0.1103448275862069</v>
      </c>
      <c r="Z1081" s="118">
        <v>164</v>
      </c>
      <c r="AA1081" s="145">
        <f t="shared" si="186"/>
        <v>0.10839391936549901</v>
      </c>
    </row>
    <row r="1082" spans="1:27" x14ac:dyDescent="0.25">
      <c r="A1082" s="131" t="s">
        <v>617</v>
      </c>
      <c r="B1082" s="222" t="s">
        <v>71</v>
      </c>
      <c r="C1082" s="120" t="s">
        <v>72</v>
      </c>
      <c r="D1082" s="121" t="s">
        <v>3</v>
      </c>
      <c r="E1082" s="137" t="s">
        <v>541</v>
      </c>
      <c r="F1082" s="141">
        <v>4191</v>
      </c>
      <c r="G1082" s="122">
        <v>4101</v>
      </c>
      <c r="H1082" s="123">
        <f t="shared" si="176"/>
        <v>0.97852541159627771</v>
      </c>
      <c r="I1082" s="122">
        <f t="shared" si="177"/>
        <v>90</v>
      </c>
      <c r="J1082" s="146">
        <f t="shared" si="178"/>
        <v>2.1474588403722263E-2</v>
      </c>
      <c r="K1082" s="141">
        <v>1454</v>
      </c>
      <c r="L1082" s="141">
        <v>19</v>
      </c>
      <c r="M1082" s="123">
        <f t="shared" si="179"/>
        <v>1.3067400275103164E-2</v>
      </c>
      <c r="N1082" s="122">
        <v>50</v>
      </c>
      <c r="O1082" s="146">
        <f t="shared" si="180"/>
        <v>1.1930326890956812E-2</v>
      </c>
      <c r="P1082" s="141">
        <v>8</v>
      </c>
      <c r="Q1082" s="123">
        <f t="shared" si="181"/>
        <v>5.5020632737276479E-3</v>
      </c>
      <c r="R1082" s="122">
        <v>18</v>
      </c>
      <c r="S1082" s="146">
        <f t="shared" si="182"/>
        <v>4.2949176807444527E-3</v>
      </c>
      <c r="T1082" s="141">
        <v>143</v>
      </c>
      <c r="U1082" s="123">
        <f t="shared" si="183"/>
        <v>9.834938101788171E-2</v>
      </c>
      <c r="V1082" s="122">
        <v>370</v>
      </c>
      <c r="W1082" s="146">
        <f t="shared" si="184"/>
        <v>8.8284418993080413E-2</v>
      </c>
      <c r="X1082" s="141">
        <v>146</v>
      </c>
      <c r="Y1082" s="123">
        <f t="shared" si="185"/>
        <v>0.10041265474552957</v>
      </c>
      <c r="Z1082" s="122">
        <v>379</v>
      </c>
      <c r="AA1082" s="146">
        <f t="shared" si="186"/>
        <v>9.0431877833452634E-2</v>
      </c>
    </row>
    <row r="1083" spans="1:27" x14ac:dyDescent="0.25">
      <c r="A1083" s="130" t="s">
        <v>617</v>
      </c>
      <c r="B1083" s="221" t="s">
        <v>86</v>
      </c>
      <c r="C1083" s="116" t="s">
        <v>87</v>
      </c>
      <c r="D1083" s="117" t="s">
        <v>4</v>
      </c>
      <c r="E1083" s="136" t="s">
        <v>540</v>
      </c>
      <c r="F1083" s="140">
        <v>2763</v>
      </c>
      <c r="G1083" s="118">
        <v>2756</v>
      </c>
      <c r="H1083" s="119">
        <f t="shared" si="176"/>
        <v>0.99746652189648932</v>
      </c>
      <c r="I1083" s="118">
        <f t="shared" si="177"/>
        <v>7</v>
      </c>
      <c r="J1083" s="145">
        <f t="shared" si="178"/>
        <v>2.5334781035106766E-3</v>
      </c>
      <c r="K1083" s="140">
        <v>736</v>
      </c>
      <c r="L1083" s="140">
        <v>6</v>
      </c>
      <c r="M1083" s="119">
        <f t="shared" si="179"/>
        <v>8.152173913043478E-3</v>
      </c>
      <c r="N1083" s="118">
        <v>14</v>
      </c>
      <c r="O1083" s="145">
        <f t="shared" si="180"/>
        <v>5.0669562070213532E-3</v>
      </c>
      <c r="P1083" s="140">
        <v>4</v>
      </c>
      <c r="Q1083" s="119">
        <f t="shared" si="181"/>
        <v>5.434782608695652E-3</v>
      </c>
      <c r="R1083" s="118">
        <v>11</v>
      </c>
      <c r="S1083" s="145">
        <f t="shared" si="182"/>
        <v>3.9811798769453493E-3</v>
      </c>
      <c r="T1083" s="140">
        <v>65</v>
      </c>
      <c r="U1083" s="119">
        <f t="shared" si="183"/>
        <v>8.8315217391304351E-2</v>
      </c>
      <c r="V1083" s="118">
        <v>229</v>
      </c>
      <c r="W1083" s="145">
        <f t="shared" si="184"/>
        <v>8.2880926529134993E-2</v>
      </c>
      <c r="X1083" s="140">
        <v>67</v>
      </c>
      <c r="Y1083" s="119">
        <f t="shared" si="185"/>
        <v>9.1032608695652176E-2</v>
      </c>
      <c r="Z1083" s="118">
        <v>235</v>
      </c>
      <c r="AA1083" s="145">
        <f t="shared" si="186"/>
        <v>8.5052479189287003E-2</v>
      </c>
    </row>
    <row r="1084" spans="1:27" ht="24" x14ac:dyDescent="0.25">
      <c r="A1084" s="131" t="s">
        <v>617</v>
      </c>
      <c r="B1084" s="222" t="s">
        <v>137</v>
      </c>
      <c r="C1084" s="120" t="s">
        <v>138</v>
      </c>
      <c r="D1084" s="121" t="s">
        <v>9</v>
      </c>
      <c r="E1084" s="137" t="s">
        <v>546</v>
      </c>
      <c r="F1084" s="141">
        <v>2251</v>
      </c>
      <c r="G1084" s="122">
        <v>2221</v>
      </c>
      <c r="H1084" s="123">
        <f t="shared" si="176"/>
        <v>0.98667258996001772</v>
      </c>
      <c r="I1084" s="122">
        <f t="shared" si="177"/>
        <v>30</v>
      </c>
      <c r="J1084" s="146">
        <f t="shared" si="178"/>
        <v>1.3327410039982231E-2</v>
      </c>
      <c r="K1084" s="141">
        <v>634</v>
      </c>
      <c r="L1084" s="141">
        <v>12</v>
      </c>
      <c r="M1084" s="123">
        <f t="shared" si="179"/>
        <v>1.8927444794952682E-2</v>
      </c>
      <c r="N1084" s="122">
        <v>30</v>
      </c>
      <c r="O1084" s="146">
        <f t="shared" si="180"/>
        <v>1.3327410039982231E-2</v>
      </c>
      <c r="P1084" s="141">
        <v>5</v>
      </c>
      <c r="Q1084" s="123">
        <f t="shared" si="181"/>
        <v>7.8864353312302835E-3</v>
      </c>
      <c r="R1084" s="122">
        <v>15</v>
      </c>
      <c r="S1084" s="146">
        <f t="shared" si="182"/>
        <v>6.6637050199911153E-3</v>
      </c>
      <c r="T1084" s="141">
        <v>59</v>
      </c>
      <c r="U1084" s="123">
        <f t="shared" si="183"/>
        <v>9.3059936908517354E-2</v>
      </c>
      <c r="V1084" s="122">
        <v>232</v>
      </c>
      <c r="W1084" s="146">
        <f t="shared" si="184"/>
        <v>0.10306530430919592</v>
      </c>
      <c r="X1084" s="141">
        <v>62</v>
      </c>
      <c r="Y1084" s="123">
        <f t="shared" si="185"/>
        <v>9.7791798107255523E-2</v>
      </c>
      <c r="Z1084" s="122">
        <v>241</v>
      </c>
      <c r="AA1084" s="146">
        <f t="shared" si="186"/>
        <v>0.10706352732119058</v>
      </c>
    </row>
    <row r="1085" spans="1:27" ht="24" x14ac:dyDescent="0.25">
      <c r="A1085" s="130" t="s">
        <v>617</v>
      </c>
      <c r="B1085" s="221" t="s">
        <v>127</v>
      </c>
      <c r="C1085" s="116" t="s">
        <v>128</v>
      </c>
      <c r="D1085" s="117" t="s">
        <v>8</v>
      </c>
      <c r="E1085" s="136" t="s">
        <v>547</v>
      </c>
      <c r="F1085" s="140">
        <v>3042</v>
      </c>
      <c r="G1085" s="118">
        <v>2987</v>
      </c>
      <c r="H1085" s="119">
        <f t="shared" si="176"/>
        <v>0.98191978961209725</v>
      </c>
      <c r="I1085" s="118">
        <f t="shared" si="177"/>
        <v>55</v>
      </c>
      <c r="J1085" s="145">
        <f t="shared" si="178"/>
        <v>1.8080210387902695E-2</v>
      </c>
      <c r="K1085" s="140">
        <v>742</v>
      </c>
      <c r="L1085" s="140">
        <v>17</v>
      </c>
      <c r="M1085" s="119">
        <f t="shared" si="179"/>
        <v>2.2911051212938006E-2</v>
      </c>
      <c r="N1085" s="118">
        <v>45</v>
      </c>
      <c r="O1085" s="145">
        <f t="shared" si="180"/>
        <v>1.4792899408284023E-2</v>
      </c>
      <c r="P1085" s="140">
        <v>4</v>
      </c>
      <c r="Q1085" s="119">
        <f t="shared" si="181"/>
        <v>5.3908355795148251E-3</v>
      </c>
      <c r="R1085" s="118">
        <v>10</v>
      </c>
      <c r="S1085" s="145">
        <f t="shared" si="182"/>
        <v>3.2873109796186721E-3</v>
      </c>
      <c r="T1085" s="140">
        <v>75</v>
      </c>
      <c r="U1085" s="119">
        <f t="shared" si="183"/>
        <v>0.10107816711590296</v>
      </c>
      <c r="V1085" s="118">
        <v>306</v>
      </c>
      <c r="W1085" s="145">
        <f t="shared" si="184"/>
        <v>0.10059171597633136</v>
      </c>
      <c r="X1085" s="140">
        <v>77</v>
      </c>
      <c r="Y1085" s="119">
        <f t="shared" si="185"/>
        <v>0.10377358490566038</v>
      </c>
      <c r="Z1085" s="118">
        <v>312</v>
      </c>
      <c r="AA1085" s="145">
        <f t="shared" si="186"/>
        <v>0.10256410256410256</v>
      </c>
    </row>
    <row r="1086" spans="1:27" ht="24" x14ac:dyDescent="0.25">
      <c r="A1086" s="131" t="s">
        <v>617</v>
      </c>
      <c r="B1086" s="222" t="s">
        <v>129</v>
      </c>
      <c r="C1086" s="120" t="s">
        <v>130</v>
      </c>
      <c r="D1086" s="121" t="s">
        <v>8</v>
      </c>
      <c r="E1086" s="137" t="s">
        <v>547</v>
      </c>
      <c r="F1086" s="141">
        <v>1429</v>
      </c>
      <c r="G1086" s="122">
        <v>1418</v>
      </c>
      <c r="H1086" s="123">
        <f t="shared" si="176"/>
        <v>0.99230230930720786</v>
      </c>
      <c r="I1086" s="122">
        <f t="shared" si="177"/>
        <v>11</v>
      </c>
      <c r="J1086" s="146">
        <f t="shared" si="178"/>
        <v>7.6976906927921623E-3</v>
      </c>
      <c r="K1086" s="141">
        <v>435</v>
      </c>
      <c r="L1086" s="141">
        <v>18</v>
      </c>
      <c r="M1086" s="123">
        <f t="shared" si="179"/>
        <v>4.1379310344827586E-2</v>
      </c>
      <c r="N1086" s="122">
        <v>51</v>
      </c>
      <c r="O1086" s="146">
        <f t="shared" si="180"/>
        <v>3.5689293212036392E-2</v>
      </c>
      <c r="P1086" s="141">
        <v>3</v>
      </c>
      <c r="Q1086" s="123">
        <f t="shared" si="181"/>
        <v>6.8965517241379309E-3</v>
      </c>
      <c r="R1086" s="122">
        <v>7</v>
      </c>
      <c r="S1086" s="146">
        <f t="shared" si="182"/>
        <v>4.8985304408677398E-3</v>
      </c>
      <c r="T1086" s="141">
        <v>51</v>
      </c>
      <c r="U1086" s="123">
        <f t="shared" si="183"/>
        <v>0.11724137931034483</v>
      </c>
      <c r="V1086" s="122">
        <v>195</v>
      </c>
      <c r="W1086" s="146">
        <f t="shared" si="184"/>
        <v>0.1364590622813156</v>
      </c>
      <c r="X1086" s="141">
        <v>52</v>
      </c>
      <c r="Y1086" s="123">
        <f t="shared" si="185"/>
        <v>0.11954022988505747</v>
      </c>
      <c r="Z1086" s="122">
        <v>196</v>
      </c>
      <c r="AA1086" s="146">
        <f t="shared" si="186"/>
        <v>0.1371588523442967</v>
      </c>
    </row>
    <row r="1087" spans="1:27" x14ac:dyDescent="0.25">
      <c r="A1087" s="130" t="s">
        <v>617</v>
      </c>
      <c r="B1087" s="221" t="s">
        <v>139</v>
      </c>
      <c r="C1087" s="116" t="s">
        <v>140</v>
      </c>
      <c r="D1087" s="117" t="s">
        <v>9</v>
      </c>
      <c r="E1087" s="136" t="s">
        <v>546</v>
      </c>
      <c r="F1087" s="140">
        <v>6104</v>
      </c>
      <c r="G1087" s="118">
        <v>5911</v>
      </c>
      <c r="H1087" s="119">
        <f t="shared" si="176"/>
        <v>0.96838138925294892</v>
      </c>
      <c r="I1087" s="118">
        <f t="shared" si="177"/>
        <v>193</v>
      </c>
      <c r="J1087" s="145">
        <f t="shared" si="178"/>
        <v>3.1618610747051114E-2</v>
      </c>
      <c r="K1087" s="140">
        <v>1509</v>
      </c>
      <c r="L1087" s="140">
        <v>35</v>
      </c>
      <c r="M1087" s="119">
        <f t="shared" si="179"/>
        <v>2.3194168323392977E-2</v>
      </c>
      <c r="N1087" s="118">
        <v>92</v>
      </c>
      <c r="O1087" s="145">
        <f t="shared" si="180"/>
        <v>1.5072083879423329E-2</v>
      </c>
      <c r="P1087" s="140">
        <v>20</v>
      </c>
      <c r="Q1087" s="119">
        <f t="shared" si="181"/>
        <v>1.3253810470510271E-2</v>
      </c>
      <c r="R1087" s="118">
        <v>46</v>
      </c>
      <c r="S1087" s="145">
        <f t="shared" si="182"/>
        <v>7.5360419397116647E-3</v>
      </c>
      <c r="T1087" s="140">
        <v>149</v>
      </c>
      <c r="U1087" s="119">
        <f t="shared" si="183"/>
        <v>9.8740888005301522E-2</v>
      </c>
      <c r="V1087" s="118">
        <v>555</v>
      </c>
      <c r="W1087" s="145">
        <f t="shared" si="184"/>
        <v>9.092398427260813E-2</v>
      </c>
      <c r="X1087" s="140">
        <v>159</v>
      </c>
      <c r="Y1087" s="119">
        <f t="shared" si="185"/>
        <v>0.10536779324055666</v>
      </c>
      <c r="Z1087" s="118">
        <v>577</v>
      </c>
      <c r="AA1087" s="145">
        <f t="shared" si="186"/>
        <v>9.4528178243774574E-2</v>
      </c>
    </row>
    <row r="1088" spans="1:27" x14ac:dyDescent="0.25">
      <c r="A1088" s="131" t="s">
        <v>617</v>
      </c>
      <c r="B1088" s="222" t="s">
        <v>141</v>
      </c>
      <c r="C1088" s="120" t="s">
        <v>142</v>
      </c>
      <c r="D1088" s="121" t="s">
        <v>9</v>
      </c>
      <c r="E1088" s="137" t="s">
        <v>546</v>
      </c>
      <c r="F1088" s="141">
        <v>3629</v>
      </c>
      <c r="G1088" s="122">
        <v>3553</v>
      </c>
      <c r="H1088" s="123">
        <f t="shared" si="176"/>
        <v>0.97905759162303663</v>
      </c>
      <c r="I1088" s="122">
        <f t="shared" si="177"/>
        <v>76</v>
      </c>
      <c r="J1088" s="146">
        <f t="shared" si="178"/>
        <v>2.0942408376963352E-2</v>
      </c>
      <c r="K1088" s="141">
        <v>955</v>
      </c>
      <c r="L1088" s="141">
        <v>16</v>
      </c>
      <c r="M1088" s="123">
        <f t="shared" si="179"/>
        <v>1.6753926701570682E-2</v>
      </c>
      <c r="N1088" s="122">
        <v>47</v>
      </c>
      <c r="O1088" s="146">
        <f t="shared" si="180"/>
        <v>1.2951226233122072E-2</v>
      </c>
      <c r="P1088" s="141">
        <v>10</v>
      </c>
      <c r="Q1088" s="123">
        <f t="shared" si="181"/>
        <v>1.0471204188481676E-2</v>
      </c>
      <c r="R1088" s="122">
        <v>33</v>
      </c>
      <c r="S1088" s="146">
        <f t="shared" si="182"/>
        <v>9.0934141636814549E-3</v>
      </c>
      <c r="T1088" s="141">
        <v>90</v>
      </c>
      <c r="U1088" s="123">
        <f t="shared" si="183"/>
        <v>9.4240837696335081E-2</v>
      </c>
      <c r="V1088" s="122">
        <v>332</v>
      </c>
      <c r="W1088" s="146">
        <f t="shared" si="184"/>
        <v>9.1485257646734638E-2</v>
      </c>
      <c r="X1088" s="141">
        <v>95</v>
      </c>
      <c r="Y1088" s="123">
        <f t="shared" si="185"/>
        <v>9.947643979057591E-2</v>
      </c>
      <c r="Z1088" s="122">
        <v>350</v>
      </c>
      <c r="AA1088" s="146">
        <f t="shared" si="186"/>
        <v>9.6445301736015426E-2</v>
      </c>
    </row>
    <row r="1089" spans="1:27" x14ac:dyDescent="0.25">
      <c r="A1089" s="130" t="s">
        <v>617</v>
      </c>
      <c r="B1089" s="221" t="s">
        <v>143</v>
      </c>
      <c r="C1089" s="116" t="s">
        <v>144</v>
      </c>
      <c r="D1089" s="117" t="s">
        <v>9</v>
      </c>
      <c r="E1089" s="136" t="s">
        <v>546</v>
      </c>
      <c r="F1089" s="140">
        <v>2540</v>
      </c>
      <c r="G1089" s="118">
        <v>2500</v>
      </c>
      <c r="H1089" s="119">
        <f t="shared" si="176"/>
        <v>0.98425196850393704</v>
      </c>
      <c r="I1089" s="118">
        <f t="shared" si="177"/>
        <v>40</v>
      </c>
      <c r="J1089" s="145">
        <f t="shared" si="178"/>
        <v>1.5748031496062992E-2</v>
      </c>
      <c r="K1089" s="140">
        <v>626</v>
      </c>
      <c r="L1089" s="140">
        <v>15</v>
      </c>
      <c r="M1089" s="119">
        <f t="shared" si="179"/>
        <v>2.3961661341853034E-2</v>
      </c>
      <c r="N1089" s="118">
        <v>36</v>
      </c>
      <c r="O1089" s="145">
        <f t="shared" si="180"/>
        <v>1.4173228346456693E-2</v>
      </c>
      <c r="P1089" s="140">
        <v>5</v>
      </c>
      <c r="Q1089" s="119">
        <f t="shared" si="181"/>
        <v>7.9872204472843447E-3</v>
      </c>
      <c r="R1089" s="118">
        <v>13</v>
      </c>
      <c r="S1089" s="145">
        <f t="shared" si="182"/>
        <v>5.1181102362204724E-3</v>
      </c>
      <c r="T1089" s="140">
        <v>59</v>
      </c>
      <c r="U1089" s="119">
        <f t="shared" si="183"/>
        <v>9.4249201277955275E-2</v>
      </c>
      <c r="V1089" s="118">
        <v>249</v>
      </c>
      <c r="W1089" s="145">
        <f t="shared" si="184"/>
        <v>9.8031496062992121E-2</v>
      </c>
      <c r="X1089" s="140">
        <v>64</v>
      </c>
      <c r="Y1089" s="119">
        <f t="shared" si="185"/>
        <v>0.10223642172523961</v>
      </c>
      <c r="Z1089" s="118">
        <v>262</v>
      </c>
      <c r="AA1089" s="145">
        <f t="shared" si="186"/>
        <v>0.1031496062992126</v>
      </c>
    </row>
    <row r="1090" spans="1:27" x14ac:dyDescent="0.25">
      <c r="A1090" s="131" t="s">
        <v>617</v>
      </c>
      <c r="B1090" s="222" t="s">
        <v>145</v>
      </c>
      <c r="C1090" s="120" t="s">
        <v>146</v>
      </c>
      <c r="D1090" s="121" t="s">
        <v>9</v>
      </c>
      <c r="E1090" s="137" t="s">
        <v>546</v>
      </c>
      <c r="F1090" s="141">
        <v>1702</v>
      </c>
      <c r="G1090" s="122">
        <v>1666</v>
      </c>
      <c r="H1090" s="123">
        <f t="shared" si="176"/>
        <v>0.97884841363102237</v>
      </c>
      <c r="I1090" s="122">
        <f t="shared" si="177"/>
        <v>36</v>
      </c>
      <c r="J1090" s="146">
        <f t="shared" si="178"/>
        <v>2.1151586368977675E-2</v>
      </c>
      <c r="K1090" s="141">
        <v>456</v>
      </c>
      <c r="L1090" s="141">
        <v>22</v>
      </c>
      <c r="M1090" s="123">
        <f t="shared" si="179"/>
        <v>4.8245614035087717E-2</v>
      </c>
      <c r="N1090" s="122">
        <v>60</v>
      </c>
      <c r="O1090" s="146">
        <f t="shared" si="180"/>
        <v>3.5252643948296122E-2</v>
      </c>
      <c r="P1090" s="141">
        <v>16</v>
      </c>
      <c r="Q1090" s="123">
        <f t="shared" si="181"/>
        <v>3.5087719298245612E-2</v>
      </c>
      <c r="R1090" s="122">
        <v>38</v>
      </c>
      <c r="S1090" s="146">
        <f t="shared" si="182"/>
        <v>2.2326674500587545E-2</v>
      </c>
      <c r="T1090" s="141">
        <v>46</v>
      </c>
      <c r="U1090" s="123">
        <f t="shared" si="183"/>
        <v>0.10087719298245613</v>
      </c>
      <c r="V1090" s="122">
        <v>174</v>
      </c>
      <c r="W1090" s="146">
        <f t="shared" si="184"/>
        <v>0.10223266745005875</v>
      </c>
      <c r="X1090" s="141">
        <v>55</v>
      </c>
      <c r="Y1090" s="123">
        <f t="shared" si="185"/>
        <v>0.1206140350877193</v>
      </c>
      <c r="Z1090" s="122">
        <v>194</v>
      </c>
      <c r="AA1090" s="146">
        <f t="shared" si="186"/>
        <v>0.11398354876615746</v>
      </c>
    </row>
    <row r="1091" spans="1:27" ht="24" x14ac:dyDescent="0.25">
      <c r="A1091" s="130" t="s">
        <v>617</v>
      </c>
      <c r="B1091" s="221" t="s">
        <v>131</v>
      </c>
      <c r="C1091" s="116" t="s">
        <v>132</v>
      </c>
      <c r="D1091" s="117" t="s">
        <v>8</v>
      </c>
      <c r="E1091" s="136" t="s">
        <v>547</v>
      </c>
      <c r="F1091" s="140">
        <v>2983</v>
      </c>
      <c r="G1091" s="118">
        <v>2913</v>
      </c>
      <c r="H1091" s="119">
        <f t="shared" ref="H1091:H1154" si="187">G1091/F1091</f>
        <v>0.97653369091518605</v>
      </c>
      <c r="I1091" s="118">
        <f t="shared" ref="I1091:I1154" si="188">F1091-G1091</f>
        <v>70</v>
      </c>
      <c r="J1091" s="145">
        <f t="shared" ref="J1091:J1154" si="189">I1091/F1091</f>
        <v>2.3466309084813945E-2</v>
      </c>
      <c r="K1091" s="140">
        <v>958</v>
      </c>
      <c r="L1091" s="140">
        <v>24</v>
      </c>
      <c r="M1091" s="119">
        <f t="shared" si="179"/>
        <v>2.5052192066805846E-2</v>
      </c>
      <c r="N1091" s="118">
        <v>56</v>
      </c>
      <c r="O1091" s="145">
        <f t="shared" si="180"/>
        <v>1.8773047267851155E-2</v>
      </c>
      <c r="P1091" s="140">
        <v>10</v>
      </c>
      <c r="Q1091" s="119">
        <f t="shared" si="181"/>
        <v>1.0438413361169102E-2</v>
      </c>
      <c r="R1091" s="118">
        <v>32</v>
      </c>
      <c r="S1091" s="145">
        <f t="shared" si="182"/>
        <v>1.0727455581629233E-2</v>
      </c>
      <c r="T1091" s="140">
        <v>95</v>
      </c>
      <c r="U1091" s="119">
        <f t="shared" si="183"/>
        <v>9.916492693110647E-2</v>
      </c>
      <c r="V1091" s="118">
        <v>286</v>
      </c>
      <c r="W1091" s="145">
        <f t="shared" si="184"/>
        <v>9.5876634260811264E-2</v>
      </c>
      <c r="X1091" s="140">
        <v>100</v>
      </c>
      <c r="Y1091" s="119">
        <f t="shared" si="185"/>
        <v>0.10438413361169102</v>
      </c>
      <c r="Z1091" s="118">
        <v>305</v>
      </c>
      <c r="AA1091" s="145">
        <f t="shared" si="186"/>
        <v>0.10224606101240362</v>
      </c>
    </row>
    <row r="1092" spans="1:27" ht="24" x14ac:dyDescent="0.25">
      <c r="A1092" s="131" t="s">
        <v>617</v>
      </c>
      <c r="B1092" s="222" t="s">
        <v>112</v>
      </c>
      <c r="C1092" s="120" t="s">
        <v>113</v>
      </c>
      <c r="D1092" s="121" t="s">
        <v>7</v>
      </c>
      <c r="E1092" s="137" t="s">
        <v>548</v>
      </c>
      <c r="F1092" s="141">
        <v>3518</v>
      </c>
      <c r="G1092" s="122">
        <v>3401</v>
      </c>
      <c r="H1092" s="123">
        <f t="shared" si="187"/>
        <v>0.96674246731097213</v>
      </c>
      <c r="I1092" s="122">
        <f t="shared" si="188"/>
        <v>117</v>
      </c>
      <c r="J1092" s="146">
        <f t="shared" si="189"/>
        <v>3.3257532689027855E-2</v>
      </c>
      <c r="K1092" s="141">
        <v>1102</v>
      </c>
      <c r="L1092" s="141">
        <v>15</v>
      </c>
      <c r="M1092" s="123">
        <f t="shared" ref="M1092:M1155" si="190">L1092/K1092</f>
        <v>1.3611615245009074E-2</v>
      </c>
      <c r="N1092" s="122">
        <v>38</v>
      </c>
      <c r="O1092" s="146">
        <f t="shared" ref="O1092:O1155" si="191">N1092/F1092</f>
        <v>1.0801591813530414E-2</v>
      </c>
      <c r="P1092" s="141">
        <v>7</v>
      </c>
      <c r="Q1092" s="123">
        <f t="shared" ref="Q1092:Q1155" si="192">P1092/K1092</f>
        <v>6.3520871143375682E-3</v>
      </c>
      <c r="R1092" s="122">
        <v>15</v>
      </c>
      <c r="S1092" s="146">
        <f t="shared" ref="S1092:S1155" si="193">R1092/F1092</f>
        <v>4.2637862421830586E-3</v>
      </c>
      <c r="T1092" s="141">
        <v>83</v>
      </c>
      <c r="U1092" s="123">
        <f t="shared" ref="U1092:U1155" si="194">T1092/K1092</f>
        <v>7.5317604355716883E-2</v>
      </c>
      <c r="V1092" s="122">
        <v>243</v>
      </c>
      <c r="W1092" s="146">
        <f t="shared" ref="W1092:W1155" si="195">V1092/F1092</f>
        <v>6.9073337123365552E-2</v>
      </c>
      <c r="X1092" s="141">
        <v>88</v>
      </c>
      <c r="Y1092" s="123">
        <f t="shared" ref="Y1092:Y1155" si="196">X1092/K1092</f>
        <v>7.985480943738657E-2</v>
      </c>
      <c r="Z1092" s="122">
        <v>253</v>
      </c>
      <c r="AA1092" s="146">
        <f t="shared" ref="AA1092:AA1155" si="197">Z1092/F1092</f>
        <v>7.1915861284820914E-2</v>
      </c>
    </row>
    <row r="1093" spans="1:27" x14ac:dyDescent="0.25">
      <c r="A1093" s="130" t="s">
        <v>617</v>
      </c>
      <c r="B1093" s="221" t="s">
        <v>147</v>
      </c>
      <c r="C1093" s="116" t="s">
        <v>148</v>
      </c>
      <c r="D1093" s="117" t="s">
        <v>9</v>
      </c>
      <c r="E1093" s="136" t="s">
        <v>546</v>
      </c>
      <c r="F1093" s="140">
        <v>3827</v>
      </c>
      <c r="G1093" s="118">
        <v>3757</v>
      </c>
      <c r="H1093" s="119">
        <f t="shared" si="187"/>
        <v>0.98170891037366081</v>
      </c>
      <c r="I1093" s="118">
        <f t="shared" si="188"/>
        <v>70</v>
      </c>
      <c r="J1093" s="145">
        <f t="shared" si="189"/>
        <v>1.8291089626339168E-2</v>
      </c>
      <c r="K1093" s="140">
        <v>916</v>
      </c>
      <c r="L1093" s="140">
        <v>15</v>
      </c>
      <c r="M1093" s="119">
        <f t="shared" si="190"/>
        <v>1.6375545851528384E-2</v>
      </c>
      <c r="N1093" s="118">
        <v>30</v>
      </c>
      <c r="O1093" s="145">
        <f t="shared" si="191"/>
        <v>7.8390384112882149E-3</v>
      </c>
      <c r="P1093" s="140">
        <v>12</v>
      </c>
      <c r="Q1093" s="119">
        <f t="shared" si="192"/>
        <v>1.3100436681222707E-2</v>
      </c>
      <c r="R1093" s="118">
        <v>32</v>
      </c>
      <c r="S1093" s="145">
        <f t="shared" si="193"/>
        <v>8.3616409720407622E-3</v>
      </c>
      <c r="T1093" s="140">
        <v>98</v>
      </c>
      <c r="U1093" s="119">
        <f t="shared" si="194"/>
        <v>0.10698689956331878</v>
      </c>
      <c r="V1093" s="118">
        <v>438</v>
      </c>
      <c r="W1093" s="145">
        <f t="shared" si="195"/>
        <v>0.11444996080480795</v>
      </c>
      <c r="X1093" s="140">
        <v>103</v>
      </c>
      <c r="Y1093" s="119">
        <f t="shared" si="196"/>
        <v>0.11244541484716157</v>
      </c>
      <c r="Z1093" s="118">
        <v>448</v>
      </c>
      <c r="AA1093" s="145">
        <f t="shared" si="197"/>
        <v>0.11706297360857068</v>
      </c>
    </row>
    <row r="1094" spans="1:27" x14ac:dyDescent="0.25">
      <c r="A1094" s="131" t="s">
        <v>617</v>
      </c>
      <c r="B1094" s="222" t="s">
        <v>149</v>
      </c>
      <c r="C1094" s="120" t="s">
        <v>150</v>
      </c>
      <c r="D1094" s="121" t="s">
        <v>9</v>
      </c>
      <c r="E1094" s="137" t="s">
        <v>546</v>
      </c>
      <c r="F1094" s="141">
        <v>4254</v>
      </c>
      <c r="G1094" s="122">
        <v>4198</v>
      </c>
      <c r="H1094" s="123">
        <f t="shared" si="187"/>
        <v>0.98683591913493185</v>
      </c>
      <c r="I1094" s="122">
        <f t="shared" si="188"/>
        <v>56</v>
      </c>
      <c r="J1094" s="146">
        <f t="shared" si="189"/>
        <v>1.3164080865068171E-2</v>
      </c>
      <c r="K1094" s="141">
        <v>1058</v>
      </c>
      <c r="L1094" s="141">
        <v>20</v>
      </c>
      <c r="M1094" s="123">
        <f t="shared" si="190"/>
        <v>1.890359168241966E-2</v>
      </c>
      <c r="N1094" s="122">
        <v>48</v>
      </c>
      <c r="O1094" s="146">
        <f t="shared" si="191"/>
        <v>1.1283497884344146E-2</v>
      </c>
      <c r="P1094" s="141">
        <v>10</v>
      </c>
      <c r="Q1094" s="123">
        <f t="shared" si="192"/>
        <v>9.4517958412098299E-3</v>
      </c>
      <c r="R1094" s="122">
        <v>28</v>
      </c>
      <c r="S1094" s="146">
        <f t="shared" si="193"/>
        <v>6.5820404325340857E-3</v>
      </c>
      <c r="T1094" s="141">
        <v>131</v>
      </c>
      <c r="U1094" s="123">
        <f t="shared" si="194"/>
        <v>0.12381852551984877</v>
      </c>
      <c r="V1094" s="122">
        <v>557</v>
      </c>
      <c r="W1094" s="146">
        <f t="shared" si="195"/>
        <v>0.13093559003291019</v>
      </c>
      <c r="X1094" s="141">
        <v>137</v>
      </c>
      <c r="Y1094" s="123">
        <f t="shared" si="196"/>
        <v>0.12948960302457466</v>
      </c>
      <c r="Z1094" s="122">
        <v>576</v>
      </c>
      <c r="AA1094" s="146">
        <f t="shared" si="197"/>
        <v>0.13540197461212977</v>
      </c>
    </row>
    <row r="1095" spans="1:27" ht="24" x14ac:dyDescent="0.25">
      <c r="A1095" s="130" t="s">
        <v>617</v>
      </c>
      <c r="B1095" s="221" t="s">
        <v>114</v>
      </c>
      <c r="C1095" s="116" t="s">
        <v>115</v>
      </c>
      <c r="D1095" s="117" t="s">
        <v>7</v>
      </c>
      <c r="E1095" s="136" t="s">
        <v>548</v>
      </c>
      <c r="F1095" s="140">
        <v>1272</v>
      </c>
      <c r="G1095" s="118">
        <v>1245</v>
      </c>
      <c r="H1095" s="119">
        <f t="shared" si="187"/>
        <v>0.97877358490566035</v>
      </c>
      <c r="I1095" s="118">
        <f t="shared" si="188"/>
        <v>27</v>
      </c>
      <c r="J1095" s="145">
        <f t="shared" si="189"/>
        <v>2.1226415094339621E-2</v>
      </c>
      <c r="K1095" s="140">
        <v>416</v>
      </c>
      <c r="L1095" s="140">
        <v>9</v>
      </c>
      <c r="M1095" s="119">
        <f t="shared" si="190"/>
        <v>2.1634615384615384E-2</v>
      </c>
      <c r="N1095" s="118">
        <v>19</v>
      </c>
      <c r="O1095" s="145">
        <f t="shared" si="191"/>
        <v>1.4937106918238994E-2</v>
      </c>
      <c r="P1095" s="140">
        <v>3</v>
      </c>
      <c r="Q1095" s="119">
        <f t="shared" si="192"/>
        <v>7.2115384615384619E-3</v>
      </c>
      <c r="R1095" s="118">
        <v>8</v>
      </c>
      <c r="S1095" s="145">
        <f t="shared" si="193"/>
        <v>6.2893081761006293E-3</v>
      </c>
      <c r="T1095" s="140">
        <v>46</v>
      </c>
      <c r="U1095" s="119">
        <f t="shared" si="194"/>
        <v>0.11057692307692307</v>
      </c>
      <c r="V1095" s="118">
        <v>147</v>
      </c>
      <c r="W1095" s="145">
        <f t="shared" si="195"/>
        <v>0.11556603773584906</v>
      </c>
      <c r="X1095" s="140">
        <v>48</v>
      </c>
      <c r="Y1095" s="119">
        <f t="shared" si="196"/>
        <v>0.11538461538461539</v>
      </c>
      <c r="Z1095" s="118">
        <v>154</v>
      </c>
      <c r="AA1095" s="145">
        <f t="shared" si="197"/>
        <v>0.12106918238993711</v>
      </c>
    </row>
    <row r="1096" spans="1:27" ht="24" x14ac:dyDescent="0.25">
      <c r="A1096" s="131" t="s">
        <v>617</v>
      </c>
      <c r="B1096" s="222" t="s">
        <v>439</v>
      </c>
      <c r="C1096" s="120" t="s">
        <v>116</v>
      </c>
      <c r="D1096" s="121" t="s">
        <v>7</v>
      </c>
      <c r="E1096" s="137" t="s">
        <v>548</v>
      </c>
      <c r="F1096" s="141">
        <v>1393</v>
      </c>
      <c r="G1096" s="122">
        <v>1368</v>
      </c>
      <c r="H1096" s="123">
        <f t="shared" si="187"/>
        <v>0.98205312275664036</v>
      </c>
      <c r="I1096" s="122">
        <f t="shared" si="188"/>
        <v>25</v>
      </c>
      <c r="J1096" s="146">
        <f t="shared" si="189"/>
        <v>1.7946877243359655E-2</v>
      </c>
      <c r="K1096" s="141">
        <v>484</v>
      </c>
      <c r="L1096" s="141">
        <v>6</v>
      </c>
      <c r="M1096" s="123">
        <f t="shared" si="190"/>
        <v>1.2396694214876033E-2</v>
      </c>
      <c r="N1096" s="122">
        <v>17</v>
      </c>
      <c r="O1096" s="146">
        <f t="shared" si="191"/>
        <v>1.2203876525484566E-2</v>
      </c>
      <c r="P1096" s="141">
        <v>0</v>
      </c>
      <c r="Q1096" s="123">
        <f t="shared" si="192"/>
        <v>0</v>
      </c>
      <c r="R1096" s="122">
        <v>0</v>
      </c>
      <c r="S1096" s="146">
        <f t="shared" si="193"/>
        <v>0</v>
      </c>
      <c r="T1096" s="141">
        <v>46</v>
      </c>
      <c r="U1096" s="123">
        <f t="shared" si="194"/>
        <v>9.5041322314049589E-2</v>
      </c>
      <c r="V1096" s="122">
        <v>133</v>
      </c>
      <c r="W1096" s="146">
        <f t="shared" si="195"/>
        <v>9.5477386934673364E-2</v>
      </c>
      <c r="X1096" s="141">
        <v>46</v>
      </c>
      <c r="Y1096" s="123">
        <f t="shared" si="196"/>
        <v>9.5041322314049589E-2</v>
      </c>
      <c r="Z1096" s="122">
        <v>133</v>
      </c>
      <c r="AA1096" s="146">
        <f t="shared" si="197"/>
        <v>9.5477386934673364E-2</v>
      </c>
    </row>
    <row r="1097" spans="1:27" ht="24" x14ac:dyDescent="0.25">
      <c r="A1097" s="130" t="s">
        <v>617</v>
      </c>
      <c r="B1097" s="221" t="s">
        <v>117</v>
      </c>
      <c r="C1097" s="116" t="s">
        <v>118</v>
      </c>
      <c r="D1097" s="117" t="s">
        <v>7</v>
      </c>
      <c r="E1097" s="136" t="s">
        <v>548</v>
      </c>
      <c r="F1097" s="140">
        <v>5396</v>
      </c>
      <c r="G1097" s="118">
        <v>5195</v>
      </c>
      <c r="H1097" s="119">
        <f t="shared" si="187"/>
        <v>0.96275018532246104</v>
      </c>
      <c r="I1097" s="118">
        <f t="shared" si="188"/>
        <v>201</v>
      </c>
      <c r="J1097" s="145">
        <f t="shared" si="189"/>
        <v>3.724981467753892E-2</v>
      </c>
      <c r="K1097" s="140">
        <v>1286</v>
      </c>
      <c r="L1097" s="140">
        <v>29</v>
      </c>
      <c r="M1097" s="119">
        <f t="shared" si="190"/>
        <v>2.2550544323483669E-2</v>
      </c>
      <c r="N1097" s="118">
        <v>75</v>
      </c>
      <c r="O1097" s="145">
        <f t="shared" si="191"/>
        <v>1.3899184581171238E-2</v>
      </c>
      <c r="P1097" s="140">
        <v>9</v>
      </c>
      <c r="Q1097" s="119">
        <f t="shared" si="192"/>
        <v>6.9984447900466561E-3</v>
      </c>
      <c r="R1097" s="118">
        <v>21</v>
      </c>
      <c r="S1097" s="145">
        <f t="shared" si="193"/>
        <v>3.8917716827279467E-3</v>
      </c>
      <c r="T1097" s="140">
        <v>140</v>
      </c>
      <c r="U1097" s="119">
        <f t="shared" si="194"/>
        <v>0.1088646967340591</v>
      </c>
      <c r="V1097" s="118">
        <v>512</v>
      </c>
      <c r="W1097" s="145">
        <f t="shared" si="195"/>
        <v>9.4885100074128981E-2</v>
      </c>
      <c r="X1097" s="140">
        <v>147</v>
      </c>
      <c r="Y1097" s="119">
        <f t="shared" si="196"/>
        <v>0.11430793157076205</v>
      </c>
      <c r="Z1097" s="118">
        <v>530</v>
      </c>
      <c r="AA1097" s="145">
        <f t="shared" si="197"/>
        <v>9.8220904373610085E-2</v>
      </c>
    </row>
    <row r="1098" spans="1:27" x14ac:dyDescent="0.25">
      <c r="A1098" s="131" t="s">
        <v>617</v>
      </c>
      <c r="B1098" s="222" t="s">
        <v>151</v>
      </c>
      <c r="C1098" s="120" t="s">
        <v>152</v>
      </c>
      <c r="D1098" s="121" t="s">
        <v>9</v>
      </c>
      <c r="E1098" s="137" t="s">
        <v>546</v>
      </c>
      <c r="F1098" s="141">
        <v>3806</v>
      </c>
      <c r="G1098" s="122">
        <v>3746</v>
      </c>
      <c r="H1098" s="123">
        <f t="shared" si="187"/>
        <v>0.98423541776142931</v>
      </c>
      <c r="I1098" s="122">
        <f t="shared" si="188"/>
        <v>60</v>
      </c>
      <c r="J1098" s="146">
        <f t="shared" si="189"/>
        <v>1.5764582238570676E-2</v>
      </c>
      <c r="K1098" s="141">
        <v>961</v>
      </c>
      <c r="L1098" s="141">
        <v>18</v>
      </c>
      <c r="M1098" s="123">
        <f t="shared" si="190"/>
        <v>1.8730489073881373E-2</v>
      </c>
      <c r="N1098" s="122">
        <v>47</v>
      </c>
      <c r="O1098" s="146">
        <f t="shared" si="191"/>
        <v>1.234892275354703E-2</v>
      </c>
      <c r="P1098" s="141">
        <v>3</v>
      </c>
      <c r="Q1098" s="123">
        <f t="shared" si="192"/>
        <v>3.1217481789802288E-3</v>
      </c>
      <c r="R1098" s="122">
        <v>10</v>
      </c>
      <c r="S1098" s="146">
        <f t="shared" si="193"/>
        <v>2.627430373095113E-3</v>
      </c>
      <c r="T1098" s="141">
        <v>76</v>
      </c>
      <c r="U1098" s="123">
        <f t="shared" si="194"/>
        <v>7.9084287200832465E-2</v>
      </c>
      <c r="V1098" s="122">
        <v>261</v>
      </c>
      <c r="W1098" s="146">
        <f t="shared" si="195"/>
        <v>6.8575932737782452E-2</v>
      </c>
      <c r="X1098" s="141">
        <v>77</v>
      </c>
      <c r="Y1098" s="123">
        <f t="shared" si="196"/>
        <v>8.0124869927159212E-2</v>
      </c>
      <c r="Z1098" s="122">
        <v>265</v>
      </c>
      <c r="AA1098" s="146">
        <f t="shared" si="197"/>
        <v>6.9626904887020488E-2</v>
      </c>
    </row>
    <row r="1099" spans="1:27" ht="24" x14ac:dyDescent="0.25">
      <c r="A1099" s="130" t="s">
        <v>617</v>
      </c>
      <c r="B1099" s="221" t="s">
        <v>119</v>
      </c>
      <c r="C1099" s="116" t="s">
        <v>120</v>
      </c>
      <c r="D1099" s="117" t="s">
        <v>7</v>
      </c>
      <c r="E1099" s="136" t="s">
        <v>548</v>
      </c>
      <c r="F1099" s="140">
        <v>3156</v>
      </c>
      <c r="G1099" s="118">
        <v>3100</v>
      </c>
      <c r="H1099" s="119">
        <f t="shared" si="187"/>
        <v>0.98225602027883396</v>
      </c>
      <c r="I1099" s="118">
        <f t="shared" si="188"/>
        <v>56</v>
      </c>
      <c r="J1099" s="145">
        <f t="shared" si="189"/>
        <v>1.7743979721166033E-2</v>
      </c>
      <c r="K1099" s="140">
        <v>855</v>
      </c>
      <c r="L1099" s="140">
        <v>11</v>
      </c>
      <c r="M1099" s="119">
        <f t="shared" si="190"/>
        <v>1.2865497076023392E-2</v>
      </c>
      <c r="N1099" s="118">
        <v>29</v>
      </c>
      <c r="O1099" s="145">
        <f t="shared" si="191"/>
        <v>9.1888466413181241E-3</v>
      </c>
      <c r="P1099" s="140">
        <v>3</v>
      </c>
      <c r="Q1099" s="119">
        <f t="shared" si="192"/>
        <v>3.5087719298245615E-3</v>
      </c>
      <c r="R1099" s="118">
        <v>9</v>
      </c>
      <c r="S1099" s="145">
        <f t="shared" si="193"/>
        <v>2.8517110266159697E-3</v>
      </c>
      <c r="T1099" s="140">
        <v>104</v>
      </c>
      <c r="U1099" s="119">
        <f t="shared" si="194"/>
        <v>0.12163742690058479</v>
      </c>
      <c r="V1099" s="118">
        <v>405</v>
      </c>
      <c r="W1099" s="145">
        <f t="shared" si="195"/>
        <v>0.12832699619771862</v>
      </c>
      <c r="X1099" s="140">
        <v>105</v>
      </c>
      <c r="Y1099" s="119">
        <f t="shared" si="196"/>
        <v>0.12280701754385964</v>
      </c>
      <c r="Z1099" s="118">
        <v>409</v>
      </c>
      <c r="AA1099" s="145">
        <f t="shared" si="197"/>
        <v>0.12959442332065907</v>
      </c>
    </row>
    <row r="1100" spans="1:27" x14ac:dyDescent="0.25">
      <c r="A1100" s="131" t="s">
        <v>617</v>
      </c>
      <c r="B1100" s="222" t="s">
        <v>153</v>
      </c>
      <c r="C1100" s="120" t="s">
        <v>154</v>
      </c>
      <c r="D1100" s="121" t="s">
        <v>9</v>
      </c>
      <c r="E1100" s="137" t="s">
        <v>546</v>
      </c>
      <c r="F1100" s="141">
        <v>2828</v>
      </c>
      <c r="G1100" s="122">
        <v>2794</v>
      </c>
      <c r="H1100" s="123">
        <f t="shared" si="187"/>
        <v>0.98797736916548795</v>
      </c>
      <c r="I1100" s="122">
        <f t="shared" si="188"/>
        <v>34</v>
      </c>
      <c r="J1100" s="146">
        <f t="shared" si="189"/>
        <v>1.2022630834512023E-2</v>
      </c>
      <c r="K1100" s="141">
        <v>767</v>
      </c>
      <c r="L1100" s="141">
        <v>24</v>
      </c>
      <c r="M1100" s="123">
        <f t="shared" si="190"/>
        <v>3.1290743155149937E-2</v>
      </c>
      <c r="N1100" s="122">
        <v>54</v>
      </c>
      <c r="O1100" s="146">
        <f t="shared" si="191"/>
        <v>1.9094766619519095E-2</v>
      </c>
      <c r="P1100" s="141">
        <v>14</v>
      </c>
      <c r="Q1100" s="123">
        <f t="shared" si="192"/>
        <v>1.8252933507170794E-2</v>
      </c>
      <c r="R1100" s="122">
        <v>42</v>
      </c>
      <c r="S1100" s="146">
        <f t="shared" si="193"/>
        <v>1.4851485148514851E-2</v>
      </c>
      <c r="T1100" s="141">
        <v>80</v>
      </c>
      <c r="U1100" s="123">
        <f t="shared" si="194"/>
        <v>0.10430247718383312</v>
      </c>
      <c r="V1100" s="122">
        <v>277</v>
      </c>
      <c r="W1100" s="146">
        <f t="shared" si="195"/>
        <v>9.7949080622347945E-2</v>
      </c>
      <c r="X1100" s="141">
        <v>91</v>
      </c>
      <c r="Y1100" s="123">
        <f t="shared" si="196"/>
        <v>0.11864406779661017</v>
      </c>
      <c r="Z1100" s="122">
        <v>311</v>
      </c>
      <c r="AA1100" s="146">
        <f t="shared" si="197"/>
        <v>0.10997171145685997</v>
      </c>
    </row>
    <row r="1101" spans="1:27" ht="24" x14ac:dyDescent="0.25">
      <c r="A1101" s="130" t="s">
        <v>617</v>
      </c>
      <c r="B1101" s="221" t="s">
        <v>121</v>
      </c>
      <c r="C1101" s="116" t="s">
        <v>122</v>
      </c>
      <c r="D1101" s="117" t="s">
        <v>7</v>
      </c>
      <c r="E1101" s="136" t="s">
        <v>548</v>
      </c>
      <c r="F1101" s="140">
        <v>2391</v>
      </c>
      <c r="G1101" s="118">
        <v>2321</v>
      </c>
      <c r="H1101" s="119">
        <f t="shared" si="187"/>
        <v>0.97072354663320781</v>
      </c>
      <c r="I1101" s="118">
        <f t="shared" si="188"/>
        <v>70</v>
      </c>
      <c r="J1101" s="145">
        <f t="shared" si="189"/>
        <v>2.9276453366792136E-2</v>
      </c>
      <c r="K1101" s="140">
        <v>698</v>
      </c>
      <c r="L1101" s="140">
        <v>14</v>
      </c>
      <c r="M1101" s="119">
        <f t="shared" si="190"/>
        <v>2.0057306590257881E-2</v>
      </c>
      <c r="N1101" s="118">
        <v>39</v>
      </c>
      <c r="O1101" s="145">
        <f t="shared" si="191"/>
        <v>1.631116687578419E-2</v>
      </c>
      <c r="P1101" s="140">
        <v>9</v>
      </c>
      <c r="Q1101" s="119">
        <f t="shared" si="192"/>
        <v>1.2893982808022923E-2</v>
      </c>
      <c r="R1101" s="118">
        <v>22</v>
      </c>
      <c r="S1101" s="145">
        <f t="shared" si="193"/>
        <v>9.2011710581346717E-3</v>
      </c>
      <c r="T1101" s="140">
        <v>76</v>
      </c>
      <c r="U1101" s="119">
        <f t="shared" si="194"/>
        <v>0.10888252148997135</v>
      </c>
      <c r="V1101" s="118">
        <v>226</v>
      </c>
      <c r="W1101" s="145">
        <f t="shared" si="195"/>
        <v>9.4521120869928907E-2</v>
      </c>
      <c r="X1101" s="140">
        <v>83</v>
      </c>
      <c r="Y1101" s="119">
        <f t="shared" si="196"/>
        <v>0.11891117478510028</v>
      </c>
      <c r="Z1101" s="118">
        <v>242</v>
      </c>
      <c r="AA1101" s="145">
        <f t="shared" si="197"/>
        <v>0.10121288163948139</v>
      </c>
    </row>
    <row r="1102" spans="1:27" ht="24" x14ac:dyDescent="0.25">
      <c r="A1102" s="131" t="s">
        <v>617</v>
      </c>
      <c r="B1102" s="222" t="s">
        <v>133</v>
      </c>
      <c r="C1102" s="120" t="s">
        <v>134</v>
      </c>
      <c r="D1102" s="121" t="s">
        <v>8</v>
      </c>
      <c r="E1102" s="137" t="s">
        <v>547</v>
      </c>
      <c r="F1102" s="141">
        <v>2984</v>
      </c>
      <c r="G1102" s="122">
        <v>2935</v>
      </c>
      <c r="H1102" s="123">
        <f t="shared" si="187"/>
        <v>0.98357908847184983</v>
      </c>
      <c r="I1102" s="122">
        <f t="shared" si="188"/>
        <v>49</v>
      </c>
      <c r="J1102" s="146">
        <f t="shared" si="189"/>
        <v>1.6420911528150135E-2</v>
      </c>
      <c r="K1102" s="141">
        <v>945</v>
      </c>
      <c r="L1102" s="141">
        <v>20</v>
      </c>
      <c r="M1102" s="123">
        <f t="shared" si="190"/>
        <v>2.1164021164021163E-2</v>
      </c>
      <c r="N1102" s="122">
        <v>52</v>
      </c>
      <c r="O1102" s="146">
        <f t="shared" si="191"/>
        <v>1.7426273458445041E-2</v>
      </c>
      <c r="P1102" s="141">
        <v>17</v>
      </c>
      <c r="Q1102" s="123">
        <f t="shared" si="192"/>
        <v>1.7989417989417989E-2</v>
      </c>
      <c r="R1102" s="122">
        <v>48</v>
      </c>
      <c r="S1102" s="146">
        <f t="shared" si="193"/>
        <v>1.6085790884718499E-2</v>
      </c>
      <c r="T1102" s="141">
        <v>113</v>
      </c>
      <c r="U1102" s="123">
        <f t="shared" si="194"/>
        <v>0.11957671957671957</v>
      </c>
      <c r="V1102" s="122">
        <v>328</v>
      </c>
      <c r="W1102" s="146">
        <f t="shared" si="195"/>
        <v>0.10991957104557641</v>
      </c>
      <c r="X1102" s="141">
        <v>124</v>
      </c>
      <c r="Y1102" s="123">
        <f t="shared" si="196"/>
        <v>0.1312169312169312</v>
      </c>
      <c r="Z1102" s="122">
        <v>355</v>
      </c>
      <c r="AA1102" s="146">
        <f t="shared" si="197"/>
        <v>0.11896782841823056</v>
      </c>
    </row>
    <row r="1103" spans="1:27" ht="24" x14ac:dyDescent="0.25">
      <c r="A1103" s="130" t="s">
        <v>617</v>
      </c>
      <c r="B1103" s="221" t="s">
        <v>123</v>
      </c>
      <c r="C1103" s="116" t="s">
        <v>124</v>
      </c>
      <c r="D1103" s="117" t="s">
        <v>7</v>
      </c>
      <c r="E1103" s="136" t="s">
        <v>548</v>
      </c>
      <c r="F1103" s="140">
        <v>1708</v>
      </c>
      <c r="G1103" s="118">
        <v>1675</v>
      </c>
      <c r="H1103" s="119">
        <f t="shared" si="187"/>
        <v>0.98067915690866514</v>
      </c>
      <c r="I1103" s="118">
        <f t="shared" si="188"/>
        <v>33</v>
      </c>
      <c r="J1103" s="145">
        <f t="shared" si="189"/>
        <v>1.9320843091334895E-2</v>
      </c>
      <c r="K1103" s="140">
        <v>459</v>
      </c>
      <c r="L1103" s="140">
        <v>6</v>
      </c>
      <c r="M1103" s="119">
        <f t="shared" si="190"/>
        <v>1.3071895424836602E-2</v>
      </c>
      <c r="N1103" s="118">
        <v>17</v>
      </c>
      <c r="O1103" s="145">
        <f t="shared" si="191"/>
        <v>9.9531615925058554E-3</v>
      </c>
      <c r="P1103" s="140">
        <v>3</v>
      </c>
      <c r="Q1103" s="119">
        <f t="shared" si="192"/>
        <v>6.5359477124183009E-3</v>
      </c>
      <c r="R1103" s="118">
        <v>7</v>
      </c>
      <c r="S1103" s="145">
        <f t="shared" si="193"/>
        <v>4.0983606557377051E-3</v>
      </c>
      <c r="T1103" s="140">
        <v>43</v>
      </c>
      <c r="U1103" s="119">
        <f t="shared" si="194"/>
        <v>9.3681917211328972E-2</v>
      </c>
      <c r="V1103" s="118">
        <v>150</v>
      </c>
      <c r="W1103" s="145">
        <f t="shared" si="195"/>
        <v>8.7822014051522249E-2</v>
      </c>
      <c r="X1103" s="140">
        <v>45</v>
      </c>
      <c r="Y1103" s="119">
        <f t="shared" si="196"/>
        <v>9.8039215686274508E-2</v>
      </c>
      <c r="Z1103" s="118">
        <v>155</v>
      </c>
      <c r="AA1103" s="145">
        <f t="shared" si="197"/>
        <v>9.0749414519906327E-2</v>
      </c>
    </row>
    <row r="1104" spans="1:27" ht="24" x14ac:dyDescent="0.25">
      <c r="A1104" s="131" t="s">
        <v>617</v>
      </c>
      <c r="B1104" s="222" t="s">
        <v>135</v>
      </c>
      <c r="C1104" s="120" t="s">
        <v>136</v>
      </c>
      <c r="D1104" s="121" t="s">
        <v>8</v>
      </c>
      <c r="E1104" s="137" t="s">
        <v>547</v>
      </c>
      <c r="F1104" s="141">
        <v>5146</v>
      </c>
      <c r="G1104" s="122">
        <v>5019</v>
      </c>
      <c r="H1104" s="123">
        <f t="shared" si="187"/>
        <v>0.97532063738826269</v>
      </c>
      <c r="I1104" s="122">
        <f t="shared" si="188"/>
        <v>127</v>
      </c>
      <c r="J1104" s="146">
        <f t="shared" si="189"/>
        <v>2.4679362611737272E-2</v>
      </c>
      <c r="K1104" s="141">
        <v>1404</v>
      </c>
      <c r="L1104" s="141">
        <v>29</v>
      </c>
      <c r="M1104" s="123">
        <f t="shared" si="190"/>
        <v>2.0655270655270654E-2</v>
      </c>
      <c r="N1104" s="122">
        <v>72</v>
      </c>
      <c r="O1104" s="146">
        <f t="shared" si="191"/>
        <v>1.3991449669646328E-2</v>
      </c>
      <c r="P1104" s="141">
        <v>18</v>
      </c>
      <c r="Q1104" s="123">
        <f t="shared" si="192"/>
        <v>1.282051282051282E-2</v>
      </c>
      <c r="R1104" s="122">
        <v>45</v>
      </c>
      <c r="S1104" s="146">
        <f t="shared" si="193"/>
        <v>8.7446560435289547E-3</v>
      </c>
      <c r="T1104" s="141">
        <v>166</v>
      </c>
      <c r="U1104" s="123">
        <f t="shared" si="194"/>
        <v>0.11823361823361823</v>
      </c>
      <c r="V1104" s="122">
        <v>557</v>
      </c>
      <c r="W1104" s="146">
        <f t="shared" si="195"/>
        <v>0.10823940924990284</v>
      </c>
      <c r="X1104" s="141">
        <v>180</v>
      </c>
      <c r="Y1104" s="123">
        <f t="shared" si="196"/>
        <v>0.12820512820512819</v>
      </c>
      <c r="Z1104" s="122">
        <v>595</v>
      </c>
      <c r="AA1104" s="146">
        <f t="shared" si="197"/>
        <v>0.1156237854644384</v>
      </c>
    </row>
    <row r="1105" spans="1:27" ht="24" x14ac:dyDescent="0.25">
      <c r="A1105" s="130" t="s">
        <v>617</v>
      </c>
      <c r="B1105" s="221" t="s">
        <v>125</v>
      </c>
      <c r="C1105" s="116" t="s">
        <v>126</v>
      </c>
      <c r="D1105" s="117" t="s">
        <v>7</v>
      </c>
      <c r="E1105" s="136" t="s">
        <v>548</v>
      </c>
      <c r="F1105" s="140">
        <v>2935</v>
      </c>
      <c r="G1105" s="118">
        <v>2871</v>
      </c>
      <c r="H1105" s="119">
        <f t="shared" si="187"/>
        <v>0.97819420783645661</v>
      </c>
      <c r="I1105" s="118">
        <f t="shared" si="188"/>
        <v>64</v>
      </c>
      <c r="J1105" s="145">
        <f t="shared" si="189"/>
        <v>2.180579216354344E-2</v>
      </c>
      <c r="K1105" s="140">
        <v>1023</v>
      </c>
      <c r="L1105" s="140">
        <v>24</v>
      </c>
      <c r="M1105" s="119">
        <f t="shared" si="190"/>
        <v>2.3460410557184751E-2</v>
      </c>
      <c r="N1105" s="118">
        <v>72</v>
      </c>
      <c r="O1105" s="145">
        <f t="shared" si="191"/>
        <v>2.4531516183986371E-2</v>
      </c>
      <c r="P1105" s="140">
        <v>10</v>
      </c>
      <c r="Q1105" s="119">
        <f t="shared" si="192"/>
        <v>9.7751710654936461E-3</v>
      </c>
      <c r="R1105" s="118">
        <v>19</v>
      </c>
      <c r="S1105" s="145">
        <f t="shared" si="193"/>
        <v>6.4735945485519591E-3</v>
      </c>
      <c r="T1105" s="140">
        <v>86</v>
      </c>
      <c r="U1105" s="119">
        <f t="shared" si="194"/>
        <v>8.4066471163245352E-2</v>
      </c>
      <c r="V1105" s="118">
        <v>214</v>
      </c>
      <c r="W1105" s="145">
        <f t="shared" si="195"/>
        <v>7.2913117546848386E-2</v>
      </c>
      <c r="X1105" s="140">
        <v>94</v>
      </c>
      <c r="Y1105" s="119">
        <f t="shared" si="196"/>
        <v>9.1886608015640275E-2</v>
      </c>
      <c r="Z1105" s="118">
        <v>229</v>
      </c>
      <c r="AA1105" s="145">
        <f t="shared" si="197"/>
        <v>7.802385008517887E-2</v>
      </c>
    </row>
    <row r="1106" spans="1:27" x14ac:dyDescent="0.25">
      <c r="A1106" s="131" t="s">
        <v>617</v>
      </c>
      <c r="B1106" s="222" t="s">
        <v>155</v>
      </c>
      <c r="C1106" s="120" t="s">
        <v>156</v>
      </c>
      <c r="D1106" s="121" t="s">
        <v>9</v>
      </c>
      <c r="E1106" s="137" t="s">
        <v>546</v>
      </c>
      <c r="F1106" s="141">
        <v>4435</v>
      </c>
      <c r="G1106" s="122">
        <v>4343</v>
      </c>
      <c r="H1106" s="123">
        <f t="shared" si="187"/>
        <v>0.97925591882750851</v>
      </c>
      <c r="I1106" s="122">
        <f t="shared" si="188"/>
        <v>92</v>
      </c>
      <c r="J1106" s="146">
        <f t="shared" si="189"/>
        <v>2.0744081172491543E-2</v>
      </c>
      <c r="K1106" s="141">
        <v>1420</v>
      </c>
      <c r="L1106" s="141">
        <v>23</v>
      </c>
      <c r="M1106" s="123">
        <f t="shared" si="190"/>
        <v>1.6197183098591549E-2</v>
      </c>
      <c r="N1106" s="122">
        <v>62</v>
      </c>
      <c r="O1106" s="146">
        <f t="shared" si="191"/>
        <v>1.3979706877113867E-2</v>
      </c>
      <c r="P1106" s="141">
        <v>11</v>
      </c>
      <c r="Q1106" s="123">
        <f t="shared" si="192"/>
        <v>7.7464788732394367E-3</v>
      </c>
      <c r="R1106" s="122">
        <v>34</v>
      </c>
      <c r="S1106" s="146">
        <f t="shared" si="193"/>
        <v>7.6662908680947012E-3</v>
      </c>
      <c r="T1106" s="141">
        <v>139</v>
      </c>
      <c r="U1106" s="123">
        <f t="shared" si="194"/>
        <v>9.7887323943661966E-2</v>
      </c>
      <c r="V1106" s="122">
        <v>429</v>
      </c>
      <c r="W1106" s="146">
        <f t="shared" si="195"/>
        <v>9.6730552423900787E-2</v>
      </c>
      <c r="X1106" s="141">
        <v>148</v>
      </c>
      <c r="Y1106" s="123">
        <f t="shared" si="196"/>
        <v>0.10422535211267606</v>
      </c>
      <c r="Z1106" s="122">
        <v>455</v>
      </c>
      <c r="AA1106" s="146">
        <f t="shared" si="197"/>
        <v>0.10259301014656144</v>
      </c>
    </row>
    <row r="1107" spans="1:27" ht="24" x14ac:dyDescent="0.25">
      <c r="A1107" s="130" t="s">
        <v>617</v>
      </c>
      <c r="B1107" s="221" t="s">
        <v>247</v>
      </c>
      <c r="C1107" s="116" t="s">
        <v>248</v>
      </c>
      <c r="D1107" s="117" t="s">
        <v>16</v>
      </c>
      <c r="E1107" s="136" t="s">
        <v>549</v>
      </c>
      <c r="F1107" s="140">
        <v>4145</v>
      </c>
      <c r="G1107" s="118">
        <v>3988</v>
      </c>
      <c r="H1107" s="119">
        <f t="shared" si="187"/>
        <v>0.96212303980699643</v>
      </c>
      <c r="I1107" s="118">
        <f t="shared" si="188"/>
        <v>157</v>
      </c>
      <c r="J1107" s="145">
        <f t="shared" si="189"/>
        <v>3.7876960193003621E-2</v>
      </c>
      <c r="K1107" s="140">
        <v>1107</v>
      </c>
      <c r="L1107" s="140">
        <v>21</v>
      </c>
      <c r="M1107" s="119">
        <f t="shared" si="190"/>
        <v>1.8970189701897018E-2</v>
      </c>
      <c r="N1107" s="118">
        <v>53</v>
      </c>
      <c r="O1107" s="145">
        <f t="shared" si="191"/>
        <v>1.278648974668275E-2</v>
      </c>
      <c r="P1107" s="140">
        <v>9</v>
      </c>
      <c r="Q1107" s="119">
        <f t="shared" si="192"/>
        <v>8.130081300813009E-3</v>
      </c>
      <c r="R1107" s="118">
        <v>29</v>
      </c>
      <c r="S1107" s="145">
        <f t="shared" si="193"/>
        <v>6.9963811821471648E-3</v>
      </c>
      <c r="T1107" s="140">
        <v>105</v>
      </c>
      <c r="U1107" s="119">
        <f t="shared" si="194"/>
        <v>9.4850948509485097E-2</v>
      </c>
      <c r="V1107" s="118">
        <v>351</v>
      </c>
      <c r="W1107" s="145">
        <f t="shared" si="195"/>
        <v>8.4680337756332935E-2</v>
      </c>
      <c r="X1107" s="140">
        <v>112</v>
      </c>
      <c r="Y1107" s="119">
        <f t="shared" si="196"/>
        <v>0.10117434507678411</v>
      </c>
      <c r="Z1107" s="118">
        <v>375</v>
      </c>
      <c r="AA1107" s="145">
        <f t="shared" si="197"/>
        <v>9.0470446320868522E-2</v>
      </c>
    </row>
    <row r="1108" spans="1:27" ht="24" x14ac:dyDescent="0.25">
      <c r="A1108" s="131" t="s">
        <v>617</v>
      </c>
      <c r="B1108" s="222" t="s">
        <v>233</v>
      </c>
      <c r="C1108" s="120" t="s">
        <v>234</v>
      </c>
      <c r="D1108" s="121" t="s">
        <v>15</v>
      </c>
      <c r="E1108" s="137" t="s">
        <v>550</v>
      </c>
      <c r="F1108" s="141">
        <v>953</v>
      </c>
      <c r="G1108" s="122">
        <v>948</v>
      </c>
      <c r="H1108" s="123">
        <f t="shared" si="187"/>
        <v>0.99475341028331588</v>
      </c>
      <c r="I1108" s="122">
        <f t="shared" si="188"/>
        <v>5</v>
      </c>
      <c r="J1108" s="146">
        <f t="shared" si="189"/>
        <v>5.246589716684155E-3</v>
      </c>
      <c r="K1108" s="141">
        <v>299</v>
      </c>
      <c r="L1108" s="141">
        <v>6</v>
      </c>
      <c r="M1108" s="123">
        <f t="shared" si="190"/>
        <v>2.0066889632107024E-2</v>
      </c>
      <c r="N1108" s="122">
        <v>21</v>
      </c>
      <c r="O1108" s="146">
        <f t="shared" si="191"/>
        <v>2.2035676810073453E-2</v>
      </c>
      <c r="P1108" s="141">
        <v>4</v>
      </c>
      <c r="Q1108" s="123">
        <f t="shared" si="192"/>
        <v>1.3377926421404682E-2</v>
      </c>
      <c r="R1108" s="122">
        <v>12</v>
      </c>
      <c r="S1108" s="146">
        <f t="shared" si="193"/>
        <v>1.2591815320041973E-2</v>
      </c>
      <c r="T1108" s="141">
        <v>40</v>
      </c>
      <c r="U1108" s="123">
        <f t="shared" si="194"/>
        <v>0.13377926421404682</v>
      </c>
      <c r="V1108" s="122">
        <v>123</v>
      </c>
      <c r="W1108" s="146">
        <f t="shared" si="195"/>
        <v>0.12906610703043023</v>
      </c>
      <c r="X1108" s="141">
        <v>42</v>
      </c>
      <c r="Y1108" s="123">
        <f t="shared" si="196"/>
        <v>0.14046822742474915</v>
      </c>
      <c r="Z1108" s="122">
        <v>129</v>
      </c>
      <c r="AA1108" s="146">
        <f t="shared" si="197"/>
        <v>0.1353620146904512</v>
      </c>
    </row>
    <row r="1109" spans="1:27" ht="24" x14ac:dyDescent="0.25">
      <c r="A1109" s="130" t="s">
        <v>617</v>
      </c>
      <c r="B1109" s="221" t="s">
        <v>249</v>
      </c>
      <c r="C1109" s="116" t="s">
        <v>250</v>
      </c>
      <c r="D1109" s="117" t="s">
        <v>16</v>
      </c>
      <c r="E1109" s="136" t="s">
        <v>549</v>
      </c>
      <c r="F1109" s="140">
        <v>3046</v>
      </c>
      <c r="G1109" s="118">
        <v>2984</v>
      </c>
      <c r="H1109" s="119">
        <f t="shared" si="187"/>
        <v>0.97964543663821402</v>
      </c>
      <c r="I1109" s="118">
        <f t="shared" si="188"/>
        <v>62</v>
      </c>
      <c r="J1109" s="145">
        <f t="shared" si="189"/>
        <v>2.0354563361785948E-2</v>
      </c>
      <c r="K1109" s="140">
        <v>980</v>
      </c>
      <c r="L1109" s="140">
        <v>21</v>
      </c>
      <c r="M1109" s="119">
        <f t="shared" si="190"/>
        <v>2.1428571428571429E-2</v>
      </c>
      <c r="N1109" s="118">
        <v>54</v>
      </c>
      <c r="O1109" s="145">
        <f t="shared" si="191"/>
        <v>1.772816808929744E-2</v>
      </c>
      <c r="P1109" s="140">
        <v>5</v>
      </c>
      <c r="Q1109" s="119">
        <f t="shared" si="192"/>
        <v>5.1020408163265302E-3</v>
      </c>
      <c r="R1109" s="118">
        <v>12</v>
      </c>
      <c r="S1109" s="145">
        <f t="shared" si="193"/>
        <v>3.939592908732764E-3</v>
      </c>
      <c r="T1109" s="140">
        <v>69</v>
      </c>
      <c r="U1109" s="119">
        <f t="shared" si="194"/>
        <v>7.040816326530612E-2</v>
      </c>
      <c r="V1109" s="118">
        <v>281</v>
      </c>
      <c r="W1109" s="145">
        <f t="shared" si="195"/>
        <v>9.2252133946158901E-2</v>
      </c>
      <c r="X1109" s="140">
        <v>72</v>
      </c>
      <c r="Y1109" s="119">
        <f t="shared" si="196"/>
        <v>7.3469387755102047E-2</v>
      </c>
      <c r="Z1109" s="118">
        <v>288</v>
      </c>
      <c r="AA1109" s="145">
        <f t="shared" si="197"/>
        <v>9.4550229809586342E-2</v>
      </c>
    </row>
    <row r="1110" spans="1:27" ht="24" x14ac:dyDescent="0.25">
      <c r="A1110" s="131" t="s">
        <v>617</v>
      </c>
      <c r="B1110" s="222" t="s">
        <v>185</v>
      </c>
      <c r="C1110" s="120" t="s">
        <v>186</v>
      </c>
      <c r="D1110" s="121" t="s">
        <v>12</v>
      </c>
      <c r="E1110" s="137" t="s">
        <v>551</v>
      </c>
      <c r="F1110" s="141">
        <v>909</v>
      </c>
      <c r="G1110" s="122">
        <v>899</v>
      </c>
      <c r="H1110" s="123">
        <f t="shared" si="187"/>
        <v>0.98899889988998901</v>
      </c>
      <c r="I1110" s="122">
        <f t="shared" si="188"/>
        <v>10</v>
      </c>
      <c r="J1110" s="146">
        <f t="shared" si="189"/>
        <v>1.1001100110011002E-2</v>
      </c>
      <c r="K1110" s="141">
        <v>344</v>
      </c>
      <c r="L1110" s="141">
        <v>8</v>
      </c>
      <c r="M1110" s="123">
        <f t="shared" si="190"/>
        <v>2.3255813953488372E-2</v>
      </c>
      <c r="N1110" s="122">
        <v>22</v>
      </c>
      <c r="O1110" s="146">
        <f t="shared" si="191"/>
        <v>2.4202420242024202E-2</v>
      </c>
      <c r="P1110" s="141">
        <v>2</v>
      </c>
      <c r="Q1110" s="123">
        <f t="shared" si="192"/>
        <v>5.8139534883720929E-3</v>
      </c>
      <c r="R1110" s="122">
        <v>5</v>
      </c>
      <c r="S1110" s="146">
        <f t="shared" si="193"/>
        <v>5.5005500550055009E-3</v>
      </c>
      <c r="T1110" s="141">
        <v>37</v>
      </c>
      <c r="U1110" s="123">
        <f t="shared" si="194"/>
        <v>0.10755813953488372</v>
      </c>
      <c r="V1110" s="122">
        <v>90</v>
      </c>
      <c r="W1110" s="146">
        <f t="shared" si="195"/>
        <v>9.9009900990099015E-2</v>
      </c>
      <c r="X1110" s="141">
        <v>38</v>
      </c>
      <c r="Y1110" s="123">
        <f t="shared" si="196"/>
        <v>0.11046511627906977</v>
      </c>
      <c r="Z1110" s="122">
        <v>92</v>
      </c>
      <c r="AA1110" s="146">
        <f t="shared" si="197"/>
        <v>0.10121012101210121</v>
      </c>
    </row>
    <row r="1111" spans="1:27" ht="24" x14ac:dyDescent="0.25">
      <c r="A1111" s="130" t="s">
        <v>617</v>
      </c>
      <c r="B1111" s="221" t="s">
        <v>187</v>
      </c>
      <c r="C1111" s="116" t="s">
        <v>188</v>
      </c>
      <c r="D1111" s="117" t="s">
        <v>12</v>
      </c>
      <c r="E1111" s="136" t="s">
        <v>551</v>
      </c>
      <c r="F1111" s="140">
        <v>1512</v>
      </c>
      <c r="G1111" s="118">
        <v>1455</v>
      </c>
      <c r="H1111" s="119">
        <f t="shared" si="187"/>
        <v>0.96230158730158732</v>
      </c>
      <c r="I1111" s="118">
        <f t="shared" si="188"/>
        <v>57</v>
      </c>
      <c r="J1111" s="145">
        <f t="shared" si="189"/>
        <v>3.7698412698412696E-2</v>
      </c>
      <c r="K1111" s="140">
        <v>374</v>
      </c>
      <c r="L1111" s="140">
        <v>5</v>
      </c>
      <c r="M1111" s="119">
        <f t="shared" si="190"/>
        <v>1.3368983957219251E-2</v>
      </c>
      <c r="N1111" s="118">
        <v>18</v>
      </c>
      <c r="O1111" s="145">
        <f t="shared" si="191"/>
        <v>1.1904761904761904E-2</v>
      </c>
      <c r="P1111" s="140">
        <v>2</v>
      </c>
      <c r="Q1111" s="119">
        <f t="shared" si="192"/>
        <v>5.3475935828877002E-3</v>
      </c>
      <c r="R1111" s="118">
        <v>4</v>
      </c>
      <c r="S1111" s="145">
        <f t="shared" si="193"/>
        <v>2.6455026455026454E-3</v>
      </c>
      <c r="T1111" s="140">
        <v>46</v>
      </c>
      <c r="U1111" s="119">
        <f t="shared" si="194"/>
        <v>0.12299465240641712</v>
      </c>
      <c r="V1111" s="118">
        <v>201</v>
      </c>
      <c r="W1111" s="145">
        <f t="shared" si="195"/>
        <v>0.13293650793650794</v>
      </c>
      <c r="X1111" s="140">
        <v>47</v>
      </c>
      <c r="Y1111" s="119">
        <f t="shared" si="196"/>
        <v>0.12566844919786097</v>
      </c>
      <c r="Z1111" s="118">
        <v>202</v>
      </c>
      <c r="AA1111" s="145">
        <f t="shared" si="197"/>
        <v>0.1335978835978836</v>
      </c>
    </row>
    <row r="1112" spans="1:27" ht="24" x14ac:dyDescent="0.25">
      <c r="A1112" s="131" t="s">
        <v>617</v>
      </c>
      <c r="B1112" s="222" t="s">
        <v>251</v>
      </c>
      <c r="C1112" s="120" t="s">
        <v>252</v>
      </c>
      <c r="D1112" s="121" t="s">
        <v>16</v>
      </c>
      <c r="E1112" s="137" t="s">
        <v>549</v>
      </c>
      <c r="F1112" s="141">
        <v>4292</v>
      </c>
      <c r="G1112" s="122">
        <v>4085</v>
      </c>
      <c r="H1112" s="123">
        <f t="shared" si="187"/>
        <v>0.95177073625349484</v>
      </c>
      <c r="I1112" s="122">
        <f t="shared" si="188"/>
        <v>207</v>
      </c>
      <c r="J1112" s="146">
        <f t="shared" si="189"/>
        <v>4.8229263746505123E-2</v>
      </c>
      <c r="K1112" s="141">
        <v>1354</v>
      </c>
      <c r="L1112" s="141">
        <v>38</v>
      </c>
      <c r="M1112" s="123">
        <f t="shared" si="190"/>
        <v>2.8064992614475627E-2</v>
      </c>
      <c r="N1112" s="122">
        <v>86</v>
      </c>
      <c r="O1112" s="146">
        <f t="shared" si="191"/>
        <v>2.0037278657968314E-2</v>
      </c>
      <c r="P1112" s="141">
        <v>16</v>
      </c>
      <c r="Q1112" s="123">
        <f t="shared" si="192"/>
        <v>1.1816838995568686E-2</v>
      </c>
      <c r="R1112" s="122">
        <v>41</v>
      </c>
      <c r="S1112" s="146">
        <f t="shared" si="193"/>
        <v>9.5526561043802419E-3</v>
      </c>
      <c r="T1112" s="141">
        <v>127</v>
      </c>
      <c r="U1112" s="123">
        <f t="shared" si="194"/>
        <v>9.3796159527326436E-2</v>
      </c>
      <c r="V1112" s="122">
        <v>356</v>
      </c>
      <c r="W1112" s="146">
        <f t="shared" si="195"/>
        <v>8.2945013979496732E-2</v>
      </c>
      <c r="X1112" s="141">
        <v>137</v>
      </c>
      <c r="Y1112" s="123">
        <f t="shared" si="196"/>
        <v>0.10118168389955687</v>
      </c>
      <c r="Z1112" s="122">
        <v>379</v>
      </c>
      <c r="AA1112" s="146">
        <f t="shared" si="197"/>
        <v>8.8303821062441751E-2</v>
      </c>
    </row>
    <row r="1113" spans="1:27" ht="24" x14ac:dyDescent="0.25">
      <c r="A1113" s="130" t="s">
        <v>617</v>
      </c>
      <c r="B1113" s="221" t="s">
        <v>253</v>
      </c>
      <c r="C1113" s="116" t="s">
        <v>254</v>
      </c>
      <c r="D1113" s="117" t="s">
        <v>16</v>
      </c>
      <c r="E1113" s="136" t="s">
        <v>549</v>
      </c>
      <c r="F1113" s="140">
        <v>3286</v>
      </c>
      <c r="G1113" s="118">
        <v>3181</v>
      </c>
      <c r="H1113" s="119">
        <f t="shared" si="187"/>
        <v>0.96804625684723067</v>
      </c>
      <c r="I1113" s="118">
        <f t="shared" si="188"/>
        <v>105</v>
      </c>
      <c r="J1113" s="145">
        <f t="shared" si="189"/>
        <v>3.1953743152769325E-2</v>
      </c>
      <c r="K1113" s="140">
        <v>822</v>
      </c>
      <c r="L1113" s="140">
        <v>18</v>
      </c>
      <c r="M1113" s="119">
        <f t="shared" si="190"/>
        <v>2.1897810218978103E-2</v>
      </c>
      <c r="N1113" s="118">
        <v>45</v>
      </c>
      <c r="O1113" s="145">
        <f t="shared" si="191"/>
        <v>1.3694461351186854E-2</v>
      </c>
      <c r="P1113" s="140">
        <v>7</v>
      </c>
      <c r="Q1113" s="119">
        <f t="shared" si="192"/>
        <v>8.5158150851581509E-3</v>
      </c>
      <c r="R1113" s="118">
        <v>15</v>
      </c>
      <c r="S1113" s="145">
        <f t="shared" si="193"/>
        <v>4.5648204503956182E-3</v>
      </c>
      <c r="T1113" s="140">
        <v>83</v>
      </c>
      <c r="U1113" s="119">
        <f t="shared" si="194"/>
        <v>0.10097323600973236</v>
      </c>
      <c r="V1113" s="118">
        <v>319</v>
      </c>
      <c r="W1113" s="145">
        <f t="shared" si="195"/>
        <v>9.7078514911746808E-2</v>
      </c>
      <c r="X1113" s="140">
        <v>88</v>
      </c>
      <c r="Y1113" s="119">
        <f t="shared" si="196"/>
        <v>0.1070559610705596</v>
      </c>
      <c r="Z1113" s="118">
        <v>328</v>
      </c>
      <c r="AA1113" s="145">
        <f t="shared" si="197"/>
        <v>9.9817407181984175E-2</v>
      </c>
    </row>
    <row r="1114" spans="1:27" ht="24" x14ac:dyDescent="0.25">
      <c r="A1114" s="131" t="s">
        <v>617</v>
      </c>
      <c r="B1114" s="222" t="s">
        <v>440</v>
      </c>
      <c r="C1114" s="120" t="s">
        <v>189</v>
      </c>
      <c r="D1114" s="121" t="s">
        <v>12</v>
      </c>
      <c r="E1114" s="137" t="s">
        <v>551</v>
      </c>
      <c r="F1114" s="141">
        <v>2832</v>
      </c>
      <c r="G1114" s="122">
        <v>2743</v>
      </c>
      <c r="H1114" s="123">
        <f t="shared" si="187"/>
        <v>0.96857344632768361</v>
      </c>
      <c r="I1114" s="122">
        <f t="shared" si="188"/>
        <v>89</v>
      </c>
      <c r="J1114" s="146">
        <f t="shared" si="189"/>
        <v>3.1426553672316386E-2</v>
      </c>
      <c r="K1114" s="141">
        <v>871</v>
      </c>
      <c r="L1114" s="141">
        <v>15</v>
      </c>
      <c r="M1114" s="123">
        <f t="shared" si="190"/>
        <v>1.7221584385763489E-2</v>
      </c>
      <c r="N1114" s="122">
        <v>35</v>
      </c>
      <c r="O1114" s="146">
        <f t="shared" si="191"/>
        <v>1.2358757062146893E-2</v>
      </c>
      <c r="P1114" s="141">
        <v>3</v>
      </c>
      <c r="Q1114" s="123">
        <f t="shared" si="192"/>
        <v>3.4443168771526979E-3</v>
      </c>
      <c r="R1114" s="122">
        <v>4</v>
      </c>
      <c r="S1114" s="146">
        <f t="shared" si="193"/>
        <v>1.4124293785310734E-3</v>
      </c>
      <c r="T1114" s="141">
        <v>104</v>
      </c>
      <c r="U1114" s="123">
        <f t="shared" si="194"/>
        <v>0.11940298507462686</v>
      </c>
      <c r="V1114" s="122">
        <v>285</v>
      </c>
      <c r="W1114" s="146">
        <f t="shared" si="195"/>
        <v>0.10063559322033898</v>
      </c>
      <c r="X1114" s="141">
        <v>105</v>
      </c>
      <c r="Y1114" s="123">
        <f t="shared" si="196"/>
        <v>0.12055109070034443</v>
      </c>
      <c r="Z1114" s="122">
        <v>288</v>
      </c>
      <c r="AA1114" s="146">
        <f t="shared" si="197"/>
        <v>0.10169491525423729</v>
      </c>
    </row>
    <row r="1115" spans="1:27" ht="24" x14ac:dyDescent="0.25">
      <c r="A1115" s="130" t="s">
        <v>617</v>
      </c>
      <c r="B1115" s="221" t="s">
        <v>235</v>
      </c>
      <c r="C1115" s="116" t="s">
        <v>236</v>
      </c>
      <c r="D1115" s="117" t="s">
        <v>15</v>
      </c>
      <c r="E1115" s="136" t="s">
        <v>550</v>
      </c>
      <c r="F1115" s="140">
        <v>1849</v>
      </c>
      <c r="G1115" s="118">
        <v>1819</v>
      </c>
      <c r="H1115" s="119">
        <f t="shared" si="187"/>
        <v>0.98377501352082208</v>
      </c>
      <c r="I1115" s="118">
        <f t="shared" si="188"/>
        <v>30</v>
      </c>
      <c r="J1115" s="145">
        <f t="shared" si="189"/>
        <v>1.6224986479177934E-2</v>
      </c>
      <c r="K1115" s="140">
        <v>660</v>
      </c>
      <c r="L1115" s="140">
        <v>21</v>
      </c>
      <c r="M1115" s="119">
        <f t="shared" si="190"/>
        <v>3.1818181818181815E-2</v>
      </c>
      <c r="N1115" s="118">
        <v>55</v>
      </c>
      <c r="O1115" s="145">
        <f t="shared" si="191"/>
        <v>2.9745808545159545E-2</v>
      </c>
      <c r="P1115" s="140">
        <v>8</v>
      </c>
      <c r="Q1115" s="119">
        <f t="shared" si="192"/>
        <v>1.2121212121212121E-2</v>
      </c>
      <c r="R1115" s="118">
        <v>21</v>
      </c>
      <c r="S1115" s="145">
        <f t="shared" si="193"/>
        <v>1.1357490535424553E-2</v>
      </c>
      <c r="T1115" s="140">
        <v>78</v>
      </c>
      <c r="U1115" s="119">
        <f t="shared" si="194"/>
        <v>0.11818181818181818</v>
      </c>
      <c r="V1115" s="118">
        <v>182</v>
      </c>
      <c r="W1115" s="145">
        <f t="shared" si="195"/>
        <v>9.843158464034614E-2</v>
      </c>
      <c r="X1115" s="140">
        <v>85</v>
      </c>
      <c r="Y1115" s="119">
        <f t="shared" si="196"/>
        <v>0.12878787878787878</v>
      </c>
      <c r="Z1115" s="118">
        <v>200</v>
      </c>
      <c r="AA1115" s="145">
        <f t="shared" si="197"/>
        <v>0.10816657652785289</v>
      </c>
    </row>
    <row r="1116" spans="1:27" ht="24" x14ac:dyDescent="0.25">
      <c r="A1116" s="131" t="s">
        <v>617</v>
      </c>
      <c r="B1116" s="222" t="s">
        <v>237</v>
      </c>
      <c r="C1116" s="120" t="s">
        <v>238</v>
      </c>
      <c r="D1116" s="121" t="s">
        <v>15</v>
      </c>
      <c r="E1116" s="137" t="s">
        <v>550</v>
      </c>
      <c r="F1116" s="141">
        <v>9832</v>
      </c>
      <c r="G1116" s="122">
        <v>9667</v>
      </c>
      <c r="H1116" s="123">
        <f t="shared" si="187"/>
        <v>0.98321806346623275</v>
      </c>
      <c r="I1116" s="122">
        <f t="shared" si="188"/>
        <v>165</v>
      </c>
      <c r="J1116" s="146">
        <f t="shared" si="189"/>
        <v>1.6781936533767292E-2</v>
      </c>
      <c r="K1116" s="141">
        <v>2735</v>
      </c>
      <c r="L1116" s="141">
        <v>37</v>
      </c>
      <c r="M1116" s="123">
        <f t="shared" si="190"/>
        <v>1.3528336380255941E-2</v>
      </c>
      <c r="N1116" s="122">
        <v>90</v>
      </c>
      <c r="O1116" s="146">
        <f t="shared" si="191"/>
        <v>9.1537835638730667E-3</v>
      </c>
      <c r="P1116" s="141">
        <v>26</v>
      </c>
      <c r="Q1116" s="123">
        <f t="shared" si="192"/>
        <v>9.5063985374771488E-3</v>
      </c>
      <c r="R1116" s="122">
        <v>67</v>
      </c>
      <c r="S1116" s="146">
        <f t="shared" si="193"/>
        <v>6.8144833197721728E-3</v>
      </c>
      <c r="T1116" s="141">
        <v>251</v>
      </c>
      <c r="U1116" s="123">
        <f t="shared" si="194"/>
        <v>9.1773308957952465E-2</v>
      </c>
      <c r="V1116" s="122">
        <v>868</v>
      </c>
      <c r="W1116" s="146">
        <f t="shared" si="195"/>
        <v>8.828315703824248E-2</v>
      </c>
      <c r="X1116" s="141">
        <v>266</v>
      </c>
      <c r="Y1116" s="123">
        <f t="shared" si="196"/>
        <v>9.7257769652650816E-2</v>
      </c>
      <c r="Z1116" s="122">
        <v>916</v>
      </c>
      <c r="AA1116" s="146">
        <f t="shared" si="197"/>
        <v>9.3165174938974776E-2</v>
      </c>
    </row>
    <row r="1117" spans="1:27" ht="24" x14ac:dyDescent="0.25">
      <c r="A1117" s="130" t="s">
        <v>617</v>
      </c>
      <c r="B1117" s="221" t="s">
        <v>190</v>
      </c>
      <c r="C1117" s="116" t="s">
        <v>191</v>
      </c>
      <c r="D1117" s="117" t="s">
        <v>12</v>
      </c>
      <c r="E1117" s="136" t="s">
        <v>551</v>
      </c>
      <c r="F1117" s="140">
        <v>1745</v>
      </c>
      <c r="G1117" s="118">
        <v>1709</v>
      </c>
      <c r="H1117" s="119">
        <f t="shared" si="187"/>
        <v>0.97936962750716328</v>
      </c>
      <c r="I1117" s="118">
        <f t="shared" si="188"/>
        <v>36</v>
      </c>
      <c r="J1117" s="145">
        <f t="shared" si="189"/>
        <v>2.0630372492836675E-2</v>
      </c>
      <c r="K1117" s="140">
        <v>616</v>
      </c>
      <c r="L1117" s="140">
        <v>8</v>
      </c>
      <c r="M1117" s="119">
        <f t="shared" si="190"/>
        <v>1.2987012987012988E-2</v>
      </c>
      <c r="N1117" s="118">
        <v>22</v>
      </c>
      <c r="O1117" s="145">
        <f t="shared" si="191"/>
        <v>1.2607449856733524E-2</v>
      </c>
      <c r="P1117" s="140">
        <v>10</v>
      </c>
      <c r="Q1117" s="119">
        <f t="shared" si="192"/>
        <v>1.6233766233766232E-2</v>
      </c>
      <c r="R1117" s="118">
        <v>23</v>
      </c>
      <c r="S1117" s="145">
        <f t="shared" si="193"/>
        <v>1.3180515759312322E-2</v>
      </c>
      <c r="T1117" s="140">
        <v>67</v>
      </c>
      <c r="U1117" s="119">
        <f t="shared" si="194"/>
        <v>0.10876623376623376</v>
      </c>
      <c r="V1117" s="118">
        <v>170</v>
      </c>
      <c r="W1117" s="145">
        <f t="shared" si="195"/>
        <v>9.7421203438395415E-2</v>
      </c>
      <c r="X1117" s="140">
        <v>71</v>
      </c>
      <c r="Y1117" s="119">
        <f t="shared" si="196"/>
        <v>0.11525974025974026</v>
      </c>
      <c r="Z1117" s="118">
        <v>177</v>
      </c>
      <c r="AA1117" s="145">
        <f t="shared" si="197"/>
        <v>0.10143266475644699</v>
      </c>
    </row>
    <row r="1118" spans="1:27" ht="24" x14ac:dyDescent="0.25">
      <c r="A1118" s="131" t="s">
        <v>617</v>
      </c>
      <c r="B1118" s="222" t="s">
        <v>192</v>
      </c>
      <c r="C1118" s="120" t="s">
        <v>193</v>
      </c>
      <c r="D1118" s="121" t="s">
        <v>12</v>
      </c>
      <c r="E1118" s="137" t="s">
        <v>551</v>
      </c>
      <c r="F1118" s="141">
        <v>3331</v>
      </c>
      <c r="G1118" s="122">
        <v>3240</v>
      </c>
      <c r="H1118" s="123">
        <f t="shared" si="187"/>
        <v>0.97268087661362956</v>
      </c>
      <c r="I1118" s="122">
        <f t="shared" si="188"/>
        <v>91</v>
      </c>
      <c r="J1118" s="146">
        <f t="shared" si="189"/>
        <v>2.7319123386370461E-2</v>
      </c>
      <c r="K1118" s="141">
        <v>998</v>
      </c>
      <c r="L1118" s="141">
        <v>17</v>
      </c>
      <c r="M1118" s="123">
        <f t="shared" si="190"/>
        <v>1.7034068136272545E-2</v>
      </c>
      <c r="N1118" s="122">
        <v>43</v>
      </c>
      <c r="O1118" s="146">
        <f t="shared" si="191"/>
        <v>1.29090363254278E-2</v>
      </c>
      <c r="P1118" s="141">
        <v>7</v>
      </c>
      <c r="Q1118" s="123">
        <f t="shared" si="192"/>
        <v>7.0140280561122245E-3</v>
      </c>
      <c r="R1118" s="122">
        <v>23</v>
      </c>
      <c r="S1118" s="146">
        <f t="shared" si="193"/>
        <v>6.9048333833683579E-3</v>
      </c>
      <c r="T1118" s="141">
        <v>105</v>
      </c>
      <c r="U1118" s="123">
        <f t="shared" si="194"/>
        <v>0.10521042084168336</v>
      </c>
      <c r="V1118" s="122">
        <v>366</v>
      </c>
      <c r="W1118" s="146">
        <f t="shared" si="195"/>
        <v>0.10987691383968778</v>
      </c>
      <c r="X1118" s="141">
        <v>109</v>
      </c>
      <c r="Y1118" s="123">
        <f t="shared" si="196"/>
        <v>0.10921843687374749</v>
      </c>
      <c r="Z1118" s="122">
        <v>378</v>
      </c>
      <c r="AA1118" s="146">
        <f t="shared" si="197"/>
        <v>0.11347943560492345</v>
      </c>
    </row>
    <row r="1119" spans="1:27" ht="24" x14ac:dyDescent="0.25">
      <c r="A1119" s="130" t="s">
        <v>617</v>
      </c>
      <c r="B1119" s="221" t="s">
        <v>194</v>
      </c>
      <c r="C1119" s="116" t="s">
        <v>195</v>
      </c>
      <c r="D1119" s="117" t="s">
        <v>12</v>
      </c>
      <c r="E1119" s="136" t="s">
        <v>551</v>
      </c>
      <c r="F1119" s="140">
        <v>3362</v>
      </c>
      <c r="G1119" s="118">
        <v>3275</v>
      </c>
      <c r="H1119" s="119">
        <f t="shared" si="187"/>
        <v>0.97412254610350979</v>
      </c>
      <c r="I1119" s="118">
        <f t="shared" si="188"/>
        <v>87</v>
      </c>
      <c r="J1119" s="145">
        <f t="shared" si="189"/>
        <v>2.5877453896490186E-2</v>
      </c>
      <c r="K1119" s="140">
        <v>1152</v>
      </c>
      <c r="L1119" s="140">
        <v>28</v>
      </c>
      <c r="M1119" s="119">
        <f t="shared" si="190"/>
        <v>2.4305555555555556E-2</v>
      </c>
      <c r="N1119" s="118">
        <v>72</v>
      </c>
      <c r="O1119" s="145">
        <f t="shared" si="191"/>
        <v>2.1415823914336704E-2</v>
      </c>
      <c r="P1119" s="140">
        <v>12</v>
      </c>
      <c r="Q1119" s="119">
        <f t="shared" si="192"/>
        <v>1.0416666666666666E-2</v>
      </c>
      <c r="R1119" s="118">
        <v>33</v>
      </c>
      <c r="S1119" s="145">
        <f t="shared" si="193"/>
        <v>9.815585960737656E-3</v>
      </c>
      <c r="T1119" s="140">
        <v>124</v>
      </c>
      <c r="U1119" s="119">
        <f t="shared" si="194"/>
        <v>0.1076388888888889</v>
      </c>
      <c r="V1119" s="118">
        <v>298</v>
      </c>
      <c r="W1119" s="145">
        <f t="shared" si="195"/>
        <v>8.8637715645449131E-2</v>
      </c>
      <c r="X1119" s="140">
        <v>134</v>
      </c>
      <c r="Y1119" s="119">
        <f t="shared" si="196"/>
        <v>0.11631944444444445</v>
      </c>
      <c r="Z1119" s="118">
        <v>326</v>
      </c>
      <c r="AA1119" s="145">
        <f t="shared" si="197"/>
        <v>9.6966091612135638E-2</v>
      </c>
    </row>
    <row r="1120" spans="1:27" ht="24" x14ac:dyDescent="0.25">
      <c r="A1120" s="131" t="s">
        <v>617</v>
      </c>
      <c r="B1120" s="222" t="s">
        <v>196</v>
      </c>
      <c r="C1120" s="120" t="s">
        <v>197</v>
      </c>
      <c r="D1120" s="121" t="s">
        <v>12</v>
      </c>
      <c r="E1120" s="137" t="s">
        <v>551</v>
      </c>
      <c r="F1120" s="141">
        <v>1430</v>
      </c>
      <c r="G1120" s="122">
        <v>1367</v>
      </c>
      <c r="H1120" s="123">
        <f t="shared" si="187"/>
        <v>0.95594405594405596</v>
      </c>
      <c r="I1120" s="122">
        <f t="shared" si="188"/>
        <v>63</v>
      </c>
      <c r="J1120" s="146">
        <f t="shared" si="189"/>
        <v>4.4055944055944055E-2</v>
      </c>
      <c r="K1120" s="141">
        <v>501</v>
      </c>
      <c r="L1120" s="141">
        <v>8</v>
      </c>
      <c r="M1120" s="123">
        <f t="shared" si="190"/>
        <v>1.5968063872255488E-2</v>
      </c>
      <c r="N1120" s="122">
        <v>20</v>
      </c>
      <c r="O1120" s="146">
        <f t="shared" si="191"/>
        <v>1.3986013986013986E-2</v>
      </c>
      <c r="P1120" s="141">
        <v>4</v>
      </c>
      <c r="Q1120" s="123">
        <f t="shared" si="192"/>
        <v>7.9840319361277438E-3</v>
      </c>
      <c r="R1120" s="122">
        <v>8</v>
      </c>
      <c r="S1120" s="146">
        <f t="shared" si="193"/>
        <v>5.5944055944055944E-3</v>
      </c>
      <c r="T1120" s="141">
        <v>56</v>
      </c>
      <c r="U1120" s="123">
        <f t="shared" si="194"/>
        <v>0.11177644710578842</v>
      </c>
      <c r="V1120" s="122">
        <v>143</v>
      </c>
      <c r="W1120" s="146">
        <f t="shared" si="195"/>
        <v>0.1</v>
      </c>
      <c r="X1120" s="141">
        <v>58</v>
      </c>
      <c r="Y1120" s="123">
        <f t="shared" si="196"/>
        <v>0.1157684630738523</v>
      </c>
      <c r="Z1120" s="122">
        <v>145</v>
      </c>
      <c r="AA1120" s="146">
        <f t="shared" si="197"/>
        <v>0.10139860139860139</v>
      </c>
    </row>
    <row r="1121" spans="1:27" ht="24" x14ac:dyDescent="0.25">
      <c r="A1121" s="130" t="s">
        <v>617</v>
      </c>
      <c r="B1121" s="221" t="s">
        <v>198</v>
      </c>
      <c r="C1121" s="116" t="s">
        <v>199</v>
      </c>
      <c r="D1121" s="117" t="s">
        <v>12</v>
      </c>
      <c r="E1121" s="136" t="s">
        <v>551</v>
      </c>
      <c r="F1121" s="140">
        <v>840</v>
      </c>
      <c r="G1121" s="118">
        <v>822</v>
      </c>
      <c r="H1121" s="119">
        <f t="shared" si="187"/>
        <v>0.97857142857142854</v>
      </c>
      <c r="I1121" s="118">
        <f t="shared" si="188"/>
        <v>18</v>
      </c>
      <c r="J1121" s="145">
        <f t="shared" si="189"/>
        <v>2.1428571428571429E-2</v>
      </c>
      <c r="K1121" s="140">
        <v>293</v>
      </c>
      <c r="L1121" s="140">
        <v>5</v>
      </c>
      <c r="M1121" s="119">
        <f t="shared" si="190"/>
        <v>1.7064846416382253E-2</v>
      </c>
      <c r="N1121" s="118">
        <v>15</v>
      </c>
      <c r="O1121" s="145">
        <f t="shared" si="191"/>
        <v>1.7857142857142856E-2</v>
      </c>
      <c r="P1121" s="140">
        <v>2</v>
      </c>
      <c r="Q1121" s="119">
        <f t="shared" si="192"/>
        <v>6.8259385665529011E-3</v>
      </c>
      <c r="R1121" s="118">
        <v>4</v>
      </c>
      <c r="S1121" s="145">
        <f t="shared" si="193"/>
        <v>4.7619047619047623E-3</v>
      </c>
      <c r="T1121" s="140">
        <v>24</v>
      </c>
      <c r="U1121" s="119">
        <f t="shared" si="194"/>
        <v>8.191126279863481E-2</v>
      </c>
      <c r="V1121" s="118">
        <v>63</v>
      </c>
      <c r="W1121" s="145">
        <f t="shared" si="195"/>
        <v>7.4999999999999997E-2</v>
      </c>
      <c r="X1121" s="140">
        <v>24</v>
      </c>
      <c r="Y1121" s="119">
        <f t="shared" si="196"/>
        <v>8.191126279863481E-2</v>
      </c>
      <c r="Z1121" s="118">
        <v>65</v>
      </c>
      <c r="AA1121" s="145">
        <f t="shared" si="197"/>
        <v>7.7380952380952384E-2</v>
      </c>
    </row>
    <row r="1122" spans="1:27" ht="24" x14ac:dyDescent="0.25">
      <c r="A1122" s="131" t="s">
        <v>617</v>
      </c>
      <c r="B1122" s="222" t="s">
        <v>200</v>
      </c>
      <c r="C1122" s="120" t="s">
        <v>201</v>
      </c>
      <c r="D1122" s="121" t="s">
        <v>12</v>
      </c>
      <c r="E1122" s="137" t="s">
        <v>551</v>
      </c>
      <c r="F1122" s="141">
        <v>890</v>
      </c>
      <c r="G1122" s="122">
        <v>848</v>
      </c>
      <c r="H1122" s="123">
        <f t="shared" si="187"/>
        <v>0.95280898876404496</v>
      </c>
      <c r="I1122" s="122">
        <f t="shared" si="188"/>
        <v>42</v>
      </c>
      <c r="J1122" s="146">
        <f t="shared" si="189"/>
        <v>4.7191011235955059E-2</v>
      </c>
      <c r="K1122" s="141">
        <v>309</v>
      </c>
      <c r="L1122" s="141">
        <v>4</v>
      </c>
      <c r="M1122" s="123">
        <f t="shared" si="190"/>
        <v>1.2944983818770227E-2</v>
      </c>
      <c r="N1122" s="122">
        <v>5</v>
      </c>
      <c r="O1122" s="146">
        <f t="shared" si="191"/>
        <v>5.6179775280898875E-3</v>
      </c>
      <c r="P1122" s="141">
        <v>3</v>
      </c>
      <c r="Q1122" s="123">
        <f t="shared" si="192"/>
        <v>9.7087378640776691E-3</v>
      </c>
      <c r="R1122" s="122">
        <v>7</v>
      </c>
      <c r="S1122" s="146">
        <f t="shared" si="193"/>
        <v>7.8651685393258432E-3</v>
      </c>
      <c r="T1122" s="141">
        <v>31</v>
      </c>
      <c r="U1122" s="123">
        <f t="shared" si="194"/>
        <v>0.10032362459546926</v>
      </c>
      <c r="V1122" s="122">
        <v>118</v>
      </c>
      <c r="W1122" s="146">
        <f t="shared" si="195"/>
        <v>0.13258426966292136</v>
      </c>
      <c r="X1122" s="141">
        <v>33</v>
      </c>
      <c r="Y1122" s="123">
        <f t="shared" si="196"/>
        <v>0.10679611650485436</v>
      </c>
      <c r="Z1122" s="122">
        <v>122</v>
      </c>
      <c r="AA1122" s="146">
        <f t="shared" si="197"/>
        <v>0.13707865168539327</v>
      </c>
    </row>
    <row r="1123" spans="1:27" ht="24" x14ac:dyDescent="0.25">
      <c r="A1123" s="130" t="s">
        <v>617</v>
      </c>
      <c r="B1123" s="221" t="s">
        <v>255</v>
      </c>
      <c r="C1123" s="116" t="s">
        <v>256</v>
      </c>
      <c r="D1123" s="117" t="s">
        <v>16</v>
      </c>
      <c r="E1123" s="136" t="s">
        <v>549</v>
      </c>
      <c r="F1123" s="140">
        <v>1524</v>
      </c>
      <c r="G1123" s="118">
        <v>1467</v>
      </c>
      <c r="H1123" s="119">
        <f t="shared" si="187"/>
        <v>0.96259842519685035</v>
      </c>
      <c r="I1123" s="118">
        <f t="shared" si="188"/>
        <v>57</v>
      </c>
      <c r="J1123" s="145">
        <f t="shared" si="189"/>
        <v>3.7401574803149609E-2</v>
      </c>
      <c r="K1123" s="140">
        <v>479</v>
      </c>
      <c r="L1123" s="140">
        <v>10</v>
      </c>
      <c r="M1123" s="119">
        <f t="shared" si="190"/>
        <v>2.0876826722338204E-2</v>
      </c>
      <c r="N1123" s="118">
        <v>29</v>
      </c>
      <c r="O1123" s="145">
        <f t="shared" si="191"/>
        <v>1.9028871391076115E-2</v>
      </c>
      <c r="P1123" s="140">
        <v>4</v>
      </c>
      <c r="Q1123" s="119">
        <f t="shared" si="192"/>
        <v>8.350730688935281E-3</v>
      </c>
      <c r="R1123" s="118">
        <v>16</v>
      </c>
      <c r="S1123" s="145">
        <f t="shared" si="193"/>
        <v>1.0498687664041995E-2</v>
      </c>
      <c r="T1123" s="140">
        <v>66</v>
      </c>
      <c r="U1123" s="119">
        <f t="shared" si="194"/>
        <v>0.13778705636743216</v>
      </c>
      <c r="V1123" s="118">
        <v>195</v>
      </c>
      <c r="W1123" s="145">
        <f t="shared" si="195"/>
        <v>0.12795275590551181</v>
      </c>
      <c r="X1123" s="140">
        <v>68</v>
      </c>
      <c r="Y1123" s="119">
        <f t="shared" si="196"/>
        <v>0.14196242171189979</v>
      </c>
      <c r="Z1123" s="118">
        <v>204</v>
      </c>
      <c r="AA1123" s="145">
        <f t="shared" si="197"/>
        <v>0.13385826771653545</v>
      </c>
    </row>
    <row r="1124" spans="1:27" ht="24" x14ac:dyDescent="0.25">
      <c r="A1124" s="131" t="s">
        <v>617</v>
      </c>
      <c r="B1124" s="222" t="s">
        <v>202</v>
      </c>
      <c r="C1124" s="120" t="s">
        <v>203</v>
      </c>
      <c r="D1124" s="121" t="s">
        <v>12</v>
      </c>
      <c r="E1124" s="137" t="s">
        <v>551</v>
      </c>
      <c r="F1124" s="141">
        <v>4794</v>
      </c>
      <c r="G1124" s="122">
        <v>4721</v>
      </c>
      <c r="H1124" s="123">
        <f t="shared" si="187"/>
        <v>0.98477263245723823</v>
      </c>
      <c r="I1124" s="122">
        <f t="shared" si="188"/>
        <v>73</v>
      </c>
      <c r="J1124" s="146">
        <f t="shared" si="189"/>
        <v>1.5227367542761786E-2</v>
      </c>
      <c r="K1124" s="141">
        <v>1671</v>
      </c>
      <c r="L1124" s="141">
        <v>59</v>
      </c>
      <c r="M1124" s="123">
        <f t="shared" si="190"/>
        <v>3.5308198683423102E-2</v>
      </c>
      <c r="N1124" s="122">
        <v>139</v>
      </c>
      <c r="O1124" s="146">
        <f t="shared" si="191"/>
        <v>2.8994576554025864E-2</v>
      </c>
      <c r="P1124" s="141">
        <v>15</v>
      </c>
      <c r="Q1124" s="123">
        <f t="shared" si="192"/>
        <v>8.9766606822262122E-3</v>
      </c>
      <c r="R1124" s="122">
        <v>36</v>
      </c>
      <c r="S1124" s="146">
        <f t="shared" si="193"/>
        <v>7.5093867334167707E-3</v>
      </c>
      <c r="T1124" s="141">
        <v>194</v>
      </c>
      <c r="U1124" s="123">
        <f t="shared" si="194"/>
        <v>0.11609814482345901</v>
      </c>
      <c r="V1124" s="122">
        <v>612</v>
      </c>
      <c r="W1124" s="146">
        <f t="shared" si="195"/>
        <v>0.1276595744680851</v>
      </c>
      <c r="X1124" s="141">
        <v>202</v>
      </c>
      <c r="Y1124" s="123">
        <f t="shared" si="196"/>
        <v>0.12088569718731298</v>
      </c>
      <c r="Z1124" s="122">
        <v>636</v>
      </c>
      <c r="AA1124" s="146">
        <f t="shared" si="197"/>
        <v>0.13266583229036297</v>
      </c>
    </row>
    <row r="1125" spans="1:27" ht="24" x14ac:dyDescent="0.25">
      <c r="A1125" s="130" t="s">
        <v>617</v>
      </c>
      <c r="B1125" s="221" t="s">
        <v>257</v>
      </c>
      <c r="C1125" s="116" t="s">
        <v>258</v>
      </c>
      <c r="D1125" s="117" t="s">
        <v>16</v>
      </c>
      <c r="E1125" s="136" t="s">
        <v>549</v>
      </c>
      <c r="F1125" s="140">
        <v>4251</v>
      </c>
      <c r="G1125" s="118">
        <v>4045</v>
      </c>
      <c r="H1125" s="119">
        <f t="shared" si="187"/>
        <v>0.95154081392613499</v>
      </c>
      <c r="I1125" s="118">
        <f t="shared" si="188"/>
        <v>206</v>
      </c>
      <c r="J1125" s="145">
        <f t="shared" si="189"/>
        <v>4.8459186073864971E-2</v>
      </c>
      <c r="K1125" s="140">
        <v>1346</v>
      </c>
      <c r="L1125" s="140">
        <v>26</v>
      </c>
      <c r="M1125" s="119">
        <f t="shared" si="190"/>
        <v>1.9316493313521546E-2</v>
      </c>
      <c r="N1125" s="118">
        <v>60</v>
      </c>
      <c r="O1125" s="145">
        <f t="shared" si="191"/>
        <v>1.4114326040931546E-2</v>
      </c>
      <c r="P1125" s="140">
        <v>11</v>
      </c>
      <c r="Q1125" s="119">
        <f t="shared" si="192"/>
        <v>8.1723625557206542E-3</v>
      </c>
      <c r="R1125" s="118">
        <v>26</v>
      </c>
      <c r="S1125" s="145">
        <f t="shared" si="193"/>
        <v>6.1162079510703364E-3</v>
      </c>
      <c r="T1125" s="140">
        <v>125</v>
      </c>
      <c r="U1125" s="119">
        <f t="shared" si="194"/>
        <v>9.2867756315007433E-2</v>
      </c>
      <c r="V1125" s="118">
        <v>398</v>
      </c>
      <c r="W1125" s="145">
        <f t="shared" si="195"/>
        <v>9.3625029404845919E-2</v>
      </c>
      <c r="X1125" s="140">
        <v>128</v>
      </c>
      <c r="Y1125" s="119">
        <f t="shared" si="196"/>
        <v>9.5096582466567603E-2</v>
      </c>
      <c r="Z1125" s="118">
        <v>404</v>
      </c>
      <c r="AA1125" s="145">
        <f t="shared" si="197"/>
        <v>9.5036462008939074E-2</v>
      </c>
    </row>
    <row r="1126" spans="1:27" ht="24" x14ac:dyDescent="0.25">
      <c r="A1126" s="131" t="s">
        <v>617</v>
      </c>
      <c r="B1126" s="222" t="s">
        <v>171</v>
      </c>
      <c r="C1126" s="120" t="s">
        <v>172</v>
      </c>
      <c r="D1126" s="121" t="s">
        <v>11</v>
      </c>
      <c r="E1126" s="137" t="s">
        <v>552</v>
      </c>
      <c r="F1126" s="141">
        <v>3128</v>
      </c>
      <c r="G1126" s="122">
        <v>3043</v>
      </c>
      <c r="H1126" s="123">
        <f t="shared" si="187"/>
        <v>0.97282608695652173</v>
      </c>
      <c r="I1126" s="122">
        <f t="shared" si="188"/>
        <v>85</v>
      </c>
      <c r="J1126" s="146">
        <f t="shared" si="189"/>
        <v>2.717391304347826E-2</v>
      </c>
      <c r="K1126" s="141">
        <v>1120</v>
      </c>
      <c r="L1126" s="141">
        <v>27</v>
      </c>
      <c r="M1126" s="123">
        <f t="shared" si="190"/>
        <v>2.4107142857142858E-2</v>
      </c>
      <c r="N1126" s="122">
        <v>74</v>
      </c>
      <c r="O1126" s="146">
        <f t="shared" si="191"/>
        <v>2.3657289002557546E-2</v>
      </c>
      <c r="P1126" s="141">
        <v>16</v>
      </c>
      <c r="Q1126" s="123">
        <f t="shared" si="192"/>
        <v>1.4285714285714285E-2</v>
      </c>
      <c r="R1126" s="122">
        <v>37</v>
      </c>
      <c r="S1126" s="146">
        <f t="shared" si="193"/>
        <v>1.1828644501278773E-2</v>
      </c>
      <c r="T1126" s="141">
        <v>124</v>
      </c>
      <c r="U1126" s="123">
        <f t="shared" si="194"/>
        <v>0.11071428571428571</v>
      </c>
      <c r="V1126" s="122">
        <v>339</v>
      </c>
      <c r="W1126" s="146">
        <f t="shared" si="195"/>
        <v>0.10837595907928389</v>
      </c>
      <c r="X1126" s="141">
        <v>134</v>
      </c>
      <c r="Y1126" s="123">
        <f t="shared" si="196"/>
        <v>0.11964285714285715</v>
      </c>
      <c r="Z1126" s="122">
        <v>364</v>
      </c>
      <c r="AA1126" s="146">
        <f t="shared" si="197"/>
        <v>0.11636828644501279</v>
      </c>
    </row>
    <row r="1127" spans="1:27" ht="24" x14ac:dyDescent="0.25">
      <c r="A1127" s="130" t="s">
        <v>617</v>
      </c>
      <c r="B1127" s="221" t="s">
        <v>261</v>
      </c>
      <c r="C1127" s="116" t="s">
        <v>262</v>
      </c>
      <c r="D1127" s="117" t="s">
        <v>17</v>
      </c>
      <c r="E1127" s="136" t="s">
        <v>553</v>
      </c>
      <c r="F1127" s="140">
        <v>1559</v>
      </c>
      <c r="G1127" s="118">
        <v>1542</v>
      </c>
      <c r="H1127" s="119">
        <f t="shared" si="187"/>
        <v>0.9890955740859525</v>
      </c>
      <c r="I1127" s="118">
        <f t="shared" si="188"/>
        <v>17</v>
      </c>
      <c r="J1127" s="145">
        <f t="shared" si="189"/>
        <v>1.0904425914047467E-2</v>
      </c>
      <c r="K1127" s="140">
        <v>520</v>
      </c>
      <c r="L1127" s="140">
        <v>9</v>
      </c>
      <c r="M1127" s="119">
        <f t="shared" si="190"/>
        <v>1.7307692307692309E-2</v>
      </c>
      <c r="N1127" s="118">
        <v>26</v>
      </c>
      <c r="O1127" s="145">
        <f t="shared" si="191"/>
        <v>1.6677357280307888E-2</v>
      </c>
      <c r="P1127" s="140">
        <v>6</v>
      </c>
      <c r="Q1127" s="119">
        <f t="shared" si="192"/>
        <v>1.1538461538461539E-2</v>
      </c>
      <c r="R1127" s="118">
        <v>18</v>
      </c>
      <c r="S1127" s="145">
        <f t="shared" si="193"/>
        <v>1.1545862732520847E-2</v>
      </c>
      <c r="T1127" s="140">
        <v>58</v>
      </c>
      <c r="U1127" s="119">
        <f t="shared" si="194"/>
        <v>0.11153846153846154</v>
      </c>
      <c r="V1127" s="118">
        <v>146</v>
      </c>
      <c r="W1127" s="145">
        <f t="shared" si="195"/>
        <v>9.3649775497113535E-2</v>
      </c>
      <c r="X1127" s="140">
        <v>61</v>
      </c>
      <c r="Y1127" s="119">
        <f t="shared" si="196"/>
        <v>0.11730769230769231</v>
      </c>
      <c r="Z1127" s="118">
        <v>157</v>
      </c>
      <c r="AA1127" s="145">
        <f t="shared" si="197"/>
        <v>0.10070558050032072</v>
      </c>
    </row>
    <row r="1128" spans="1:27" ht="24" x14ac:dyDescent="0.25">
      <c r="A1128" s="131" t="s">
        <v>617</v>
      </c>
      <c r="B1128" s="222" t="s">
        <v>157</v>
      </c>
      <c r="C1128" s="120" t="s">
        <v>158</v>
      </c>
      <c r="D1128" s="121" t="s">
        <v>10</v>
      </c>
      <c r="E1128" s="137" t="s">
        <v>554</v>
      </c>
      <c r="F1128" s="141">
        <v>5171</v>
      </c>
      <c r="G1128" s="122">
        <v>5114</v>
      </c>
      <c r="H1128" s="123">
        <f t="shared" si="187"/>
        <v>0.98897698704312509</v>
      </c>
      <c r="I1128" s="122">
        <f t="shared" si="188"/>
        <v>57</v>
      </c>
      <c r="J1128" s="146">
        <f t="shared" si="189"/>
        <v>1.1023012956874878E-2</v>
      </c>
      <c r="K1128" s="141">
        <v>1612</v>
      </c>
      <c r="L1128" s="141">
        <v>36</v>
      </c>
      <c r="M1128" s="123">
        <f t="shared" si="190"/>
        <v>2.2332506203473945E-2</v>
      </c>
      <c r="N1128" s="122">
        <v>100</v>
      </c>
      <c r="O1128" s="146">
        <f t="shared" si="191"/>
        <v>1.9338619222587509E-2</v>
      </c>
      <c r="P1128" s="141">
        <v>13</v>
      </c>
      <c r="Q1128" s="123">
        <f t="shared" si="192"/>
        <v>8.0645161290322578E-3</v>
      </c>
      <c r="R1128" s="122">
        <v>38</v>
      </c>
      <c r="S1128" s="146">
        <f t="shared" si="193"/>
        <v>7.3486753045832525E-3</v>
      </c>
      <c r="T1128" s="141">
        <v>161</v>
      </c>
      <c r="U1128" s="123">
        <f t="shared" si="194"/>
        <v>9.987593052109181E-2</v>
      </c>
      <c r="V1128" s="122">
        <v>503</v>
      </c>
      <c r="W1128" s="146">
        <f t="shared" si="195"/>
        <v>9.727325468961516E-2</v>
      </c>
      <c r="X1128" s="141">
        <v>169</v>
      </c>
      <c r="Y1128" s="123">
        <f t="shared" si="196"/>
        <v>0.10483870967741936</v>
      </c>
      <c r="Z1128" s="122">
        <v>530</v>
      </c>
      <c r="AA1128" s="146">
        <f t="shared" si="197"/>
        <v>0.10249468187971379</v>
      </c>
    </row>
    <row r="1129" spans="1:27" ht="24" x14ac:dyDescent="0.25">
      <c r="A1129" s="130" t="s">
        <v>617</v>
      </c>
      <c r="B1129" s="221" t="s">
        <v>173</v>
      </c>
      <c r="C1129" s="116" t="s">
        <v>174</v>
      </c>
      <c r="D1129" s="117" t="s">
        <v>11</v>
      </c>
      <c r="E1129" s="136" t="s">
        <v>552</v>
      </c>
      <c r="F1129" s="140">
        <v>3845</v>
      </c>
      <c r="G1129" s="118">
        <v>3803</v>
      </c>
      <c r="H1129" s="119">
        <f t="shared" si="187"/>
        <v>0.98907672301690508</v>
      </c>
      <c r="I1129" s="118">
        <f t="shared" si="188"/>
        <v>42</v>
      </c>
      <c r="J1129" s="145">
        <f t="shared" si="189"/>
        <v>1.0923276983094929E-2</v>
      </c>
      <c r="K1129" s="140">
        <v>1327</v>
      </c>
      <c r="L1129" s="140">
        <v>22</v>
      </c>
      <c r="M1129" s="119">
        <f t="shared" si="190"/>
        <v>1.6578749058025623E-2</v>
      </c>
      <c r="N1129" s="118">
        <v>64</v>
      </c>
      <c r="O1129" s="145">
        <f t="shared" si="191"/>
        <v>1.6644993498049414E-2</v>
      </c>
      <c r="P1129" s="140">
        <v>9</v>
      </c>
      <c r="Q1129" s="119">
        <f t="shared" si="192"/>
        <v>6.782215523737754E-3</v>
      </c>
      <c r="R1129" s="118">
        <v>20</v>
      </c>
      <c r="S1129" s="145">
        <f t="shared" si="193"/>
        <v>5.2015604681404422E-3</v>
      </c>
      <c r="T1129" s="140">
        <v>134</v>
      </c>
      <c r="U1129" s="119">
        <f t="shared" si="194"/>
        <v>0.10097965335342879</v>
      </c>
      <c r="V1129" s="118">
        <v>390</v>
      </c>
      <c r="W1129" s="145">
        <f t="shared" si="195"/>
        <v>0.10143042912873862</v>
      </c>
      <c r="X1129" s="140">
        <v>138</v>
      </c>
      <c r="Y1129" s="119">
        <f t="shared" si="196"/>
        <v>0.10399397136397889</v>
      </c>
      <c r="Z1129" s="118">
        <v>401</v>
      </c>
      <c r="AA1129" s="145">
        <f t="shared" si="197"/>
        <v>0.10429128738621586</v>
      </c>
    </row>
    <row r="1130" spans="1:27" ht="24" x14ac:dyDescent="0.25">
      <c r="A1130" s="131" t="s">
        <v>617</v>
      </c>
      <c r="B1130" s="222" t="s">
        <v>263</v>
      </c>
      <c r="C1130" s="120" t="s">
        <v>264</v>
      </c>
      <c r="D1130" s="121" t="s">
        <v>17</v>
      </c>
      <c r="E1130" s="137" t="s">
        <v>553</v>
      </c>
      <c r="F1130" s="141">
        <v>1399</v>
      </c>
      <c r="G1130" s="122">
        <v>1354</v>
      </c>
      <c r="H1130" s="123">
        <f t="shared" si="187"/>
        <v>0.96783416726233018</v>
      </c>
      <c r="I1130" s="122">
        <f t="shared" si="188"/>
        <v>45</v>
      </c>
      <c r="J1130" s="146">
        <f t="shared" si="189"/>
        <v>3.2165832737669764E-2</v>
      </c>
      <c r="K1130" s="141">
        <v>425</v>
      </c>
      <c r="L1130" s="141">
        <v>9</v>
      </c>
      <c r="M1130" s="123">
        <f t="shared" si="190"/>
        <v>2.1176470588235293E-2</v>
      </c>
      <c r="N1130" s="122">
        <v>21</v>
      </c>
      <c r="O1130" s="146">
        <f t="shared" si="191"/>
        <v>1.5010721944245889E-2</v>
      </c>
      <c r="P1130" s="141">
        <v>3</v>
      </c>
      <c r="Q1130" s="123">
        <f t="shared" si="192"/>
        <v>7.058823529411765E-3</v>
      </c>
      <c r="R1130" s="122">
        <v>8</v>
      </c>
      <c r="S1130" s="146">
        <f t="shared" si="193"/>
        <v>5.7183702644746249E-3</v>
      </c>
      <c r="T1130" s="141">
        <v>51</v>
      </c>
      <c r="U1130" s="123">
        <f t="shared" si="194"/>
        <v>0.12</v>
      </c>
      <c r="V1130" s="122">
        <v>163</v>
      </c>
      <c r="W1130" s="146">
        <f t="shared" si="195"/>
        <v>0.11651179413867048</v>
      </c>
      <c r="X1130" s="141">
        <v>53</v>
      </c>
      <c r="Y1130" s="123">
        <f t="shared" si="196"/>
        <v>0.12470588235294118</v>
      </c>
      <c r="Z1130" s="122">
        <v>168</v>
      </c>
      <c r="AA1130" s="146">
        <f t="shared" si="197"/>
        <v>0.12008577555396711</v>
      </c>
    </row>
    <row r="1131" spans="1:27" ht="24" x14ac:dyDescent="0.25">
      <c r="A1131" s="130" t="s">
        <v>617</v>
      </c>
      <c r="B1131" s="221" t="s">
        <v>159</v>
      </c>
      <c r="C1131" s="116" t="s">
        <v>160</v>
      </c>
      <c r="D1131" s="117" t="s">
        <v>10</v>
      </c>
      <c r="E1131" s="136" t="s">
        <v>554</v>
      </c>
      <c r="F1131" s="140">
        <v>2574</v>
      </c>
      <c r="G1131" s="118">
        <v>2493</v>
      </c>
      <c r="H1131" s="119">
        <f t="shared" si="187"/>
        <v>0.96853146853146854</v>
      </c>
      <c r="I1131" s="118">
        <f t="shared" si="188"/>
        <v>81</v>
      </c>
      <c r="J1131" s="145">
        <f t="shared" si="189"/>
        <v>3.1468531468531472E-2</v>
      </c>
      <c r="K1131" s="140">
        <v>709</v>
      </c>
      <c r="L1131" s="140">
        <v>11</v>
      </c>
      <c r="M1131" s="119">
        <f t="shared" si="190"/>
        <v>1.5514809590973202E-2</v>
      </c>
      <c r="N1131" s="118">
        <v>39</v>
      </c>
      <c r="O1131" s="145">
        <f t="shared" si="191"/>
        <v>1.5151515151515152E-2</v>
      </c>
      <c r="P1131" s="140">
        <v>5</v>
      </c>
      <c r="Q1131" s="119">
        <f t="shared" si="192"/>
        <v>7.052186177715092E-3</v>
      </c>
      <c r="R1131" s="118">
        <v>16</v>
      </c>
      <c r="S1131" s="145">
        <f t="shared" si="193"/>
        <v>6.216006216006216E-3</v>
      </c>
      <c r="T1131" s="140">
        <v>61</v>
      </c>
      <c r="U1131" s="119">
        <f t="shared" si="194"/>
        <v>8.6036671368124124E-2</v>
      </c>
      <c r="V1131" s="118">
        <v>183</v>
      </c>
      <c r="W1131" s="145">
        <f t="shared" si="195"/>
        <v>7.1095571095571089E-2</v>
      </c>
      <c r="X1131" s="140">
        <v>65</v>
      </c>
      <c r="Y1131" s="119">
        <f t="shared" si="196"/>
        <v>9.1678420310296188E-2</v>
      </c>
      <c r="Z1131" s="118">
        <v>194</v>
      </c>
      <c r="AA1131" s="145">
        <f t="shared" si="197"/>
        <v>7.5369075369075375E-2</v>
      </c>
    </row>
    <row r="1132" spans="1:27" ht="24" x14ac:dyDescent="0.25">
      <c r="A1132" s="131" t="s">
        <v>617</v>
      </c>
      <c r="B1132" s="222" t="s">
        <v>265</v>
      </c>
      <c r="C1132" s="120" t="s">
        <v>266</v>
      </c>
      <c r="D1132" s="121" t="s">
        <v>17</v>
      </c>
      <c r="E1132" s="137" t="s">
        <v>553</v>
      </c>
      <c r="F1132" s="141">
        <v>2350</v>
      </c>
      <c r="G1132" s="122">
        <v>2314</v>
      </c>
      <c r="H1132" s="123">
        <f t="shared" si="187"/>
        <v>0.98468085106382974</v>
      </c>
      <c r="I1132" s="122">
        <f t="shared" si="188"/>
        <v>36</v>
      </c>
      <c r="J1132" s="146">
        <f t="shared" si="189"/>
        <v>1.5319148936170212E-2</v>
      </c>
      <c r="K1132" s="141">
        <v>799</v>
      </c>
      <c r="L1132" s="141">
        <v>18</v>
      </c>
      <c r="M1132" s="123">
        <f t="shared" si="190"/>
        <v>2.2528160200250311E-2</v>
      </c>
      <c r="N1132" s="122">
        <v>40</v>
      </c>
      <c r="O1132" s="146">
        <f t="shared" si="191"/>
        <v>1.7021276595744681E-2</v>
      </c>
      <c r="P1132" s="141">
        <v>5</v>
      </c>
      <c r="Q1132" s="123">
        <f t="shared" si="192"/>
        <v>6.2578222778473091E-3</v>
      </c>
      <c r="R1132" s="122">
        <v>14</v>
      </c>
      <c r="S1132" s="146">
        <f t="shared" si="193"/>
        <v>5.9574468085106386E-3</v>
      </c>
      <c r="T1132" s="141">
        <v>63</v>
      </c>
      <c r="U1132" s="123">
        <f t="shared" si="194"/>
        <v>7.8848560700876091E-2</v>
      </c>
      <c r="V1132" s="122">
        <v>176</v>
      </c>
      <c r="W1132" s="146">
        <f t="shared" si="195"/>
        <v>7.4893617021276601E-2</v>
      </c>
      <c r="X1132" s="141">
        <v>66</v>
      </c>
      <c r="Y1132" s="123">
        <f t="shared" si="196"/>
        <v>8.2603254067584481E-2</v>
      </c>
      <c r="Z1132" s="122">
        <v>187</v>
      </c>
      <c r="AA1132" s="146">
        <f t="shared" si="197"/>
        <v>7.957446808510639E-2</v>
      </c>
    </row>
    <row r="1133" spans="1:27" ht="24" x14ac:dyDescent="0.25">
      <c r="A1133" s="130" t="s">
        <v>617</v>
      </c>
      <c r="B1133" s="221" t="s">
        <v>161</v>
      </c>
      <c r="C1133" s="116" t="s">
        <v>162</v>
      </c>
      <c r="D1133" s="117" t="s">
        <v>10</v>
      </c>
      <c r="E1133" s="136" t="s">
        <v>554</v>
      </c>
      <c r="F1133" s="140">
        <v>2558</v>
      </c>
      <c r="G1133" s="118">
        <v>2518</v>
      </c>
      <c r="H1133" s="119">
        <f t="shared" si="187"/>
        <v>0.98436278342455041</v>
      </c>
      <c r="I1133" s="118">
        <f t="shared" si="188"/>
        <v>40</v>
      </c>
      <c r="J1133" s="145">
        <f t="shared" si="189"/>
        <v>1.5637216575449569E-2</v>
      </c>
      <c r="K1133" s="140">
        <v>795</v>
      </c>
      <c r="L1133" s="140">
        <v>14</v>
      </c>
      <c r="M1133" s="119">
        <f t="shared" si="190"/>
        <v>1.7610062893081761E-2</v>
      </c>
      <c r="N1133" s="118">
        <v>36</v>
      </c>
      <c r="O1133" s="145">
        <f t="shared" si="191"/>
        <v>1.4073494917904612E-2</v>
      </c>
      <c r="P1133" s="140">
        <v>8</v>
      </c>
      <c r="Q1133" s="119">
        <f t="shared" si="192"/>
        <v>1.0062893081761006E-2</v>
      </c>
      <c r="R1133" s="118">
        <v>20</v>
      </c>
      <c r="S1133" s="145">
        <f t="shared" si="193"/>
        <v>7.8186082877247844E-3</v>
      </c>
      <c r="T1133" s="140">
        <v>77</v>
      </c>
      <c r="U1133" s="119">
        <f t="shared" si="194"/>
        <v>9.6855345911949692E-2</v>
      </c>
      <c r="V1133" s="118">
        <v>276</v>
      </c>
      <c r="W1133" s="145">
        <f t="shared" si="195"/>
        <v>0.10789679437060204</v>
      </c>
      <c r="X1133" s="140">
        <v>82</v>
      </c>
      <c r="Y1133" s="119">
        <f t="shared" si="196"/>
        <v>0.10314465408805032</v>
      </c>
      <c r="Z1133" s="118">
        <v>289</v>
      </c>
      <c r="AA1133" s="145">
        <f t="shared" si="197"/>
        <v>0.11297888975762314</v>
      </c>
    </row>
    <row r="1134" spans="1:27" ht="24" x14ac:dyDescent="0.25">
      <c r="A1134" s="131" t="s">
        <v>617</v>
      </c>
      <c r="B1134" s="222" t="s">
        <v>163</v>
      </c>
      <c r="C1134" s="120" t="s">
        <v>164</v>
      </c>
      <c r="D1134" s="121" t="s">
        <v>10</v>
      </c>
      <c r="E1134" s="137" t="s">
        <v>554</v>
      </c>
      <c r="F1134" s="141">
        <v>1596</v>
      </c>
      <c r="G1134" s="122">
        <v>1559</v>
      </c>
      <c r="H1134" s="123">
        <f t="shared" si="187"/>
        <v>0.97681704260651625</v>
      </c>
      <c r="I1134" s="122">
        <f t="shared" si="188"/>
        <v>37</v>
      </c>
      <c r="J1134" s="146">
        <f t="shared" si="189"/>
        <v>2.3182957393483708E-2</v>
      </c>
      <c r="K1134" s="141">
        <v>594</v>
      </c>
      <c r="L1134" s="141">
        <v>8</v>
      </c>
      <c r="M1134" s="123">
        <f t="shared" si="190"/>
        <v>1.3468013468013467E-2</v>
      </c>
      <c r="N1134" s="122">
        <v>15</v>
      </c>
      <c r="O1134" s="146">
        <f t="shared" si="191"/>
        <v>9.3984962406015032E-3</v>
      </c>
      <c r="P1134" s="141">
        <v>2</v>
      </c>
      <c r="Q1134" s="123">
        <f t="shared" si="192"/>
        <v>3.3670033670033669E-3</v>
      </c>
      <c r="R1134" s="122">
        <v>3</v>
      </c>
      <c r="S1134" s="146">
        <f t="shared" si="193"/>
        <v>1.8796992481203006E-3</v>
      </c>
      <c r="T1134" s="141">
        <v>58</v>
      </c>
      <c r="U1134" s="123">
        <f t="shared" si="194"/>
        <v>9.7643097643097643E-2</v>
      </c>
      <c r="V1134" s="122">
        <v>140</v>
      </c>
      <c r="W1134" s="146">
        <f t="shared" si="195"/>
        <v>8.771929824561403E-2</v>
      </c>
      <c r="X1134" s="141">
        <v>60</v>
      </c>
      <c r="Y1134" s="123">
        <f t="shared" si="196"/>
        <v>0.10101010101010101</v>
      </c>
      <c r="Z1134" s="122">
        <v>142</v>
      </c>
      <c r="AA1134" s="146">
        <f t="shared" si="197"/>
        <v>8.8972431077694231E-2</v>
      </c>
    </row>
    <row r="1135" spans="1:27" ht="24" x14ac:dyDescent="0.25">
      <c r="A1135" s="130" t="s">
        <v>617</v>
      </c>
      <c r="B1135" s="221" t="s">
        <v>175</v>
      </c>
      <c r="C1135" s="116" t="s">
        <v>176</v>
      </c>
      <c r="D1135" s="117" t="s">
        <v>11</v>
      </c>
      <c r="E1135" s="136" t="s">
        <v>552</v>
      </c>
      <c r="F1135" s="140">
        <v>6658</v>
      </c>
      <c r="G1135" s="118">
        <v>6422</v>
      </c>
      <c r="H1135" s="119">
        <f t="shared" si="187"/>
        <v>0.96455392009612495</v>
      </c>
      <c r="I1135" s="118">
        <f t="shared" si="188"/>
        <v>236</v>
      </c>
      <c r="J1135" s="145">
        <f t="shared" si="189"/>
        <v>3.5446079903875036E-2</v>
      </c>
      <c r="K1135" s="140">
        <v>2088</v>
      </c>
      <c r="L1135" s="140">
        <v>38</v>
      </c>
      <c r="M1135" s="119">
        <f t="shared" si="190"/>
        <v>1.8199233716475097E-2</v>
      </c>
      <c r="N1135" s="118">
        <v>95</v>
      </c>
      <c r="O1135" s="145">
        <f t="shared" si="191"/>
        <v>1.4268549113848002E-2</v>
      </c>
      <c r="P1135" s="140">
        <v>12</v>
      </c>
      <c r="Q1135" s="119">
        <f t="shared" si="192"/>
        <v>5.7471264367816091E-3</v>
      </c>
      <c r="R1135" s="118">
        <v>29</v>
      </c>
      <c r="S1135" s="145">
        <f t="shared" si="193"/>
        <v>4.3556623610693903E-3</v>
      </c>
      <c r="T1135" s="140">
        <v>232</v>
      </c>
      <c r="U1135" s="119">
        <f t="shared" si="194"/>
        <v>0.1111111111111111</v>
      </c>
      <c r="V1135" s="118">
        <v>628</v>
      </c>
      <c r="W1135" s="145">
        <f t="shared" si="195"/>
        <v>9.4322619405226793E-2</v>
      </c>
      <c r="X1135" s="140">
        <v>239</v>
      </c>
      <c r="Y1135" s="119">
        <f t="shared" si="196"/>
        <v>0.11446360153256704</v>
      </c>
      <c r="Z1135" s="118">
        <v>645</v>
      </c>
      <c r="AA1135" s="145">
        <f t="shared" si="197"/>
        <v>9.6875938720336438E-2</v>
      </c>
    </row>
    <row r="1136" spans="1:27" ht="24" x14ac:dyDescent="0.25">
      <c r="A1136" s="131" t="s">
        <v>617</v>
      </c>
      <c r="B1136" s="222" t="s">
        <v>267</v>
      </c>
      <c r="C1136" s="120" t="s">
        <v>268</v>
      </c>
      <c r="D1136" s="121" t="s">
        <v>17</v>
      </c>
      <c r="E1136" s="137" t="s">
        <v>553</v>
      </c>
      <c r="F1136" s="141">
        <v>3169</v>
      </c>
      <c r="G1136" s="122">
        <v>3114</v>
      </c>
      <c r="H1136" s="123">
        <f t="shared" si="187"/>
        <v>0.98264436730829918</v>
      </c>
      <c r="I1136" s="122">
        <f t="shared" si="188"/>
        <v>55</v>
      </c>
      <c r="J1136" s="146">
        <f t="shared" si="189"/>
        <v>1.7355632691700852E-2</v>
      </c>
      <c r="K1136" s="141">
        <v>1030</v>
      </c>
      <c r="L1136" s="141">
        <v>19</v>
      </c>
      <c r="M1136" s="123">
        <f t="shared" si="190"/>
        <v>1.8446601941747572E-2</v>
      </c>
      <c r="N1136" s="122">
        <v>46</v>
      </c>
      <c r="O1136" s="146">
        <f t="shared" si="191"/>
        <v>1.451562006942253E-2</v>
      </c>
      <c r="P1136" s="141">
        <v>11</v>
      </c>
      <c r="Q1136" s="123">
        <f t="shared" si="192"/>
        <v>1.0679611650485437E-2</v>
      </c>
      <c r="R1136" s="122">
        <v>29</v>
      </c>
      <c r="S1136" s="146">
        <f t="shared" si="193"/>
        <v>9.1511517828968131E-3</v>
      </c>
      <c r="T1136" s="141">
        <v>80</v>
      </c>
      <c r="U1136" s="123">
        <f t="shared" si="194"/>
        <v>7.7669902912621352E-2</v>
      </c>
      <c r="V1136" s="122">
        <v>235</v>
      </c>
      <c r="W1136" s="146">
        <f t="shared" si="195"/>
        <v>7.4155885137267272E-2</v>
      </c>
      <c r="X1136" s="141">
        <v>88</v>
      </c>
      <c r="Y1136" s="123">
        <f t="shared" si="196"/>
        <v>8.5436893203883493E-2</v>
      </c>
      <c r="Z1136" s="122">
        <v>259</v>
      </c>
      <c r="AA1136" s="146">
        <f t="shared" si="197"/>
        <v>8.1729252130009464E-2</v>
      </c>
    </row>
    <row r="1137" spans="1:27" ht="24" x14ac:dyDescent="0.25">
      <c r="A1137" s="130" t="s">
        <v>617</v>
      </c>
      <c r="B1137" s="221" t="s">
        <v>177</v>
      </c>
      <c r="C1137" s="116" t="s">
        <v>178</v>
      </c>
      <c r="D1137" s="117" t="s">
        <v>11</v>
      </c>
      <c r="E1137" s="136" t="s">
        <v>552</v>
      </c>
      <c r="F1137" s="140">
        <v>2782</v>
      </c>
      <c r="G1137" s="118">
        <v>2701</v>
      </c>
      <c r="H1137" s="119">
        <f t="shared" si="187"/>
        <v>0.97088425593098493</v>
      </c>
      <c r="I1137" s="118">
        <f t="shared" si="188"/>
        <v>81</v>
      </c>
      <c r="J1137" s="145">
        <f t="shared" si="189"/>
        <v>2.9115744069015098E-2</v>
      </c>
      <c r="K1137" s="140">
        <v>979</v>
      </c>
      <c r="L1137" s="140">
        <v>13</v>
      </c>
      <c r="M1137" s="119">
        <f t="shared" si="190"/>
        <v>1.3278855975485188E-2</v>
      </c>
      <c r="N1137" s="118">
        <v>28</v>
      </c>
      <c r="O1137" s="145">
        <f t="shared" si="191"/>
        <v>1.0064701653486701E-2</v>
      </c>
      <c r="P1137" s="140">
        <v>9</v>
      </c>
      <c r="Q1137" s="119">
        <f t="shared" si="192"/>
        <v>9.1930541368743617E-3</v>
      </c>
      <c r="R1137" s="118">
        <v>17</v>
      </c>
      <c r="S1137" s="145">
        <f t="shared" si="193"/>
        <v>6.1107117181883538E-3</v>
      </c>
      <c r="T1137" s="140">
        <v>93</v>
      </c>
      <c r="U1137" s="119">
        <f t="shared" si="194"/>
        <v>9.4994892747701731E-2</v>
      </c>
      <c r="V1137" s="118">
        <v>247</v>
      </c>
      <c r="W1137" s="145">
        <f t="shared" si="195"/>
        <v>8.8785046728971959E-2</v>
      </c>
      <c r="X1137" s="140">
        <v>101</v>
      </c>
      <c r="Y1137" s="119">
        <f t="shared" si="196"/>
        <v>0.10316649642492338</v>
      </c>
      <c r="Z1137" s="118">
        <v>263</v>
      </c>
      <c r="AA1137" s="145">
        <f t="shared" si="197"/>
        <v>9.4536304816678643E-2</v>
      </c>
    </row>
    <row r="1138" spans="1:27" ht="24" x14ac:dyDescent="0.25">
      <c r="A1138" s="131" t="s">
        <v>617</v>
      </c>
      <c r="B1138" s="222" t="s">
        <v>269</v>
      </c>
      <c r="C1138" s="120" t="s">
        <v>270</v>
      </c>
      <c r="D1138" s="121" t="s">
        <v>17</v>
      </c>
      <c r="E1138" s="137" t="s">
        <v>553</v>
      </c>
      <c r="F1138" s="141">
        <v>3011</v>
      </c>
      <c r="G1138" s="122">
        <v>2987</v>
      </c>
      <c r="H1138" s="123">
        <f t="shared" si="187"/>
        <v>0.99202922617070743</v>
      </c>
      <c r="I1138" s="122">
        <f t="shared" si="188"/>
        <v>24</v>
      </c>
      <c r="J1138" s="146">
        <f t="shared" si="189"/>
        <v>7.9707738292925934E-3</v>
      </c>
      <c r="K1138" s="141">
        <v>828</v>
      </c>
      <c r="L1138" s="141">
        <v>14</v>
      </c>
      <c r="M1138" s="123">
        <f t="shared" si="190"/>
        <v>1.6908212560386472E-2</v>
      </c>
      <c r="N1138" s="122">
        <v>43</v>
      </c>
      <c r="O1138" s="146">
        <f t="shared" si="191"/>
        <v>1.4280969777482564E-2</v>
      </c>
      <c r="P1138" s="141">
        <v>10</v>
      </c>
      <c r="Q1138" s="123">
        <f t="shared" si="192"/>
        <v>1.2077294685990338E-2</v>
      </c>
      <c r="R1138" s="122">
        <v>25</v>
      </c>
      <c r="S1138" s="146">
        <f t="shared" si="193"/>
        <v>8.3028894055131187E-3</v>
      </c>
      <c r="T1138" s="141">
        <v>85</v>
      </c>
      <c r="U1138" s="123">
        <f t="shared" si="194"/>
        <v>0.10265700483091787</v>
      </c>
      <c r="V1138" s="122">
        <v>292</v>
      </c>
      <c r="W1138" s="146">
        <f t="shared" si="195"/>
        <v>9.6977748256393229E-2</v>
      </c>
      <c r="X1138" s="141">
        <v>91</v>
      </c>
      <c r="Y1138" s="123">
        <f t="shared" si="196"/>
        <v>0.10990338164251208</v>
      </c>
      <c r="Z1138" s="122">
        <v>308</v>
      </c>
      <c r="AA1138" s="146">
        <f t="shared" si="197"/>
        <v>0.10229159747592162</v>
      </c>
    </row>
    <row r="1139" spans="1:27" ht="24" x14ac:dyDescent="0.25">
      <c r="A1139" s="130" t="s">
        <v>617</v>
      </c>
      <c r="B1139" s="221" t="s">
        <v>165</v>
      </c>
      <c r="C1139" s="116" t="s">
        <v>166</v>
      </c>
      <c r="D1139" s="117" t="s">
        <v>10</v>
      </c>
      <c r="E1139" s="136" t="s">
        <v>554</v>
      </c>
      <c r="F1139" s="140">
        <v>2966</v>
      </c>
      <c r="G1139" s="118">
        <v>2918</v>
      </c>
      <c r="H1139" s="119">
        <f t="shared" si="187"/>
        <v>0.98381658799730276</v>
      </c>
      <c r="I1139" s="118">
        <f t="shared" si="188"/>
        <v>48</v>
      </c>
      <c r="J1139" s="145">
        <f t="shared" si="189"/>
        <v>1.6183412002697236E-2</v>
      </c>
      <c r="K1139" s="140">
        <v>897</v>
      </c>
      <c r="L1139" s="140">
        <v>16</v>
      </c>
      <c r="M1139" s="119">
        <f t="shared" si="190"/>
        <v>1.7837235228539576E-2</v>
      </c>
      <c r="N1139" s="118">
        <v>46</v>
      </c>
      <c r="O1139" s="145">
        <f t="shared" si="191"/>
        <v>1.5509103169251517E-2</v>
      </c>
      <c r="P1139" s="140">
        <v>4</v>
      </c>
      <c r="Q1139" s="119">
        <f t="shared" si="192"/>
        <v>4.459308807134894E-3</v>
      </c>
      <c r="R1139" s="118">
        <v>9</v>
      </c>
      <c r="S1139" s="145">
        <f t="shared" si="193"/>
        <v>3.0343897505057315E-3</v>
      </c>
      <c r="T1139" s="140">
        <v>61</v>
      </c>
      <c r="U1139" s="119">
        <f t="shared" si="194"/>
        <v>6.8004459308807136E-2</v>
      </c>
      <c r="V1139" s="118">
        <v>259</v>
      </c>
      <c r="W1139" s="145">
        <f t="shared" si="195"/>
        <v>8.7322993931220505E-2</v>
      </c>
      <c r="X1139" s="140">
        <v>65</v>
      </c>
      <c r="Y1139" s="119">
        <f t="shared" si="196"/>
        <v>7.2463768115942032E-2</v>
      </c>
      <c r="Z1139" s="118">
        <v>268</v>
      </c>
      <c r="AA1139" s="145">
        <f t="shared" si="197"/>
        <v>9.035738368172623E-2</v>
      </c>
    </row>
    <row r="1140" spans="1:27" ht="24" x14ac:dyDescent="0.25">
      <c r="A1140" s="131" t="s">
        <v>617</v>
      </c>
      <c r="B1140" s="222" t="s">
        <v>167</v>
      </c>
      <c r="C1140" s="120" t="s">
        <v>168</v>
      </c>
      <c r="D1140" s="121" t="s">
        <v>10</v>
      </c>
      <c r="E1140" s="137" t="s">
        <v>554</v>
      </c>
      <c r="F1140" s="141">
        <v>4418</v>
      </c>
      <c r="G1140" s="122">
        <v>4306</v>
      </c>
      <c r="H1140" s="123">
        <f t="shared" si="187"/>
        <v>0.97464916251697598</v>
      </c>
      <c r="I1140" s="122">
        <f t="shared" si="188"/>
        <v>112</v>
      </c>
      <c r="J1140" s="146">
        <f t="shared" si="189"/>
        <v>2.5350837483023993E-2</v>
      </c>
      <c r="K1140" s="141">
        <v>1136</v>
      </c>
      <c r="L1140" s="141">
        <v>17</v>
      </c>
      <c r="M1140" s="123">
        <f t="shared" si="190"/>
        <v>1.4964788732394365E-2</v>
      </c>
      <c r="N1140" s="122">
        <v>45</v>
      </c>
      <c r="O1140" s="146">
        <f t="shared" si="191"/>
        <v>1.0185604345857854E-2</v>
      </c>
      <c r="P1140" s="141">
        <v>7</v>
      </c>
      <c r="Q1140" s="123">
        <f t="shared" si="192"/>
        <v>6.1619718309859151E-3</v>
      </c>
      <c r="R1140" s="122">
        <v>20</v>
      </c>
      <c r="S1140" s="146">
        <f t="shared" si="193"/>
        <v>4.5269352648257127E-3</v>
      </c>
      <c r="T1140" s="141">
        <v>118</v>
      </c>
      <c r="U1140" s="123">
        <f t="shared" si="194"/>
        <v>0.10387323943661972</v>
      </c>
      <c r="V1140" s="122">
        <v>441</v>
      </c>
      <c r="W1140" s="146">
        <f t="shared" si="195"/>
        <v>9.9818922589406972E-2</v>
      </c>
      <c r="X1140" s="141">
        <v>124</v>
      </c>
      <c r="Y1140" s="123">
        <f t="shared" si="196"/>
        <v>0.10915492957746478</v>
      </c>
      <c r="Z1140" s="122">
        <v>458</v>
      </c>
      <c r="AA1140" s="146">
        <f t="shared" si="197"/>
        <v>0.10366681756450882</v>
      </c>
    </row>
    <row r="1141" spans="1:27" ht="24" x14ac:dyDescent="0.25">
      <c r="A1141" s="130" t="s">
        <v>617</v>
      </c>
      <c r="B1141" s="221" t="s">
        <v>271</v>
      </c>
      <c r="C1141" s="116" t="s">
        <v>272</v>
      </c>
      <c r="D1141" s="117" t="s">
        <v>17</v>
      </c>
      <c r="E1141" s="136" t="s">
        <v>553</v>
      </c>
      <c r="F1141" s="140">
        <v>1521</v>
      </c>
      <c r="G1141" s="118">
        <v>1481</v>
      </c>
      <c r="H1141" s="119">
        <f t="shared" si="187"/>
        <v>0.97370151216305068</v>
      </c>
      <c r="I1141" s="118">
        <f t="shared" si="188"/>
        <v>40</v>
      </c>
      <c r="J1141" s="145">
        <f t="shared" si="189"/>
        <v>2.6298487836949377E-2</v>
      </c>
      <c r="K1141" s="140">
        <v>505</v>
      </c>
      <c r="L1141" s="140">
        <v>13</v>
      </c>
      <c r="M1141" s="119">
        <f t="shared" si="190"/>
        <v>2.5742574257425741E-2</v>
      </c>
      <c r="N1141" s="118">
        <v>43</v>
      </c>
      <c r="O1141" s="145">
        <f t="shared" si="191"/>
        <v>2.827087442472058E-2</v>
      </c>
      <c r="P1141" s="140">
        <v>6</v>
      </c>
      <c r="Q1141" s="119">
        <f t="shared" si="192"/>
        <v>1.1881188118811881E-2</v>
      </c>
      <c r="R1141" s="118">
        <v>18</v>
      </c>
      <c r="S1141" s="145">
        <f t="shared" si="193"/>
        <v>1.1834319526627219E-2</v>
      </c>
      <c r="T1141" s="140">
        <v>54</v>
      </c>
      <c r="U1141" s="119">
        <f t="shared" si="194"/>
        <v>0.10693069306930693</v>
      </c>
      <c r="V1141" s="118">
        <v>157</v>
      </c>
      <c r="W1141" s="145">
        <f t="shared" si="195"/>
        <v>0.10322156476002629</v>
      </c>
      <c r="X1141" s="140">
        <v>60</v>
      </c>
      <c r="Y1141" s="119">
        <f t="shared" si="196"/>
        <v>0.11881188118811881</v>
      </c>
      <c r="Z1141" s="118">
        <v>175</v>
      </c>
      <c r="AA1141" s="145">
        <f t="shared" si="197"/>
        <v>0.11505588428665352</v>
      </c>
    </row>
    <row r="1142" spans="1:27" ht="24" x14ac:dyDescent="0.25">
      <c r="A1142" s="131" t="s">
        <v>617</v>
      </c>
      <c r="B1142" s="222" t="s">
        <v>273</v>
      </c>
      <c r="C1142" s="120" t="s">
        <v>274</v>
      </c>
      <c r="D1142" s="121" t="s">
        <v>17</v>
      </c>
      <c r="E1142" s="137" t="s">
        <v>553</v>
      </c>
      <c r="F1142" s="141">
        <v>3733</v>
      </c>
      <c r="G1142" s="122">
        <v>3656</v>
      </c>
      <c r="H1142" s="123">
        <f t="shared" si="187"/>
        <v>0.97937315831770699</v>
      </c>
      <c r="I1142" s="122">
        <f t="shared" si="188"/>
        <v>77</v>
      </c>
      <c r="J1142" s="146">
        <f t="shared" si="189"/>
        <v>2.0626841682293062E-2</v>
      </c>
      <c r="K1142" s="141">
        <v>1120</v>
      </c>
      <c r="L1142" s="141">
        <v>15</v>
      </c>
      <c r="M1142" s="123">
        <f t="shared" si="190"/>
        <v>1.3392857142857142E-2</v>
      </c>
      <c r="N1142" s="122">
        <v>32</v>
      </c>
      <c r="O1142" s="146">
        <f t="shared" si="191"/>
        <v>8.5721939458880264E-3</v>
      </c>
      <c r="P1142" s="141">
        <v>12</v>
      </c>
      <c r="Q1142" s="123">
        <f t="shared" si="192"/>
        <v>1.0714285714285714E-2</v>
      </c>
      <c r="R1142" s="122">
        <v>38</v>
      </c>
      <c r="S1142" s="146">
        <f t="shared" si="193"/>
        <v>1.017948031074203E-2</v>
      </c>
      <c r="T1142" s="141">
        <v>101</v>
      </c>
      <c r="U1142" s="123">
        <f t="shared" si="194"/>
        <v>9.0178571428571427E-2</v>
      </c>
      <c r="V1142" s="122">
        <v>334</v>
      </c>
      <c r="W1142" s="146">
        <f t="shared" si="195"/>
        <v>8.9472274310206268E-2</v>
      </c>
      <c r="X1142" s="141">
        <v>106</v>
      </c>
      <c r="Y1142" s="123">
        <f t="shared" si="196"/>
        <v>9.464285714285714E-2</v>
      </c>
      <c r="Z1142" s="122">
        <v>346</v>
      </c>
      <c r="AA1142" s="146">
        <f t="shared" si="197"/>
        <v>9.2686847039914283E-2</v>
      </c>
    </row>
    <row r="1143" spans="1:27" ht="24" x14ac:dyDescent="0.25">
      <c r="A1143" s="130" t="s">
        <v>617</v>
      </c>
      <c r="B1143" s="221" t="s">
        <v>275</v>
      </c>
      <c r="C1143" s="116" t="s">
        <v>276</v>
      </c>
      <c r="D1143" s="117" t="s">
        <v>17</v>
      </c>
      <c r="E1143" s="136" t="s">
        <v>553</v>
      </c>
      <c r="F1143" s="140">
        <v>1785</v>
      </c>
      <c r="G1143" s="118">
        <v>1764</v>
      </c>
      <c r="H1143" s="119">
        <f t="shared" si="187"/>
        <v>0.9882352941176471</v>
      </c>
      <c r="I1143" s="118">
        <f t="shared" si="188"/>
        <v>21</v>
      </c>
      <c r="J1143" s="145">
        <f t="shared" si="189"/>
        <v>1.1764705882352941E-2</v>
      </c>
      <c r="K1143" s="140">
        <v>623</v>
      </c>
      <c r="L1143" s="140">
        <v>13</v>
      </c>
      <c r="M1143" s="119">
        <f t="shared" si="190"/>
        <v>2.0866773675762441E-2</v>
      </c>
      <c r="N1143" s="118">
        <v>26</v>
      </c>
      <c r="O1143" s="145">
        <f t="shared" si="191"/>
        <v>1.4565826330532213E-2</v>
      </c>
      <c r="P1143" s="140">
        <v>7</v>
      </c>
      <c r="Q1143" s="119">
        <f t="shared" si="192"/>
        <v>1.1235955056179775E-2</v>
      </c>
      <c r="R1143" s="118">
        <v>17</v>
      </c>
      <c r="S1143" s="145">
        <f t="shared" si="193"/>
        <v>9.5238095238095247E-3</v>
      </c>
      <c r="T1143" s="140">
        <v>64</v>
      </c>
      <c r="U1143" s="119">
        <f t="shared" si="194"/>
        <v>0.10272873194221509</v>
      </c>
      <c r="V1143" s="118">
        <v>171</v>
      </c>
      <c r="W1143" s="145">
        <f t="shared" si="195"/>
        <v>9.5798319327731099E-2</v>
      </c>
      <c r="X1143" s="140">
        <v>68</v>
      </c>
      <c r="Y1143" s="119">
        <f t="shared" si="196"/>
        <v>0.10914927768860354</v>
      </c>
      <c r="Z1143" s="118">
        <v>181</v>
      </c>
      <c r="AA1143" s="145">
        <f t="shared" si="197"/>
        <v>0.10140056022408964</v>
      </c>
    </row>
    <row r="1144" spans="1:27" ht="24" x14ac:dyDescent="0.25">
      <c r="A1144" s="131" t="s">
        <v>617</v>
      </c>
      <c r="B1144" s="222" t="s">
        <v>179</v>
      </c>
      <c r="C1144" s="120" t="s">
        <v>180</v>
      </c>
      <c r="D1144" s="121" t="s">
        <v>11</v>
      </c>
      <c r="E1144" s="137" t="s">
        <v>552</v>
      </c>
      <c r="F1144" s="141">
        <v>4220</v>
      </c>
      <c r="G1144" s="122">
        <v>4168</v>
      </c>
      <c r="H1144" s="123">
        <f t="shared" si="187"/>
        <v>0.9876777251184834</v>
      </c>
      <c r="I1144" s="122">
        <f t="shared" si="188"/>
        <v>52</v>
      </c>
      <c r="J1144" s="146">
        <f t="shared" si="189"/>
        <v>1.2322274881516588E-2</v>
      </c>
      <c r="K1144" s="141">
        <v>1372</v>
      </c>
      <c r="L1144" s="141">
        <v>21</v>
      </c>
      <c r="M1144" s="123">
        <f t="shared" si="190"/>
        <v>1.5306122448979591E-2</v>
      </c>
      <c r="N1144" s="122">
        <v>55</v>
      </c>
      <c r="O1144" s="146">
        <f t="shared" si="191"/>
        <v>1.3033175355450236E-2</v>
      </c>
      <c r="P1144" s="141">
        <v>13</v>
      </c>
      <c r="Q1144" s="123">
        <f t="shared" si="192"/>
        <v>9.4752186588921289E-3</v>
      </c>
      <c r="R1144" s="122">
        <v>37</v>
      </c>
      <c r="S1144" s="146">
        <f t="shared" si="193"/>
        <v>8.7677725118483416E-3</v>
      </c>
      <c r="T1144" s="141">
        <v>138</v>
      </c>
      <c r="U1144" s="123">
        <f t="shared" si="194"/>
        <v>0.10058309037900874</v>
      </c>
      <c r="V1144" s="122">
        <v>418</v>
      </c>
      <c r="W1144" s="146">
        <f t="shared" si="195"/>
        <v>9.9052132701421797E-2</v>
      </c>
      <c r="X1144" s="141">
        <v>148</v>
      </c>
      <c r="Y1144" s="123">
        <f t="shared" si="196"/>
        <v>0.10787172011661808</v>
      </c>
      <c r="Z1144" s="122">
        <v>443</v>
      </c>
      <c r="AA1144" s="146">
        <f t="shared" si="197"/>
        <v>0.10497630331753555</v>
      </c>
    </row>
    <row r="1145" spans="1:27" ht="24" x14ac:dyDescent="0.25">
      <c r="A1145" s="130" t="s">
        <v>617</v>
      </c>
      <c r="B1145" s="221" t="s">
        <v>181</v>
      </c>
      <c r="C1145" s="116" t="s">
        <v>182</v>
      </c>
      <c r="D1145" s="117" t="s">
        <v>11</v>
      </c>
      <c r="E1145" s="136" t="s">
        <v>552</v>
      </c>
      <c r="F1145" s="140">
        <v>5010</v>
      </c>
      <c r="G1145" s="118">
        <v>4951</v>
      </c>
      <c r="H1145" s="119">
        <f t="shared" si="187"/>
        <v>0.9882235528942116</v>
      </c>
      <c r="I1145" s="118">
        <f t="shared" si="188"/>
        <v>59</v>
      </c>
      <c r="J1145" s="145">
        <f t="shared" si="189"/>
        <v>1.1776447105788424E-2</v>
      </c>
      <c r="K1145" s="140">
        <v>1285</v>
      </c>
      <c r="L1145" s="140">
        <v>33</v>
      </c>
      <c r="M1145" s="119">
        <f t="shared" si="190"/>
        <v>2.5680933852140077E-2</v>
      </c>
      <c r="N1145" s="118">
        <v>84</v>
      </c>
      <c r="O1145" s="145">
        <f t="shared" si="191"/>
        <v>1.6766467065868262E-2</v>
      </c>
      <c r="P1145" s="140">
        <v>12</v>
      </c>
      <c r="Q1145" s="119">
        <f t="shared" si="192"/>
        <v>9.3385214007782099E-3</v>
      </c>
      <c r="R1145" s="118">
        <v>29</v>
      </c>
      <c r="S1145" s="145">
        <f t="shared" si="193"/>
        <v>5.7884231536926151E-3</v>
      </c>
      <c r="T1145" s="140">
        <v>125</v>
      </c>
      <c r="U1145" s="119">
        <f t="shared" si="194"/>
        <v>9.727626459143969E-2</v>
      </c>
      <c r="V1145" s="118">
        <v>459</v>
      </c>
      <c r="W1145" s="145">
        <f t="shared" si="195"/>
        <v>9.1616766467065874E-2</v>
      </c>
      <c r="X1145" s="140">
        <v>131</v>
      </c>
      <c r="Y1145" s="119">
        <f t="shared" si="196"/>
        <v>0.10194552529182879</v>
      </c>
      <c r="Z1145" s="118">
        <v>471</v>
      </c>
      <c r="AA1145" s="145">
        <f t="shared" si="197"/>
        <v>9.4011976047904192E-2</v>
      </c>
    </row>
    <row r="1146" spans="1:27" ht="24" x14ac:dyDescent="0.25">
      <c r="A1146" s="131" t="s">
        <v>617</v>
      </c>
      <c r="B1146" s="222" t="s">
        <v>169</v>
      </c>
      <c r="C1146" s="120" t="s">
        <v>170</v>
      </c>
      <c r="D1146" s="121" t="s">
        <v>10</v>
      </c>
      <c r="E1146" s="137" t="s">
        <v>554</v>
      </c>
      <c r="F1146" s="141">
        <v>1475</v>
      </c>
      <c r="G1146" s="122">
        <v>1449</v>
      </c>
      <c r="H1146" s="123">
        <f t="shared" si="187"/>
        <v>0.98237288135593215</v>
      </c>
      <c r="I1146" s="122">
        <f t="shared" si="188"/>
        <v>26</v>
      </c>
      <c r="J1146" s="146">
        <f t="shared" si="189"/>
        <v>1.7627118644067796E-2</v>
      </c>
      <c r="K1146" s="141">
        <v>500</v>
      </c>
      <c r="L1146" s="141">
        <v>7</v>
      </c>
      <c r="M1146" s="123">
        <f t="shared" si="190"/>
        <v>1.4E-2</v>
      </c>
      <c r="N1146" s="122">
        <v>18</v>
      </c>
      <c r="O1146" s="146">
        <f t="shared" si="191"/>
        <v>1.2203389830508475E-2</v>
      </c>
      <c r="P1146" s="141">
        <v>5</v>
      </c>
      <c r="Q1146" s="123">
        <f t="shared" si="192"/>
        <v>0.01</v>
      </c>
      <c r="R1146" s="122">
        <v>11</v>
      </c>
      <c r="S1146" s="146">
        <f t="shared" si="193"/>
        <v>7.4576271186440682E-3</v>
      </c>
      <c r="T1146" s="141">
        <v>49</v>
      </c>
      <c r="U1146" s="123">
        <f t="shared" si="194"/>
        <v>9.8000000000000004E-2</v>
      </c>
      <c r="V1146" s="122">
        <v>160</v>
      </c>
      <c r="W1146" s="146">
        <f t="shared" si="195"/>
        <v>0.10847457627118644</v>
      </c>
      <c r="X1146" s="141">
        <v>52</v>
      </c>
      <c r="Y1146" s="123">
        <f t="shared" si="196"/>
        <v>0.104</v>
      </c>
      <c r="Z1146" s="122">
        <v>168</v>
      </c>
      <c r="AA1146" s="146">
        <f t="shared" si="197"/>
        <v>0.11389830508474576</v>
      </c>
    </row>
    <row r="1147" spans="1:27" ht="24" x14ac:dyDescent="0.25">
      <c r="A1147" s="130" t="s">
        <v>617</v>
      </c>
      <c r="B1147" s="221" t="s">
        <v>239</v>
      </c>
      <c r="C1147" s="116" t="s">
        <v>240</v>
      </c>
      <c r="D1147" s="117" t="s">
        <v>15</v>
      </c>
      <c r="E1147" s="136" t="s">
        <v>550</v>
      </c>
      <c r="F1147" s="140">
        <v>4937</v>
      </c>
      <c r="G1147" s="118">
        <v>4863</v>
      </c>
      <c r="H1147" s="119">
        <f t="shared" si="187"/>
        <v>0.9850111403686449</v>
      </c>
      <c r="I1147" s="118">
        <f t="shared" si="188"/>
        <v>74</v>
      </c>
      <c r="J1147" s="145">
        <f t="shared" si="189"/>
        <v>1.4988859631355074E-2</v>
      </c>
      <c r="K1147" s="140">
        <v>1602</v>
      </c>
      <c r="L1147" s="140">
        <v>30</v>
      </c>
      <c r="M1147" s="119">
        <f t="shared" si="190"/>
        <v>1.8726591760299626E-2</v>
      </c>
      <c r="N1147" s="118">
        <v>69</v>
      </c>
      <c r="O1147" s="145">
        <f t="shared" si="191"/>
        <v>1.3976098845452704E-2</v>
      </c>
      <c r="P1147" s="140">
        <v>14</v>
      </c>
      <c r="Q1147" s="119">
        <f t="shared" si="192"/>
        <v>8.7390761548064924E-3</v>
      </c>
      <c r="R1147" s="118">
        <v>34</v>
      </c>
      <c r="S1147" s="145">
        <f t="shared" si="193"/>
        <v>6.8867733441361151E-3</v>
      </c>
      <c r="T1147" s="140">
        <v>194</v>
      </c>
      <c r="U1147" s="119">
        <f t="shared" si="194"/>
        <v>0.12109862671660425</v>
      </c>
      <c r="V1147" s="118">
        <v>598</v>
      </c>
      <c r="W1147" s="145">
        <f t="shared" si="195"/>
        <v>0.12112618999392344</v>
      </c>
      <c r="X1147" s="140">
        <v>203</v>
      </c>
      <c r="Y1147" s="119">
        <f t="shared" si="196"/>
        <v>0.12671660424469414</v>
      </c>
      <c r="Z1147" s="118">
        <v>622</v>
      </c>
      <c r="AA1147" s="145">
        <f t="shared" si="197"/>
        <v>0.12598744176625482</v>
      </c>
    </row>
    <row r="1148" spans="1:27" ht="24" x14ac:dyDescent="0.25">
      <c r="A1148" s="131" t="s">
        <v>617</v>
      </c>
      <c r="B1148" s="222" t="s">
        <v>204</v>
      </c>
      <c r="C1148" s="120" t="s">
        <v>205</v>
      </c>
      <c r="D1148" s="121" t="s">
        <v>13</v>
      </c>
      <c r="E1148" s="137" t="s">
        <v>555</v>
      </c>
      <c r="F1148" s="141">
        <v>8885</v>
      </c>
      <c r="G1148" s="122">
        <v>8505</v>
      </c>
      <c r="H1148" s="123">
        <f t="shared" si="187"/>
        <v>0.95723128868880136</v>
      </c>
      <c r="I1148" s="122">
        <f t="shared" si="188"/>
        <v>380</v>
      </c>
      <c r="J1148" s="146">
        <f t="shared" si="189"/>
        <v>4.2768711311198651E-2</v>
      </c>
      <c r="K1148" s="141">
        <v>2572</v>
      </c>
      <c r="L1148" s="141">
        <v>45</v>
      </c>
      <c r="M1148" s="123">
        <f t="shared" si="190"/>
        <v>1.7496111975116642E-2</v>
      </c>
      <c r="N1148" s="122">
        <v>137</v>
      </c>
      <c r="O1148" s="146">
        <f t="shared" si="191"/>
        <v>1.5419245920090039E-2</v>
      </c>
      <c r="P1148" s="141">
        <v>16</v>
      </c>
      <c r="Q1148" s="123">
        <f t="shared" si="192"/>
        <v>6.2208398133748056E-3</v>
      </c>
      <c r="R1148" s="122">
        <v>40</v>
      </c>
      <c r="S1148" s="146">
        <f t="shared" si="193"/>
        <v>4.5019696117051212E-3</v>
      </c>
      <c r="T1148" s="141">
        <v>318</v>
      </c>
      <c r="U1148" s="123">
        <f t="shared" si="194"/>
        <v>0.12363919129082426</v>
      </c>
      <c r="V1148" s="122">
        <v>953</v>
      </c>
      <c r="W1148" s="146">
        <f t="shared" si="195"/>
        <v>0.1072594259988745</v>
      </c>
      <c r="X1148" s="141">
        <v>326</v>
      </c>
      <c r="Y1148" s="123">
        <f t="shared" si="196"/>
        <v>0.12674961119751166</v>
      </c>
      <c r="Z1148" s="122">
        <v>973</v>
      </c>
      <c r="AA1148" s="146">
        <f t="shared" si="197"/>
        <v>0.10951041080472707</v>
      </c>
    </row>
    <row r="1149" spans="1:27" ht="24" x14ac:dyDescent="0.25">
      <c r="A1149" s="130" t="s">
        <v>617</v>
      </c>
      <c r="B1149" s="221" t="s">
        <v>241</v>
      </c>
      <c r="C1149" s="116" t="s">
        <v>242</v>
      </c>
      <c r="D1149" s="117" t="s">
        <v>15</v>
      </c>
      <c r="E1149" s="136" t="s">
        <v>550</v>
      </c>
      <c r="F1149" s="140">
        <v>7251</v>
      </c>
      <c r="G1149" s="118">
        <v>7115</v>
      </c>
      <c r="H1149" s="119">
        <f t="shared" si="187"/>
        <v>0.98124396634946909</v>
      </c>
      <c r="I1149" s="118">
        <f t="shared" si="188"/>
        <v>136</v>
      </c>
      <c r="J1149" s="145">
        <f t="shared" si="189"/>
        <v>1.8756033650530961E-2</v>
      </c>
      <c r="K1149" s="140">
        <v>2002</v>
      </c>
      <c r="L1149" s="140">
        <v>32</v>
      </c>
      <c r="M1149" s="119">
        <f t="shared" si="190"/>
        <v>1.5984015984015984E-2</v>
      </c>
      <c r="N1149" s="118">
        <v>85</v>
      </c>
      <c r="O1149" s="145">
        <f t="shared" si="191"/>
        <v>1.1722521031581851E-2</v>
      </c>
      <c r="P1149" s="140">
        <v>23</v>
      </c>
      <c r="Q1149" s="119">
        <f t="shared" si="192"/>
        <v>1.1488511488511488E-2</v>
      </c>
      <c r="R1149" s="118">
        <v>64</v>
      </c>
      <c r="S1149" s="145">
        <f t="shared" si="193"/>
        <v>8.8263687767204529E-3</v>
      </c>
      <c r="T1149" s="140">
        <v>249</v>
      </c>
      <c r="U1149" s="119">
        <f t="shared" si="194"/>
        <v>0.12437562437562437</v>
      </c>
      <c r="V1149" s="118">
        <v>746</v>
      </c>
      <c r="W1149" s="145">
        <f t="shared" si="195"/>
        <v>0.10288236105364777</v>
      </c>
      <c r="X1149" s="140">
        <v>266</v>
      </c>
      <c r="Y1149" s="119">
        <f t="shared" si="196"/>
        <v>0.13286713286713286</v>
      </c>
      <c r="Z1149" s="118">
        <v>791</v>
      </c>
      <c r="AA1149" s="145">
        <f t="shared" si="197"/>
        <v>0.10908840159977934</v>
      </c>
    </row>
    <row r="1150" spans="1:27" ht="24" x14ac:dyDescent="0.25">
      <c r="A1150" s="131" t="s">
        <v>617</v>
      </c>
      <c r="B1150" s="222" t="s">
        <v>206</v>
      </c>
      <c r="C1150" s="120" t="s">
        <v>207</v>
      </c>
      <c r="D1150" s="121" t="s">
        <v>13</v>
      </c>
      <c r="E1150" s="137" t="s">
        <v>555</v>
      </c>
      <c r="F1150" s="141">
        <v>4719</v>
      </c>
      <c r="G1150" s="122">
        <v>4671</v>
      </c>
      <c r="H1150" s="123">
        <f t="shared" si="187"/>
        <v>0.98982835346471709</v>
      </c>
      <c r="I1150" s="122">
        <f t="shared" si="188"/>
        <v>48</v>
      </c>
      <c r="J1150" s="146">
        <f t="shared" si="189"/>
        <v>1.0171646535282899E-2</v>
      </c>
      <c r="K1150" s="141">
        <v>1443</v>
      </c>
      <c r="L1150" s="141">
        <v>24</v>
      </c>
      <c r="M1150" s="123">
        <f t="shared" si="190"/>
        <v>1.6632016632016633E-2</v>
      </c>
      <c r="N1150" s="122">
        <v>62</v>
      </c>
      <c r="O1150" s="146">
        <f t="shared" si="191"/>
        <v>1.3138376774740411E-2</v>
      </c>
      <c r="P1150" s="141">
        <v>12</v>
      </c>
      <c r="Q1150" s="123">
        <f t="shared" si="192"/>
        <v>8.3160083160083165E-3</v>
      </c>
      <c r="R1150" s="122">
        <v>26</v>
      </c>
      <c r="S1150" s="146">
        <f t="shared" si="193"/>
        <v>5.5096418732782371E-3</v>
      </c>
      <c r="T1150" s="141">
        <v>158</v>
      </c>
      <c r="U1150" s="123">
        <f t="shared" si="194"/>
        <v>0.1094941094941095</v>
      </c>
      <c r="V1150" s="122">
        <v>469</v>
      </c>
      <c r="W1150" s="146">
        <f t="shared" si="195"/>
        <v>9.9385463021826659E-2</v>
      </c>
      <c r="X1150" s="141">
        <v>167</v>
      </c>
      <c r="Y1150" s="123">
        <f t="shared" si="196"/>
        <v>0.11573111573111573</v>
      </c>
      <c r="Z1150" s="122">
        <v>486</v>
      </c>
      <c r="AA1150" s="146">
        <f t="shared" si="197"/>
        <v>0.10298792116973936</v>
      </c>
    </row>
    <row r="1151" spans="1:27" ht="24" x14ac:dyDescent="0.25">
      <c r="A1151" s="130" t="s">
        <v>617</v>
      </c>
      <c r="B1151" s="221" t="s">
        <v>208</v>
      </c>
      <c r="C1151" s="116" t="s">
        <v>209</v>
      </c>
      <c r="D1151" s="117" t="s">
        <v>13</v>
      </c>
      <c r="E1151" s="136" t="s">
        <v>555</v>
      </c>
      <c r="F1151" s="140">
        <v>3533</v>
      </c>
      <c r="G1151" s="118">
        <v>3498</v>
      </c>
      <c r="H1151" s="119">
        <f t="shared" si="187"/>
        <v>0.99009340503821119</v>
      </c>
      <c r="I1151" s="118">
        <f t="shared" si="188"/>
        <v>35</v>
      </c>
      <c r="J1151" s="145">
        <f t="shared" si="189"/>
        <v>9.9065949617888477E-3</v>
      </c>
      <c r="K1151" s="140">
        <v>1121</v>
      </c>
      <c r="L1151" s="140">
        <v>7</v>
      </c>
      <c r="M1151" s="119">
        <f t="shared" si="190"/>
        <v>6.2444246208742194E-3</v>
      </c>
      <c r="N1151" s="118">
        <v>17</v>
      </c>
      <c r="O1151" s="145">
        <f t="shared" si="191"/>
        <v>4.811774695726012E-3</v>
      </c>
      <c r="P1151" s="140">
        <v>10</v>
      </c>
      <c r="Q1151" s="119">
        <f t="shared" si="192"/>
        <v>8.9206066012488851E-3</v>
      </c>
      <c r="R1151" s="118">
        <v>31</v>
      </c>
      <c r="S1151" s="145">
        <f t="shared" si="193"/>
        <v>8.7744126804415509E-3</v>
      </c>
      <c r="T1151" s="140">
        <v>132</v>
      </c>
      <c r="U1151" s="119">
        <f t="shared" si="194"/>
        <v>0.11775200713648529</v>
      </c>
      <c r="V1151" s="118">
        <v>392</v>
      </c>
      <c r="W1151" s="145">
        <f t="shared" si="195"/>
        <v>0.1109538635720351</v>
      </c>
      <c r="X1151" s="140">
        <v>140</v>
      </c>
      <c r="Y1151" s="119">
        <f t="shared" si="196"/>
        <v>0.12488849241748438</v>
      </c>
      <c r="Z1151" s="118">
        <v>418</v>
      </c>
      <c r="AA1151" s="145">
        <f t="shared" si="197"/>
        <v>0.11831304840079253</v>
      </c>
    </row>
    <row r="1152" spans="1:27" ht="24" x14ac:dyDescent="0.25">
      <c r="A1152" s="131" t="s">
        <v>617</v>
      </c>
      <c r="B1152" s="222" t="s">
        <v>243</v>
      </c>
      <c r="C1152" s="120" t="s">
        <v>244</v>
      </c>
      <c r="D1152" s="121" t="s">
        <v>15</v>
      </c>
      <c r="E1152" s="137" t="s">
        <v>550</v>
      </c>
      <c r="F1152" s="141">
        <v>5699</v>
      </c>
      <c r="G1152" s="122">
        <v>5625</v>
      </c>
      <c r="H1152" s="123">
        <f t="shared" si="187"/>
        <v>0.98701526583611154</v>
      </c>
      <c r="I1152" s="122">
        <f t="shared" si="188"/>
        <v>74</v>
      </c>
      <c r="J1152" s="146">
        <f t="shared" si="189"/>
        <v>1.2984734163888401E-2</v>
      </c>
      <c r="K1152" s="141">
        <v>1690</v>
      </c>
      <c r="L1152" s="141">
        <v>29</v>
      </c>
      <c r="M1152" s="123">
        <f t="shared" si="190"/>
        <v>1.7159763313609466E-2</v>
      </c>
      <c r="N1152" s="122">
        <v>72</v>
      </c>
      <c r="O1152" s="146">
        <f t="shared" si="191"/>
        <v>1.2633795402702229E-2</v>
      </c>
      <c r="P1152" s="141">
        <v>18</v>
      </c>
      <c r="Q1152" s="123">
        <f t="shared" si="192"/>
        <v>1.0650887573964497E-2</v>
      </c>
      <c r="R1152" s="122">
        <v>40</v>
      </c>
      <c r="S1152" s="146">
        <f t="shared" si="193"/>
        <v>7.0187752237234604E-3</v>
      </c>
      <c r="T1152" s="141">
        <v>192</v>
      </c>
      <c r="U1152" s="123">
        <f t="shared" si="194"/>
        <v>0.1136094674556213</v>
      </c>
      <c r="V1152" s="122">
        <v>561</v>
      </c>
      <c r="W1152" s="146">
        <f t="shared" si="195"/>
        <v>9.8438322512721527E-2</v>
      </c>
      <c r="X1152" s="141">
        <v>204</v>
      </c>
      <c r="Y1152" s="123">
        <f t="shared" si="196"/>
        <v>0.12071005917159763</v>
      </c>
      <c r="Z1152" s="122">
        <v>584</v>
      </c>
      <c r="AA1152" s="146">
        <f t="shared" si="197"/>
        <v>0.10247411826636252</v>
      </c>
    </row>
    <row r="1153" spans="1:27" ht="24" x14ac:dyDescent="0.25">
      <c r="A1153" s="130" t="s">
        <v>617</v>
      </c>
      <c r="B1153" s="221" t="s">
        <v>245</v>
      </c>
      <c r="C1153" s="116" t="s">
        <v>246</v>
      </c>
      <c r="D1153" s="117" t="s">
        <v>15</v>
      </c>
      <c r="E1153" s="136" t="s">
        <v>550</v>
      </c>
      <c r="F1153" s="140">
        <v>1968</v>
      </c>
      <c r="G1153" s="118">
        <v>1943</v>
      </c>
      <c r="H1153" s="119">
        <f t="shared" si="187"/>
        <v>0.98729674796747968</v>
      </c>
      <c r="I1153" s="118">
        <f t="shared" si="188"/>
        <v>25</v>
      </c>
      <c r="J1153" s="145">
        <f t="shared" si="189"/>
        <v>1.2703252032520325E-2</v>
      </c>
      <c r="K1153" s="140">
        <v>730</v>
      </c>
      <c r="L1153" s="140">
        <v>18</v>
      </c>
      <c r="M1153" s="119">
        <f t="shared" si="190"/>
        <v>2.4657534246575342E-2</v>
      </c>
      <c r="N1153" s="118">
        <v>46</v>
      </c>
      <c r="O1153" s="145">
        <f t="shared" si="191"/>
        <v>2.3373983739837397E-2</v>
      </c>
      <c r="P1153" s="140">
        <v>10</v>
      </c>
      <c r="Q1153" s="119">
        <f t="shared" si="192"/>
        <v>1.3698630136986301E-2</v>
      </c>
      <c r="R1153" s="118">
        <v>27</v>
      </c>
      <c r="S1153" s="145">
        <f t="shared" si="193"/>
        <v>1.3719512195121951E-2</v>
      </c>
      <c r="T1153" s="140">
        <v>86</v>
      </c>
      <c r="U1153" s="119">
        <f t="shared" si="194"/>
        <v>0.11780821917808219</v>
      </c>
      <c r="V1153" s="118">
        <v>205</v>
      </c>
      <c r="W1153" s="145">
        <f t="shared" si="195"/>
        <v>0.10416666666666667</v>
      </c>
      <c r="X1153" s="140">
        <v>92</v>
      </c>
      <c r="Y1153" s="119">
        <f t="shared" si="196"/>
        <v>0.12602739726027398</v>
      </c>
      <c r="Z1153" s="118">
        <v>220</v>
      </c>
      <c r="AA1153" s="145">
        <f t="shared" si="197"/>
        <v>0.11178861788617886</v>
      </c>
    </row>
    <row r="1154" spans="1:27" x14ac:dyDescent="0.25">
      <c r="A1154" s="131" t="s">
        <v>617</v>
      </c>
      <c r="B1154" s="222" t="s">
        <v>220</v>
      </c>
      <c r="C1154" s="120" t="s">
        <v>221</v>
      </c>
      <c r="D1154" s="121" t="s">
        <v>14</v>
      </c>
      <c r="E1154" s="137" t="s">
        <v>556</v>
      </c>
      <c r="F1154" s="141">
        <v>4271</v>
      </c>
      <c r="G1154" s="122">
        <v>4201</v>
      </c>
      <c r="H1154" s="123">
        <f t="shared" si="187"/>
        <v>0.98361039569187547</v>
      </c>
      <c r="I1154" s="122">
        <f t="shared" si="188"/>
        <v>70</v>
      </c>
      <c r="J1154" s="146">
        <f t="shared" si="189"/>
        <v>1.6389604308124563E-2</v>
      </c>
      <c r="K1154" s="141">
        <v>1246</v>
      </c>
      <c r="L1154" s="141">
        <v>24</v>
      </c>
      <c r="M1154" s="123">
        <f t="shared" si="190"/>
        <v>1.9261637239165328E-2</v>
      </c>
      <c r="N1154" s="122">
        <v>59</v>
      </c>
      <c r="O1154" s="146">
        <f t="shared" si="191"/>
        <v>1.3814095059704988E-2</v>
      </c>
      <c r="P1154" s="141">
        <v>9</v>
      </c>
      <c r="Q1154" s="123">
        <f t="shared" si="192"/>
        <v>7.2231139646869984E-3</v>
      </c>
      <c r="R1154" s="122">
        <v>27</v>
      </c>
      <c r="S1154" s="146">
        <f t="shared" si="193"/>
        <v>6.3217045188480453E-3</v>
      </c>
      <c r="T1154" s="141">
        <v>134</v>
      </c>
      <c r="U1154" s="123">
        <f t="shared" si="194"/>
        <v>0.10754414125200643</v>
      </c>
      <c r="V1154" s="122">
        <v>450</v>
      </c>
      <c r="W1154" s="146">
        <f t="shared" si="195"/>
        <v>0.10536174198080075</v>
      </c>
      <c r="X1154" s="141">
        <v>141</v>
      </c>
      <c r="Y1154" s="123">
        <f t="shared" si="196"/>
        <v>0.11316211878009631</v>
      </c>
      <c r="Z1154" s="122">
        <v>468</v>
      </c>
      <c r="AA1154" s="146">
        <f t="shared" si="197"/>
        <v>0.10957621166003279</v>
      </c>
    </row>
    <row r="1155" spans="1:27" x14ac:dyDescent="0.25">
      <c r="A1155" s="130" t="s">
        <v>617</v>
      </c>
      <c r="B1155" s="221" t="s">
        <v>222</v>
      </c>
      <c r="C1155" s="116" t="s">
        <v>223</v>
      </c>
      <c r="D1155" s="117" t="s">
        <v>14</v>
      </c>
      <c r="E1155" s="136" t="s">
        <v>556</v>
      </c>
      <c r="F1155" s="140">
        <v>5404</v>
      </c>
      <c r="G1155" s="118">
        <v>5250</v>
      </c>
      <c r="H1155" s="119">
        <f t="shared" ref="H1155:H1218" si="198">G1155/F1155</f>
        <v>0.97150259067357514</v>
      </c>
      <c r="I1155" s="118">
        <f t="shared" ref="I1155:I1218" si="199">F1155-G1155</f>
        <v>154</v>
      </c>
      <c r="J1155" s="145">
        <f t="shared" ref="J1155:J1218" si="200">I1155/F1155</f>
        <v>2.8497409326424871E-2</v>
      </c>
      <c r="K1155" s="140">
        <v>1582</v>
      </c>
      <c r="L1155" s="140">
        <v>28</v>
      </c>
      <c r="M1155" s="119">
        <f t="shared" si="190"/>
        <v>1.7699115044247787E-2</v>
      </c>
      <c r="N1155" s="118">
        <v>75</v>
      </c>
      <c r="O1155" s="145">
        <f t="shared" si="191"/>
        <v>1.387860843819393E-2</v>
      </c>
      <c r="P1155" s="140">
        <v>12</v>
      </c>
      <c r="Q1155" s="119">
        <f t="shared" si="192"/>
        <v>7.5853350189633373E-3</v>
      </c>
      <c r="R1155" s="118">
        <v>32</v>
      </c>
      <c r="S1155" s="145">
        <f t="shared" si="193"/>
        <v>5.9215396002960767E-3</v>
      </c>
      <c r="T1155" s="140">
        <v>175</v>
      </c>
      <c r="U1155" s="119">
        <f t="shared" si="194"/>
        <v>0.11061946902654868</v>
      </c>
      <c r="V1155" s="118">
        <v>617</v>
      </c>
      <c r="W1155" s="145">
        <f t="shared" si="195"/>
        <v>0.11417468541820873</v>
      </c>
      <c r="X1155" s="140">
        <v>180</v>
      </c>
      <c r="Y1155" s="119">
        <f t="shared" si="196"/>
        <v>0.11378002528445007</v>
      </c>
      <c r="Z1155" s="118">
        <v>630</v>
      </c>
      <c r="AA1155" s="145">
        <f t="shared" si="197"/>
        <v>0.11658031088082901</v>
      </c>
    </row>
    <row r="1156" spans="1:27" x14ac:dyDescent="0.25">
      <c r="A1156" s="131" t="s">
        <v>617</v>
      </c>
      <c r="B1156" s="222" t="s">
        <v>210</v>
      </c>
      <c r="C1156" s="120" t="s">
        <v>211</v>
      </c>
      <c r="D1156" s="121" t="s">
        <v>13</v>
      </c>
      <c r="E1156" s="137" t="s">
        <v>555</v>
      </c>
      <c r="F1156" s="141">
        <v>2860</v>
      </c>
      <c r="G1156" s="122">
        <v>2820</v>
      </c>
      <c r="H1156" s="123">
        <f t="shared" si="198"/>
        <v>0.98601398601398604</v>
      </c>
      <c r="I1156" s="122">
        <f t="shared" si="199"/>
        <v>40</v>
      </c>
      <c r="J1156" s="146">
        <f t="shared" si="200"/>
        <v>1.3986013986013986E-2</v>
      </c>
      <c r="K1156" s="141">
        <v>793</v>
      </c>
      <c r="L1156" s="141">
        <v>16</v>
      </c>
      <c r="M1156" s="123">
        <f t="shared" ref="M1156:M1219" si="201">L1156/K1156</f>
        <v>2.0176544766708701E-2</v>
      </c>
      <c r="N1156" s="122">
        <v>39</v>
      </c>
      <c r="O1156" s="146">
        <f t="shared" ref="O1156:O1219" si="202">N1156/F1156</f>
        <v>1.3636363636363636E-2</v>
      </c>
      <c r="P1156" s="141">
        <v>7</v>
      </c>
      <c r="Q1156" s="123">
        <f t="shared" ref="Q1156:Q1219" si="203">P1156/K1156</f>
        <v>8.8272383354350576E-3</v>
      </c>
      <c r="R1156" s="122">
        <v>21</v>
      </c>
      <c r="S1156" s="146">
        <f t="shared" ref="S1156:S1219" si="204">R1156/F1156</f>
        <v>7.3426573426573424E-3</v>
      </c>
      <c r="T1156" s="141">
        <v>65</v>
      </c>
      <c r="U1156" s="123">
        <f t="shared" ref="U1156:U1219" si="205">T1156/K1156</f>
        <v>8.1967213114754092E-2</v>
      </c>
      <c r="V1156" s="122">
        <v>218</v>
      </c>
      <c r="W1156" s="146">
        <f t="shared" ref="W1156:W1219" si="206">V1156/F1156</f>
        <v>7.6223776223776227E-2</v>
      </c>
      <c r="X1156" s="141">
        <v>70</v>
      </c>
      <c r="Y1156" s="123">
        <f t="shared" ref="Y1156:Y1219" si="207">X1156/K1156</f>
        <v>8.8272383354350573E-2</v>
      </c>
      <c r="Z1156" s="122">
        <v>230</v>
      </c>
      <c r="AA1156" s="146">
        <f t="shared" ref="AA1156:AA1219" si="208">Z1156/F1156</f>
        <v>8.0419580419580416E-2</v>
      </c>
    </row>
    <row r="1157" spans="1:27" x14ac:dyDescent="0.25">
      <c r="A1157" s="130" t="s">
        <v>617</v>
      </c>
      <c r="B1157" s="221" t="s">
        <v>212</v>
      </c>
      <c r="C1157" s="116" t="s">
        <v>213</v>
      </c>
      <c r="D1157" s="117" t="s">
        <v>13</v>
      </c>
      <c r="E1157" s="136" t="s">
        <v>555</v>
      </c>
      <c r="F1157" s="140">
        <v>3700</v>
      </c>
      <c r="G1157" s="118">
        <v>3643</v>
      </c>
      <c r="H1157" s="119">
        <f t="shared" si="198"/>
        <v>0.98459459459459464</v>
      </c>
      <c r="I1157" s="118">
        <f t="shared" si="199"/>
        <v>57</v>
      </c>
      <c r="J1157" s="145">
        <f t="shared" si="200"/>
        <v>1.5405405405405406E-2</v>
      </c>
      <c r="K1157" s="140">
        <v>994</v>
      </c>
      <c r="L1157" s="140">
        <v>22</v>
      </c>
      <c r="M1157" s="119">
        <f t="shared" si="201"/>
        <v>2.2132796780684104E-2</v>
      </c>
      <c r="N1157" s="118">
        <v>62</v>
      </c>
      <c r="O1157" s="145">
        <f t="shared" si="202"/>
        <v>1.6756756756756756E-2</v>
      </c>
      <c r="P1157" s="140">
        <v>7</v>
      </c>
      <c r="Q1157" s="119">
        <f t="shared" si="203"/>
        <v>7.0422535211267607E-3</v>
      </c>
      <c r="R1157" s="118">
        <v>24</v>
      </c>
      <c r="S1157" s="145">
        <f t="shared" si="204"/>
        <v>6.4864864864864862E-3</v>
      </c>
      <c r="T1157" s="140">
        <v>119</v>
      </c>
      <c r="U1157" s="119">
        <f t="shared" si="205"/>
        <v>0.11971830985915492</v>
      </c>
      <c r="V1157" s="118">
        <v>390</v>
      </c>
      <c r="W1157" s="145">
        <f t="shared" si="206"/>
        <v>0.10540540540540541</v>
      </c>
      <c r="X1157" s="140">
        <v>124</v>
      </c>
      <c r="Y1157" s="119">
        <f t="shared" si="207"/>
        <v>0.12474849094567404</v>
      </c>
      <c r="Z1157" s="118">
        <v>408</v>
      </c>
      <c r="AA1157" s="145">
        <f t="shared" si="208"/>
        <v>0.11027027027027027</v>
      </c>
    </row>
    <row r="1158" spans="1:27" x14ac:dyDescent="0.25">
      <c r="A1158" s="131" t="s">
        <v>617</v>
      </c>
      <c r="B1158" s="222" t="s">
        <v>214</v>
      </c>
      <c r="C1158" s="120" t="s">
        <v>215</v>
      </c>
      <c r="D1158" s="121" t="s">
        <v>13</v>
      </c>
      <c r="E1158" s="137" t="s">
        <v>555</v>
      </c>
      <c r="F1158" s="141">
        <v>2905</v>
      </c>
      <c r="G1158" s="122">
        <v>2865</v>
      </c>
      <c r="H1158" s="123">
        <f t="shared" si="198"/>
        <v>0.98623063683304646</v>
      </c>
      <c r="I1158" s="122">
        <f t="shared" si="199"/>
        <v>40</v>
      </c>
      <c r="J1158" s="146">
        <f t="shared" si="200"/>
        <v>1.3769363166953529E-2</v>
      </c>
      <c r="K1158" s="141">
        <v>862</v>
      </c>
      <c r="L1158" s="141">
        <v>16</v>
      </c>
      <c r="M1158" s="123">
        <f t="shared" si="201"/>
        <v>1.8561484918793503E-2</v>
      </c>
      <c r="N1158" s="122">
        <v>43</v>
      </c>
      <c r="O1158" s="146">
        <f t="shared" si="202"/>
        <v>1.4802065404475043E-2</v>
      </c>
      <c r="P1158" s="141">
        <v>10</v>
      </c>
      <c r="Q1158" s="123">
        <f t="shared" si="203"/>
        <v>1.1600928074245939E-2</v>
      </c>
      <c r="R1158" s="122">
        <v>19</v>
      </c>
      <c r="S1158" s="146">
        <f t="shared" si="204"/>
        <v>6.5404475043029263E-3</v>
      </c>
      <c r="T1158" s="141">
        <v>89</v>
      </c>
      <c r="U1158" s="123">
        <f t="shared" si="205"/>
        <v>0.10324825986078887</v>
      </c>
      <c r="V1158" s="122">
        <v>243</v>
      </c>
      <c r="W1158" s="146">
        <f t="shared" si="206"/>
        <v>8.3648881239242689E-2</v>
      </c>
      <c r="X1158" s="141">
        <v>96</v>
      </c>
      <c r="Y1158" s="123">
        <f t="shared" si="207"/>
        <v>0.11136890951276102</v>
      </c>
      <c r="Z1158" s="122">
        <v>255</v>
      </c>
      <c r="AA1158" s="146">
        <f t="shared" si="208"/>
        <v>8.7779690189328741E-2</v>
      </c>
    </row>
    <row r="1159" spans="1:27" x14ac:dyDescent="0.25">
      <c r="A1159" s="130" t="s">
        <v>617</v>
      </c>
      <c r="B1159" s="221" t="s">
        <v>224</v>
      </c>
      <c r="C1159" s="116" t="s">
        <v>225</v>
      </c>
      <c r="D1159" s="117" t="s">
        <v>14</v>
      </c>
      <c r="E1159" s="136" t="s">
        <v>556</v>
      </c>
      <c r="F1159" s="140">
        <v>2079</v>
      </c>
      <c r="G1159" s="118">
        <v>2027</v>
      </c>
      <c r="H1159" s="119">
        <f t="shared" si="198"/>
        <v>0.97498797498797496</v>
      </c>
      <c r="I1159" s="118">
        <f t="shared" si="199"/>
        <v>52</v>
      </c>
      <c r="J1159" s="145">
        <f t="shared" si="200"/>
        <v>2.5012025012025013E-2</v>
      </c>
      <c r="K1159" s="140">
        <v>559</v>
      </c>
      <c r="L1159" s="140">
        <v>12</v>
      </c>
      <c r="M1159" s="119">
        <f t="shared" si="201"/>
        <v>2.1466905187835419E-2</v>
      </c>
      <c r="N1159" s="118">
        <v>36</v>
      </c>
      <c r="O1159" s="145">
        <f t="shared" si="202"/>
        <v>1.7316017316017316E-2</v>
      </c>
      <c r="P1159" s="140">
        <v>6</v>
      </c>
      <c r="Q1159" s="119">
        <f t="shared" si="203"/>
        <v>1.0733452593917709E-2</v>
      </c>
      <c r="R1159" s="118">
        <v>14</v>
      </c>
      <c r="S1159" s="145">
        <f t="shared" si="204"/>
        <v>6.7340067340067337E-3</v>
      </c>
      <c r="T1159" s="140">
        <v>81</v>
      </c>
      <c r="U1159" s="119">
        <f t="shared" si="205"/>
        <v>0.14490161001788909</v>
      </c>
      <c r="V1159" s="118">
        <v>261</v>
      </c>
      <c r="W1159" s="145">
        <f t="shared" si="206"/>
        <v>0.12554112554112554</v>
      </c>
      <c r="X1159" s="140">
        <v>85</v>
      </c>
      <c r="Y1159" s="119">
        <f t="shared" si="207"/>
        <v>0.15205724508050089</v>
      </c>
      <c r="Z1159" s="118">
        <v>268</v>
      </c>
      <c r="AA1159" s="145">
        <f t="shared" si="208"/>
        <v>0.12890812890812892</v>
      </c>
    </row>
    <row r="1160" spans="1:27" x14ac:dyDescent="0.25">
      <c r="A1160" s="131" t="s">
        <v>617</v>
      </c>
      <c r="B1160" s="222" t="s">
        <v>226</v>
      </c>
      <c r="C1160" s="120" t="s">
        <v>227</v>
      </c>
      <c r="D1160" s="121" t="s">
        <v>14</v>
      </c>
      <c r="E1160" s="137" t="s">
        <v>556</v>
      </c>
      <c r="F1160" s="141">
        <v>2894</v>
      </c>
      <c r="G1160" s="122">
        <v>2820</v>
      </c>
      <c r="H1160" s="123">
        <f t="shared" si="198"/>
        <v>0.97442985487214928</v>
      </c>
      <c r="I1160" s="122">
        <f t="shared" si="199"/>
        <v>74</v>
      </c>
      <c r="J1160" s="146">
        <f t="shared" si="200"/>
        <v>2.5570145127850726E-2</v>
      </c>
      <c r="K1160" s="141">
        <v>906</v>
      </c>
      <c r="L1160" s="141">
        <v>18</v>
      </c>
      <c r="M1160" s="123">
        <f t="shared" si="201"/>
        <v>1.9867549668874173E-2</v>
      </c>
      <c r="N1160" s="122">
        <v>44</v>
      </c>
      <c r="O1160" s="146">
        <f t="shared" si="202"/>
        <v>1.520387007601935E-2</v>
      </c>
      <c r="P1160" s="141">
        <v>7</v>
      </c>
      <c r="Q1160" s="123">
        <f t="shared" si="203"/>
        <v>7.7262693156732896E-3</v>
      </c>
      <c r="R1160" s="122">
        <v>22</v>
      </c>
      <c r="S1160" s="146">
        <f t="shared" si="204"/>
        <v>7.601935038009675E-3</v>
      </c>
      <c r="T1160" s="141">
        <v>88</v>
      </c>
      <c r="U1160" s="123">
        <f t="shared" si="205"/>
        <v>9.713024282560706E-2</v>
      </c>
      <c r="V1160" s="122">
        <v>219</v>
      </c>
      <c r="W1160" s="146">
        <f t="shared" si="206"/>
        <v>7.567380787836904E-2</v>
      </c>
      <c r="X1160" s="141">
        <v>91</v>
      </c>
      <c r="Y1160" s="123">
        <f t="shared" si="207"/>
        <v>0.10044150110375276</v>
      </c>
      <c r="Z1160" s="122">
        <v>227</v>
      </c>
      <c r="AA1160" s="146">
        <f t="shared" si="208"/>
        <v>7.8438147892190738E-2</v>
      </c>
    </row>
    <row r="1161" spans="1:27" x14ac:dyDescent="0.25">
      <c r="A1161" s="130" t="s">
        <v>617</v>
      </c>
      <c r="B1161" s="221" t="s">
        <v>216</v>
      </c>
      <c r="C1161" s="116" t="s">
        <v>217</v>
      </c>
      <c r="D1161" s="117" t="s">
        <v>13</v>
      </c>
      <c r="E1161" s="136" t="s">
        <v>555</v>
      </c>
      <c r="F1161" s="140">
        <v>1913</v>
      </c>
      <c r="G1161" s="118">
        <v>1879</v>
      </c>
      <c r="H1161" s="119">
        <f t="shared" si="198"/>
        <v>0.98222686879247256</v>
      </c>
      <c r="I1161" s="118">
        <f t="shared" si="199"/>
        <v>34</v>
      </c>
      <c r="J1161" s="145">
        <f t="shared" si="200"/>
        <v>1.7773131207527444E-2</v>
      </c>
      <c r="K1161" s="140">
        <v>534</v>
      </c>
      <c r="L1161" s="140">
        <v>3</v>
      </c>
      <c r="M1161" s="119">
        <f t="shared" si="201"/>
        <v>5.6179775280898875E-3</v>
      </c>
      <c r="N1161" s="118">
        <v>6</v>
      </c>
      <c r="O1161" s="145">
        <f t="shared" si="202"/>
        <v>3.1364349189754314E-3</v>
      </c>
      <c r="P1161" s="140">
        <v>3</v>
      </c>
      <c r="Q1161" s="119">
        <f t="shared" si="203"/>
        <v>5.6179775280898875E-3</v>
      </c>
      <c r="R1161" s="118">
        <v>9</v>
      </c>
      <c r="S1161" s="145">
        <f t="shared" si="204"/>
        <v>4.7046523784631472E-3</v>
      </c>
      <c r="T1161" s="140">
        <v>63</v>
      </c>
      <c r="U1161" s="119">
        <f t="shared" si="205"/>
        <v>0.11797752808988764</v>
      </c>
      <c r="V1161" s="118">
        <v>226</v>
      </c>
      <c r="W1161" s="145">
        <f t="shared" si="206"/>
        <v>0.11813904861474124</v>
      </c>
      <c r="X1161" s="140">
        <v>65</v>
      </c>
      <c r="Y1161" s="119">
        <f t="shared" si="207"/>
        <v>0.12172284644194757</v>
      </c>
      <c r="Z1161" s="118">
        <v>232</v>
      </c>
      <c r="AA1161" s="145">
        <f t="shared" si="208"/>
        <v>0.12127548353371667</v>
      </c>
    </row>
    <row r="1162" spans="1:27" x14ac:dyDescent="0.25">
      <c r="A1162" s="131" t="s">
        <v>617</v>
      </c>
      <c r="B1162" s="222" t="s">
        <v>218</v>
      </c>
      <c r="C1162" s="120" t="s">
        <v>219</v>
      </c>
      <c r="D1162" s="121" t="s">
        <v>13</v>
      </c>
      <c r="E1162" s="137" t="s">
        <v>555</v>
      </c>
      <c r="F1162" s="141">
        <v>2544</v>
      </c>
      <c r="G1162" s="122">
        <v>2492</v>
      </c>
      <c r="H1162" s="123">
        <f t="shared" si="198"/>
        <v>0.97955974842767291</v>
      </c>
      <c r="I1162" s="122">
        <f t="shared" si="199"/>
        <v>52</v>
      </c>
      <c r="J1162" s="146">
        <f t="shared" si="200"/>
        <v>2.0440251572327043E-2</v>
      </c>
      <c r="K1162" s="141">
        <v>748</v>
      </c>
      <c r="L1162" s="141">
        <v>13</v>
      </c>
      <c r="M1162" s="123">
        <f t="shared" si="201"/>
        <v>1.7379679144385027E-2</v>
      </c>
      <c r="N1162" s="122">
        <v>34</v>
      </c>
      <c r="O1162" s="146">
        <f t="shared" si="202"/>
        <v>1.3364779874213837E-2</v>
      </c>
      <c r="P1162" s="141">
        <v>9</v>
      </c>
      <c r="Q1162" s="123">
        <f t="shared" si="203"/>
        <v>1.2032085561497326E-2</v>
      </c>
      <c r="R1162" s="122">
        <v>28</v>
      </c>
      <c r="S1162" s="146">
        <f t="shared" si="204"/>
        <v>1.10062893081761E-2</v>
      </c>
      <c r="T1162" s="141">
        <v>64</v>
      </c>
      <c r="U1162" s="123">
        <f t="shared" si="205"/>
        <v>8.5561497326203204E-2</v>
      </c>
      <c r="V1162" s="122">
        <v>185</v>
      </c>
      <c r="W1162" s="146">
        <f t="shared" si="206"/>
        <v>7.272012578616352E-2</v>
      </c>
      <c r="X1162" s="141">
        <v>69</v>
      </c>
      <c r="Y1162" s="123">
        <f t="shared" si="207"/>
        <v>9.2245989304812828E-2</v>
      </c>
      <c r="Z1162" s="122">
        <v>202</v>
      </c>
      <c r="AA1162" s="146">
        <f t="shared" si="208"/>
        <v>7.9402515723270436E-2</v>
      </c>
    </row>
    <row r="1163" spans="1:27" x14ac:dyDescent="0.25">
      <c r="A1163" s="130" t="s">
        <v>617</v>
      </c>
      <c r="B1163" s="221" t="s">
        <v>277</v>
      </c>
      <c r="C1163" s="116" t="s">
        <v>278</v>
      </c>
      <c r="D1163" s="117" t="s">
        <v>18</v>
      </c>
      <c r="E1163" s="136" t="s">
        <v>557</v>
      </c>
      <c r="F1163" s="140">
        <v>2499</v>
      </c>
      <c r="G1163" s="118">
        <v>2475</v>
      </c>
      <c r="H1163" s="119">
        <f t="shared" si="198"/>
        <v>0.99039615846338536</v>
      </c>
      <c r="I1163" s="118">
        <f t="shared" si="199"/>
        <v>24</v>
      </c>
      <c r="J1163" s="145">
        <f t="shared" si="200"/>
        <v>9.6038415366146452E-3</v>
      </c>
      <c r="K1163" s="140">
        <v>605</v>
      </c>
      <c r="L1163" s="140">
        <v>29</v>
      </c>
      <c r="M1163" s="119">
        <f t="shared" si="201"/>
        <v>4.7933884297520664E-2</v>
      </c>
      <c r="N1163" s="118">
        <v>66</v>
      </c>
      <c r="O1163" s="145">
        <f t="shared" si="202"/>
        <v>2.6410564225690276E-2</v>
      </c>
      <c r="P1163" s="140">
        <v>13</v>
      </c>
      <c r="Q1163" s="119">
        <f t="shared" si="203"/>
        <v>2.1487603305785124E-2</v>
      </c>
      <c r="R1163" s="118">
        <v>31</v>
      </c>
      <c r="S1163" s="145">
        <f t="shared" si="204"/>
        <v>1.2404961984793917E-2</v>
      </c>
      <c r="T1163" s="140">
        <v>80</v>
      </c>
      <c r="U1163" s="119">
        <f t="shared" si="205"/>
        <v>0.13223140495867769</v>
      </c>
      <c r="V1163" s="118">
        <v>334</v>
      </c>
      <c r="W1163" s="145">
        <f t="shared" si="206"/>
        <v>0.13365346138455383</v>
      </c>
      <c r="X1163" s="140">
        <v>88</v>
      </c>
      <c r="Y1163" s="119">
        <f t="shared" si="207"/>
        <v>0.14545454545454545</v>
      </c>
      <c r="Z1163" s="118">
        <v>351</v>
      </c>
      <c r="AA1163" s="145">
        <f t="shared" si="208"/>
        <v>0.14045618247298919</v>
      </c>
    </row>
    <row r="1164" spans="1:27" x14ac:dyDescent="0.25">
      <c r="A1164" s="131" t="s">
        <v>617</v>
      </c>
      <c r="B1164" s="222" t="s">
        <v>279</v>
      </c>
      <c r="C1164" s="120" t="s">
        <v>280</v>
      </c>
      <c r="D1164" s="121" t="s">
        <v>18</v>
      </c>
      <c r="E1164" s="137" t="s">
        <v>557</v>
      </c>
      <c r="F1164" s="141">
        <v>3591</v>
      </c>
      <c r="G1164" s="122">
        <v>3515</v>
      </c>
      <c r="H1164" s="123">
        <f t="shared" si="198"/>
        <v>0.97883597883597884</v>
      </c>
      <c r="I1164" s="122">
        <f t="shared" si="199"/>
        <v>76</v>
      </c>
      <c r="J1164" s="146">
        <f t="shared" si="200"/>
        <v>2.1164021164021163E-2</v>
      </c>
      <c r="K1164" s="141">
        <v>1119</v>
      </c>
      <c r="L1164" s="141">
        <v>20</v>
      </c>
      <c r="M1164" s="123">
        <f t="shared" si="201"/>
        <v>1.7873100983020553E-2</v>
      </c>
      <c r="N1164" s="122">
        <v>47</v>
      </c>
      <c r="O1164" s="146">
        <f t="shared" si="202"/>
        <v>1.3088276246170982E-2</v>
      </c>
      <c r="P1164" s="141">
        <v>12</v>
      </c>
      <c r="Q1164" s="123">
        <f t="shared" si="203"/>
        <v>1.0723860589812333E-2</v>
      </c>
      <c r="R1164" s="122">
        <v>29</v>
      </c>
      <c r="S1164" s="146">
        <f t="shared" si="204"/>
        <v>8.0757449178501806E-3</v>
      </c>
      <c r="T1164" s="141">
        <v>125</v>
      </c>
      <c r="U1164" s="123">
        <f t="shared" si="205"/>
        <v>0.11170688114387846</v>
      </c>
      <c r="V1164" s="122">
        <v>342</v>
      </c>
      <c r="W1164" s="146">
        <f t="shared" si="206"/>
        <v>9.5238095238095233E-2</v>
      </c>
      <c r="X1164" s="141">
        <v>132</v>
      </c>
      <c r="Y1164" s="123">
        <f t="shared" si="207"/>
        <v>0.11796246648793565</v>
      </c>
      <c r="Z1164" s="122">
        <v>360</v>
      </c>
      <c r="AA1164" s="146">
        <f t="shared" si="208"/>
        <v>0.10025062656641603</v>
      </c>
    </row>
    <row r="1165" spans="1:27" x14ac:dyDescent="0.25">
      <c r="A1165" s="130" t="s">
        <v>617</v>
      </c>
      <c r="B1165" s="221" t="s">
        <v>316</v>
      </c>
      <c r="C1165" s="116" t="s">
        <v>317</v>
      </c>
      <c r="D1165" s="117" t="s">
        <v>20</v>
      </c>
      <c r="E1165" s="136" t="s">
        <v>558</v>
      </c>
      <c r="F1165" s="140">
        <v>2353</v>
      </c>
      <c r="G1165" s="118">
        <v>2323</v>
      </c>
      <c r="H1165" s="119">
        <f t="shared" si="198"/>
        <v>0.9872503187420314</v>
      </c>
      <c r="I1165" s="118">
        <f t="shared" si="199"/>
        <v>30</v>
      </c>
      <c r="J1165" s="145">
        <f t="shared" si="200"/>
        <v>1.2749681257968552E-2</v>
      </c>
      <c r="K1165" s="140">
        <v>643</v>
      </c>
      <c r="L1165" s="140">
        <v>14</v>
      </c>
      <c r="M1165" s="119">
        <f t="shared" si="201"/>
        <v>2.177293934681182E-2</v>
      </c>
      <c r="N1165" s="118">
        <v>32</v>
      </c>
      <c r="O1165" s="145">
        <f t="shared" si="202"/>
        <v>1.3599660008499787E-2</v>
      </c>
      <c r="P1165" s="140">
        <v>9</v>
      </c>
      <c r="Q1165" s="119">
        <f t="shared" si="203"/>
        <v>1.3996889580093312E-2</v>
      </c>
      <c r="R1165" s="118">
        <v>17</v>
      </c>
      <c r="S1165" s="145">
        <f t="shared" si="204"/>
        <v>7.2248193795155123E-3</v>
      </c>
      <c r="T1165" s="140">
        <v>70</v>
      </c>
      <c r="U1165" s="119">
        <f t="shared" si="205"/>
        <v>0.1088646967340591</v>
      </c>
      <c r="V1165" s="118">
        <v>216</v>
      </c>
      <c r="W1165" s="145">
        <f t="shared" si="206"/>
        <v>9.1797705057373571E-2</v>
      </c>
      <c r="X1165" s="140">
        <v>75</v>
      </c>
      <c r="Y1165" s="119">
        <f t="shared" si="207"/>
        <v>0.1166407465007776</v>
      </c>
      <c r="Z1165" s="118">
        <v>224</v>
      </c>
      <c r="AA1165" s="145">
        <f t="shared" si="208"/>
        <v>9.5197620059498514E-2</v>
      </c>
    </row>
    <row r="1166" spans="1:27" x14ac:dyDescent="0.25">
      <c r="A1166" s="131" t="s">
        <v>617</v>
      </c>
      <c r="B1166" s="222" t="s">
        <v>301</v>
      </c>
      <c r="C1166" s="120" t="s">
        <v>302</v>
      </c>
      <c r="D1166" s="121" t="s">
        <v>19</v>
      </c>
      <c r="E1166" s="137" t="s">
        <v>559</v>
      </c>
      <c r="F1166" s="141">
        <v>4313</v>
      </c>
      <c r="G1166" s="122">
        <v>4276</v>
      </c>
      <c r="H1166" s="123">
        <f t="shared" si="198"/>
        <v>0.99142128448875488</v>
      </c>
      <c r="I1166" s="122">
        <f t="shared" si="199"/>
        <v>37</v>
      </c>
      <c r="J1166" s="146">
        <f t="shared" si="200"/>
        <v>8.578715511245073E-3</v>
      </c>
      <c r="K1166" s="141">
        <v>1051</v>
      </c>
      <c r="L1166" s="141">
        <v>23</v>
      </c>
      <c r="M1166" s="123">
        <f t="shared" si="201"/>
        <v>2.1883920076117985E-2</v>
      </c>
      <c r="N1166" s="122">
        <v>66</v>
      </c>
      <c r="O1166" s="146">
        <f t="shared" si="202"/>
        <v>1.5302573614653373E-2</v>
      </c>
      <c r="P1166" s="141">
        <v>10</v>
      </c>
      <c r="Q1166" s="123">
        <f t="shared" si="203"/>
        <v>9.5147478591817315E-3</v>
      </c>
      <c r="R1166" s="122">
        <v>22</v>
      </c>
      <c r="S1166" s="146">
        <f t="shared" si="204"/>
        <v>5.1008578715511241E-3</v>
      </c>
      <c r="T1166" s="141">
        <v>103</v>
      </c>
      <c r="U1166" s="123">
        <f t="shared" si="205"/>
        <v>9.800190294957184E-2</v>
      </c>
      <c r="V1166" s="122">
        <v>327</v>
      </c>
      <c r="W1166" s="146">
        <f t="shared" si="206"/>
        <v>7.5817296545328081E-2</v>
      </c>
      <c r="X1166" s="141">
        <v>110</v>
      </c>
      <c r="Y1166" s="123">
        <f t="shared" si="207"/>
        <v>0.10466222645099905</v>
      </c>
      <c r="Z1166" s="122">
        <v>344</v>
      </c>
      <c r="AA1166" s="146">
        <f t="shared" si="208"/>
        <v>7.975886853698122E-2</v>
      </c>
    </row>
    <row r="1167" spans="1:27" x14ac:dyDescent="0.25">
      <c r="A1167" s="130" t="s">
        <v>617</v>
      </c>
      <c r="B1167" s="221" t="s">
        <v>318</v>
      </c>
      <c r="C1167" s="116" t="s">
        <v>319</v>
      </c>
      <c r="D1167" s="117" t="s">
        <v>20</v>
      </c>
      <c r="E1167" s="136" t="s">
        <v>558</v>
      </c>
      <c r="F1167" s="140">
        <v>2483</v>
      </c>
      <c r="G1167" s="118">
        <v>2458</v>
      </c>
      <c r="H1167" s="119">
        <f t="shared" si="198"/>
        <v>0.98993153443415227</v>
      </c>
      <c r="I1167" s="118">
        <f t="shared" si="199"/>
        <v>25</v>
      </c>
      <c r="J1167" s="145">
        <f t="shared" si="200"/>
        <v>1.0068465565847765E-2</v>
      </c>
      <c r="K1167" s="140">
        <v>972</v>
      </c>
      <c r="L1167" s="140">
        <v>24</v>
      </c>
      <c r="M1167" s="119">
        <f t="shared" si="201"/>
        <v>2.4691358024691357E-2</v>
      </c>
      <c r="N1167" s="118">
        <v>58</v>
      </c>
      <c r="O1167" s="145">
        <f t="shared" si="202"/>
        <v>2.3358840112766815E-2</v>
      </c>
      <c r="P1167" s="140">
        <v>8</v>
      </c>
      <c r="Q1167" s="119">
        <f t="shared" si="203"/>
        <v>8.23045267489712E-3</v>
      </c>
      <c r="R1167" s="118">
        <v>21</v>
      </c>
      <c r="S1167" s="145">
        <f t="shared" si="204"/>
        <v>8.457511075312122E-3</v>
      </c>
      <c r="T1167" s="140">
        <v>96</v>
      </c>
      <c r="U1167" s="119">
        <f t="shared" si="205"/>
        <v>9.8765432098765427E-2</v>
      </c>
      <c r="V1167" s="118">
        <v>249</v>
      </c>
      <c r="W1167" s="145">
        <f t="shared" si="206"/>
        <v>0.10028191703584374</v>
      </c>
      <c r="X1167" s="140">
        <v>102</v>
      </c>
      <c r="Y1167" s="119">
        <f t="shared" si="207"/>
        <v>0.10493827160493827</v>
      </c>
      <c r="Z1167" s="118">
        <v>268</v>
      </c>
      <c r="AA1167" s="145">
        <f t="shared" si="208"/>
        <v>0.10793395086588804</v>
      </c>
    </row>
    <row r="1168" spans="1:27" x14ac:dyDescent="0.25">
      <c r="A1168" s="131" t="s">
        <v>617</v>
      </c>
      <c r="B1168" s="222" t="s">
        <v>281</v>
      </c>
      <c r="C1168" s="120" t="s">
        <v>282</v>
      </c>
      <c r="D1168" s="121" t="s">
        <v>18</v>
      </c>
      <c r="E1168" s="137" t="s">
        <v>557</v>
      </c>
      <c r="F1168" s="141">
        <v>1826</v>
      </c>
      <c r="G1168" s="122">
        <v>1815</v>
      </c>
      <c r="H1168" s="123">
        <f t="shared" si="198"/>
        <v>0.99397590361445787</v>
      </c>
      <c r="I1168" s="122">
        <f t="shared" si="199"/>
        <v>11</v>
      </c>
      <c r="J1168" s="146">
        <f t="shared" si="200"/>
        <v>6.024096385542169E-3</v>
      </c>
      <c r="K1168" s="141">
        <v>609</v>
      </c>
      <c r="L1168" s="141">
        <v>7</v>
      </c>
      <c r="M1168" s="123">
        <f t="shared" si="201"/>
        <v>1.1494252873563218E-2</v>
      </c>
      <c r="N1168" s="122">
        <v>17</v>
      </c>
      <c r="O1168" s="146">
        <f t="shared" si="202"/>
        <v>9.3099671412924419E-3</v>
      </c>
      <c r="P1168" s="141">
        <v>4</v>
      </c>
      <c r="Q1168" s="123">
        <f t="shared" si="203"/>
        <v>6.5681444991789817E-3</v>
      </c>
      <c r="R1168" s="122">
        <v>9</v>
      </c>
      <c r="S1168" s="146">
        <f t="shared" si="204"/>
        <v>4.9288061336254111E-3</v>
      </c>
      <c r="T1168" s="141">
        <v>70</v>
      </c>
      <c r="U1168" s="123">
        <f t="shared" si="205"/>
        <v>0.11494252873563218</v>
      </c>
      <c r="V1168" s="122">
        <v>134</v>
      </c>
      <c r="W1168" s="146">
        <f t="shared" si="206"/>
        <v>7.3384446878422785E-2</v>
      </c>
      <c r="X1168" s="141">
        <v>73</v>
      </c>
      <c r="Y1168" s="123">
        <f t="shared" si="207"/>
        <v>0.11986863711001643</v>
      </c>
      <c r="Z1168" s="122">
        <v>140</v>
      </c>
      <c r="AA1168" s="146">
        <f t="shared" si="208"/>
        <v>7.6670317634173049E-2</v>
      </c>
    </row>
    <row r="1169" spans="1:27" x14ac:dyDescent="0.25">
      <c r="A1169" s="130" t="s">
        <v>617</v>
      </c>
      <c r="B1169" s="221" t="s">
        <v>283</v>
      </c>
      <c r="C1169" s="116" t="s">
        <v>284</v>
      </c>
      <c r="D1169" s="117" t="s">
        <v>18</v>
      </c>
      <c r="E1169" s="136" t="s">
        <v>557</v>
      </c>
      <c r="F1169" s="140">
        <v>1925</v>
      </c>
      <c r="G1169" s="118">
        <v>1908</v>
      </c>
      <c r="H1169" s="119">
        <f t="shared" si="198"/>
        <v>0.99116883116883114</v>
      </c>
      <c r="I1169" s="118">
        <f t="shared" si="199"/>
        <v>17</v>
      </c>
      <c r="J1169" s="145">
        <f t="shared" si="200"/>
        <v>8.831168831168832E-3</v>
      </c>
      <c r="K1169" s="140">
        <v>636</v>
      </c>
      <c r="L1169" s="140">
        <v>12</v>
      </c>
      <c r="M1169" s="119">
        <f t="shared" si="201"/>
        <v>1.8867924528301886E-2</v>
      </c>
      <c r="N1169" s="118">
        <v>32</v>
      </c>
      <c r="O1169" s="145">
        <f t="shared" si="202"/>
        <v>1.6623376623376623E-2</v>
      </c>
      <c r="P1169" s="140">
        <v>2</v>
      </c>
      <c r="Q1169" s="119">
        <f t="shared" si="203"/>
        <v>3.1446540880503146E-3</v>
      </c>
      <c r="R1169" s="118">
        <v>4</v>
      </c>
      <c r="S1169" s="145">
        <f t="shared" si="204"/>
        <v>2.0779220779220779E-3</v>
      </c>
      <c r="T1169" s="140">
        <v>65</v>
      </c>
      <c r="U1169" s="119">
        <f t="shared" si="205"/>
        <v>0.10220125786163523</v>
      </c>
      <c r="V1169" s="118">
        <v>147</v>
      </c>
      <c r="W1169" s="145">
        <f t="shared" si="206"/>
        <v>7.636363636363637E-2</v>
      </c>
      <c r="X1169" s="140">
        <v>67</v>
      </c>
      <c r="Y1169" s="119">
        <f t="shared" si="207"/>
        <v>0.10534591194968554</v>
      </c>
      <c r="Z1169" s="118">
        <v>151</v>
      </c>
      <c r="AA1169" s="145">
        <f t="shared" si="208"/>
        <v>7.8441558441558437E-2</v>
      </c>
    </row>
    <row r="1170" spans="1:27" x14ac:dyDescent="0.25">
      <c r="A1170" s="131" t="s">
        <v>617</v>
      </c>
      <c r="B1170" s="222" t="s">
        <v>320</v>
      </c>
      <c r="C1170" s="120" t="s">
        <v>321</v>
      </c>
      <c r="D1170" s="121" t="s">
        <v>20</v>
      </c>
      <c r="E1170" s="137" t="s">
        <v>558</v>
      </c>
      <c r="F1170" s="141">
        <v>4422</v>
      </c>
      <c r="G1170" s="122">
        <v>4348</v>
      </c>
      <c r="H1170" s="123">
        <f t="shared" si="198"/>
        <v>0.98326549072817726</v>
      </c>
      <c r="I1170" s="122">
        <f t="shared" si="199"/>
        <v>74</v>
      </c>
      <c r="J1170" s="146">
        <f t="shared" si="200"/>
        <v>1.6734509271822705E-2</v>
      </c>
      <c r="K1170" s="141">
        <v>1255</v>
      </c>
      <c r="L1170" s="141">
        <v>32</v>
      </c>
      <c r="M1170" s="123">
        <f t="shared" si="201"/>
        <v>2.5498007968127491E-2</v>
      </c>
      <c r="N1170" s="122">
        <v>81</v>
      </c>
      <c r="O1170" s="146">
        <f t="shared" si="202"/>
        <v>1.8317503392130258E-2</v>
      </c>
      <c r="P1170" s="141">
        <v>8</v>
      </c>
      <c r="Q1170" s="123">
        <f t="shared" si="203"/>
        <v>6.3745019920318727E-3</v>
      </c>
      <c r="R1170" s="122">
        <v>12</v>
      </c>
      <c r="S1170" s="146">
        <f t="shared" si="204"/>
        <v>2.7137042062415195E-3</v>
      </c>
      <c r="T1170" s="141">
        <v>135</v>
      </c>
      <c r="U1170" s="123">
        <f t="shared" si="205"/>
        <v>0.10756972111553785</v>
      </c>
      <c r="V1170" s="122">
        <v>352</v>
      </c>
      <c r="W1170" s="146">
        <f t="shared" si="206"/>
        <v>7.9601990049751242E-2</v>
      </c>
      <c r="X1170" s="141">
        <v>140</v>
      </c>
      <c r="Y1170" s="123">
        <f t="shared" si="207"/>
        <v>0.11155378486055777</v>
      </c>
      <c r="Z1170" s="122">
        <v>359</v>
      </c>
      <c r="AA1170" s="146">
        <f t="shared" si="208"/>
        <v>8.1184984170058802E-2</v>
      </c>
    </row>
    <row r="1171" spans="1:27" x14ac:dyDescent="0.25">
      <c r="A1171" s="130" t="s">
        <v>617</v>
      </c>
      <c r="B1171" s="221" t="s">
        <v>303</v>
      </c>
      <c r="C1171" s="116" t="s">
        <v>304</v>
      </c>
      <c r="D1171" s="117" t="s">
        <v>19</v>
      </c>
      <c r="E1171" s="136" t="s">
        <v>559</v>
      </c>
      <c r="F1171" s="140">
        <v>4802</v>
      </c>
      <c r="G1171" s="118">
        <v>4733</v>
      </c>
      <c r="H1171" s="119">
        <f t="shared" si="198"/>
        <v>0.985630987088713</v>
      </c>
      <c r="I1171" s="118">
        <f t="shared" si="199"/>
        <v>69</v>
      </c>
      <c r="J1171" s="145">
        <f t="shared" si="200"/>
        <v>1.4369012911286963E-2</v>
      </c>
      <c r="K1171" s="140">
        <v>1133</v>
      </c>
      <c r="L1171" s="140">
        <v>39</v>
      </c>
      <c r="M1171" s="119">
        <f t="shared" si="201"/>
        <v>3.442188879082083E-2</v>
      </c>
      <c r="N1171" s="118">
        <v>97</v>
      </c>
      <c r="O1171" s="145">
        <f t="shared" si="202"/>
        <v>2.0199916701374426E-2</v>
      </c>
      <c r="P1171" s="140">
        <v>13</v>
      </c>
      <c r="Q1171" s="119">
        <f t="shared" si="203"/>
        <v>1.1473962930273611E-2</v>
      </c>
      <c r="R1171" s="118">
        <v>26</v>
      </c>
      <c r="S1171" s="145">
        <f t="shared" si="204"/>
        <v>5.414410662224073E-3</v>
      </c>
      <c r="T1171" s="140">
        <v>118</v>
      </c>
      <c r="U1171" s="119">
        <f t="shared" si="205"/>
        <v>0.10414827890556046</v>
      </c>
      <c r="V1171" s="118">
        <v>419</v>
      </c>
      <c r="W1171" s="145">
        <f t="shared" si="206"/>
        <v>8.7255310287380261E-2</v>
      </c>
      <c r="X1171" s="140">
        <v>126</v>
      </c>
      <c r="Y1171" s="119">
        <f t="shared" si="207"/>
        <v>0.11120917917034422</v>
      </c>
      <c r="Z1171" s="118">
        <v>435</v>
      </c>
      <c r="AA1171" s="145">
        <f t="shared" si="208"/>
        <v>9.0587255310287385E-2</v>
      </c>
    </row>
    <row r="1172" spans="1:27" x14ac:dyDescent="0.25">
      <c r="A1172" s="131" t="s">
        <v>617</v>
      </c>
      <c r="B1172" s="222" t="s">
        <v>285</v>
      </c>
      <c r="C1172" s="120" t="s">
        <v>286</v>
      </c>
      <c r="D1172" s="121" t="s">
        <v>18</v>
      </c>
      <c r="E1172" s="137" t="s">
        <v>557</v>
      </c>
      <c r="F1172" s="141">
        <v>3469</v>
      </c>
      <c r="G1172" s="122">
        <v>3414</v>
      </c>
      <c r="H1172" s="123">
        <f t="shared" si="198"/>
        <v>0.98414528682617464</v>
      </c>
      <c r="I1172" s="122">
        <f t="shared" si="199"/>
        <v>55</v>
      </c>
      <c r="J1172" s="146">
        <f t="shared" si="200"/>
        <v>1.5854713173825311E-2</v>
      </c>
      <c r="K1172" s="141">
        <v>938</v>
      </c>
      <c r="L1172" s="141">
        <v>27</v>
      </c>
      <c r="M1172" s="123">
        <f t="shared" si="201"/>
        <v>2.8784648187633263E-2</v>
      </c>
      <c r="N1172" s="122">
        <v>64</v>
      </c>
      <c r="O1172" s="146">
        <f t="shared" si="202"/>
        <v>1.8449120784087635E-2</v>
      </c>
      <c r="P1172" s="141">
        <v>8</v>
      </c>
      <c r="Q1172" s="123">
        <f t="shared" si="203"/>
        <v>8.5287846481876331E-3</v>
      </c>
      <c r="R1172" s="122">
        <v>15</v>
      </c>
      <c r="S1172" s="146">
        <f t="shared" si="204"/>
        <v>4.3240126837705388E-3</v>
      </c>
      <c r="T1172" s="141">
        <v>107</v>
      </c>
      <c r="U1172" s="123">
        <f t="shared" si="205"/>
        <v>0.1140724946695096</v>
      </c>
      <c r="V1172" s="122">
        <v>311</v>
      </c>
      <c r="W1172" s="146">
        <f t="shared" si="206"/>
        <v>8.9651196310175846E-2</v>
      </c>
      <c r="X1172" s="141">
        <v>113</v>
      </c>
      <c r="Y1172" s="123">
        <f t="shared" si="207"/>
        <v>0.12046908315565032</v>
      </c>
      <c r="Z1172" s="122">
        <v>321</v>
      </c>
      <c r="AA1172" s="146">
        <f t="shared" si="208"/>
        <v>9.2533871432689541E-2</v>
      </c>
    </row>
    <row r="1173" spans="1:27" x14ac:dyDescent="0.25">
      <c r="A1173" s="130" t="s">
        <v>617</v>
      </c>
      <c r="B1173" s="221" t="s">
        <v>305</v>
      </c>
      <c r="C1173" s="116" t="s">
        <v>306</v>
      </c>
      <c r="D1173" s="117" t="s">
        <v>19</v>
      </c>
      <c r="E1173" s="136" t="s">
        <v>559</v>
      </c>
      <c r="F1173" s="140">
        <v>3159</v>
      </c>
      <c r="G1173" s="118">
        <v>3104</v>
      </c>
      <c r="H1173" s="119">
        <f t="shared" si="198"/>
        <v>0.98258942703387153</v>
      </c>
      <c r="I1173" s="118">
        <f t="shared" si="199"/>
        <v>55</v>
      </c>
      <c r="J1173" s="145">
        <f t="shared" si="200"/>
        <v>1.741057296612852E-2</v>
      </c>
      <c r="K1173" s="140">
        <v>763</v>
      </c>
      <c r="L1173" s="140">
        <v>18</v>
      </c>
      <c r="M1173" s="119">
        <f t="shared" si="201"/>
        <v>2.3591087811271297E-2</v>
      </c>
      <c r="N1173" s="118">
        <v>42</v>
      </c>
      <c r="O1173" s="145">
        <f t="shared" si="202"/>
        <v>1.3295346628679962E-2</v>
      </c>
      <c r="P1173" s="140">
        <v>11</v>
      </c>
      <c r="Q1173" s="119">
        <f t="shared" si="203"/>
        <v>1.4416775884665793E-2</v>
      </c>
      <c r="R1173" s="118">
        <v>29</v>
      </c>
      <c r="S1173" s="145">
        <f t="shared" si="204"/>
        <v>9.1801202912314018E-3</v>
      </c>
      <c r="T1173" s="140">
        <v>102</v>
      </c>
      <c r="U1173" s="119">
        <f t="shared" si="205"/>
        <v>0.13368283093053734</v>
      </c>
      <c r="V1173" s="118">
        <v>400</v>
      </c>
      <c r="W1173" s="145">
        <f t="shared" si="206"/>
        <v>0.12662234884457108</v>
      </c>
      <c r="X1173" s="140">
        <v>109</v>
      </c>
      <c r="Y1173" s="119">
        <f t="shared" si="207"/>
        <v>0.14285714285714285</v>
      </c>
      <c r="Z1173" s="118">
        <v>419</v>
      </c>
      <c r="AA1173" s="145">
        <f t="shared" si="208"/>
        <v>0.1326369104146882</v>
      </c>
    </row>
    <row r="1174" spans="1:27" x14ac:dyDescent="0.25">
      <c r="A1174" s="131" t="s">
        <v>617</v>
      </c>
      <c r="B1174" s="222" t="s">
        <v>322</v>
      </c>
      <c r="C1174" s="120" t="s">
        <v>323</v>
      </c>
      <c r="D1174" s="121" t="s">
        <v>20</v>
      </c>
      <c r="E1174" s="137" t="s">
        <v>558</v>
      </c>
      <c r="F1174" s="141">
        <v>2970</v>
      </c>
      <c r="G1174" s="122">
        <v>2927</v>
      </c>
      <c r="H1174" s="123">
        <f t="shared" si="198"/>
        <v>0.98552188552188558</v>
      </c>
      <c r="I1174" s="122">
        <f t="shared" si="199"/>
        <v>43</v>
      </c>
      <c r="J1174" s="146">
        <f t="shared" si="200"/>
        <v>1.4478114478114479E-2</v>
      </c>
      <c r="K1174" s="141">
        <v>797</v>
      </c>
      <c r="L1174" s="141">
        <v>26</v>
      </c>
      <c r="M1174" s="123">
        <f t="shared" si="201"/>
        <v>3.262233375156838E-2</v>
      </c>
      <c r="N1174" s="122">
        <v>66</v>
      </c>
      <c r="O1174" s="146">
        <f t="shared" si="202"/>
        <v>2.2222222222222223E-2</v>
      </c>
      <c r="P1174" s="141">
        <v>12</v>
      </c>
      <c r="Q1174" s="123">
        <f t="shared" si="203"/>
        <v>1.5056461731493099E-2</v>
      </c>
      <c r="R1174" s="122">
        <v>28</v>
      </c>
      <c r="S1174" s="146">
        <f t="shared" si="204"/>
        <v>9.427609427609427E-3</v>
      </c>
      <c r="T1174" s="141">
        <v>104</v>
      </c>
      <c r="U1174" s="123">
        <f t="shared" si="205"/>
        <v>0.13048933500627352</v>
      </c>
      <c r="V1174" s="122">
        <v>440</v>
      </c>
      <c r="W1174" s="146">
        <f t="shared" si="206"/>
        <v>0.14814814814814814</v>
      </c>
      <c r="X1174" s="141">
        <v>112</v>
      </c>
      <c r="Y1174" s="123">
        <f t="shared" si="207"/>
        <v>0.14052697616060225</v>
      </c>
      <c r="Z1174" s="122">
        <v>456</v>
      </c>
      <c r="AA1174" s="146">
        <f t="shared" si="208"/>
        <v>0.15353535353535352</v>
      </c>
    </row>
    <row r="1175" spans="1:27" ht="24" x14ac:dyDescent="0.25">
      <c r="A1175" s="130" t="s">
        <v>617</v>
      </c>
      <c r="B1175" s="221" t="s">
        <v>307</v>
      </c>
      <c r="C1175" s="116" t="s">
        <v>308</v>
      </c>
      <c r="D1175" s="117" t="s">
        <v>19</v>
      </c>
      <c r="E1175" s="136" t="s">
        <v>559</v>
      </c>
      <c r="F1175" s="140">
        <v>2396</v>
      </c>
      <c r="G1175" s="118">
        <v>2382</v>
      </c>
      <c r="H1175" s="119">
        <f t="shared" si="198"/>
        <v>0.99415692821368951</v>
      </c>
      <c r="I1175" s="118">
        <f t="shared" si="199"/>
        <v>14</v>
      </c>
      <c r="J1175" s="145">
        <f t="shared" si="200"/>
        <v>5.8430717863105176E-3</v>
      </c>
      <c r="K1175" s="140">
        <v>528</v>
      </c>
      <c r="L1175" s="140">
        <v>7</v>
      </c>
      <c r="M1175" s="119">
        <f t="shared" si="201"/>
        <v>1.3257575757575758E-2</v>
      </c>
      <c r="N1175" s="118">
        <v>13</v>
      </c>
      <c r="O1175" s="145">
        <f t="shared" si="202"/>
        <v>5.4257095158597663E-3</v>
      </c>
      <c r="P1175" s="140">
        <v>4</v>
      </c>
      <c r="Q1175" s="119">
        <f t="shared" si="203"/>
        <v>7.575757575757576E-3</v>
      </c>
      <c r="R1175" s="118">
        <v>7</v>
      </c>
      <c r="S1175" s="145">
        <f t="shared" si="204"/>
        <v>2.9215358931552588E-3</v>
      </c>
      <c r="T1175" s="140">
        <v>57</v>
      </c>
      <c r="U1175" s="119">
        <f t="shared" si="205"/>
        <v>0.10795454545454546</v>
      </c>
      <c r="V1175" s="118">
        <v>234</v>
      </c>
      <c r="W1175" s="145">
        <f t="shared" si="206"/>
        <v>9.7662771285475791E-2</v>
      </c>
      <c r="X1175" s="140">
        <v>60</v>
      </c>
      <c r="Y1175" s="119">
        <f t="shared" si="207"/>
        <v>0.11363636363636363</v>
      </c>
      <c r="Z1175" s="118">
        <v>240</v>
      </c>
      <c r="AA1175" s="145">
        <f t="shared" si="208"/>
        <v>0.1001669449081803</v>
      </c>
    </row>
    <row r="1176" spans="1:27" x14ac:dyDescent="0.25">
      <c r="A1176" s="131" t="s">
        <v>617</v>
      </c>
      <c r="B1176" s="222" t="s">
        <v>287</v>
      </c>
      <c r="C1176" s="120" t="s">
        <v>288</v>
      </c>
      <c r="D1176" s="121" t="s">
        <v>18</v>
      </c>
      <c r="E1176" s="137" t="s">
        <v>557</v>
      </c>
      <c r="F1176" s="141">
        <v>3567</v>
      </c>
      <c r="G1176" s="122">
        <v>3500</v>
      </c>
      <c r="H1176" s="123">
        <f t="shared" si="198"/>
        <v>0.98121670871881128</v>
      </c>
      <c r="I1176" s="122">
        <f t="shared" si="199"/>
        <v>67</v>
      </c>
      <c r="J1176" s="146">
        <f t="shared" si="200"/>
        <v>1.8783291281188674E-2</v>
      </c>
      <c r="K1176" s="141">
        <v>835</v>
      </c>
      <c r="L1176" s="141">
        <v>21</v>
      </c>
      <c r="M1176" s="123">
        <f t="shared" si="201"/>
        <v>2.5149700598802394E-2</v>
      </c>
      <c r="N1176" s="122">
        <v>51</v>
      </c>
      <c r="O1176" s="146">
        <f t="shared" si="202"/>
        <v>1.4297729184188394E-2</v>
      </c>
      <c r="P1176" s="141">
        <v>9</v>
      </c>
      <c r="Q1176" s="123">
        <f t="shared" si="203"/>
        <v>1.0778443113772455E-2</v>
      </c>
      <c r="R1176" s="122">
        <v>20</v>
      </c>
      <c r="S1176" s="146">
        <f t="shared" si="204"/>
        <v>5.6069526212503508E-3</v>
      </c>
      <c r="T1176" s="141">
        <v>77</v>
      </c>
      <c r="U1176" s="123">
        <f t="shared" si="205"/>
        <v>9.2215568862275443E-2</v>
      </c>
      <c r="V1176" s="122">
        <v>299</v>
      </c>
      <c r="W1176" s="146">
        <f t="shared" si="206"/>
        <v>8.3823941687692735E-2</v>
      </c>
      <c r="X1176" s="141">
        <v>83</v>
      </c>
      <c r="Y1176" s="123">
        <f t="shared" si="207"/>
        <v>9.9401197604790423E-2</v>
      </c>
      <c r="Z1176" s="122">
        <v>312</v>
      </c>
      <c r="AA1176" s="146">
        <f t="shared" si="208"/>
        <v>8.7468460891505465E-2</v>
      </c>
    </row>
    <row r="1177" spans="1:27" x14ac:dyDescent="0.25">
      <c r="A1177" s="130" t="s">
        <v>617</v>
      </c>
      <c r="B1177" s="221" t="s">
        <v>441</v>
      </c>
      <c r="C1177" s="116" t="s">
        <v>309</v>
      </c>
      <c r="D1177" s="117" t="s">
        <v>19</v>
      </c>
      <c r="E1177" s="136" t="s">
        <v>559</v>
      </c>
      <c r="F1177" s="140">
        <v>2373</v>
      </c>
      <c r="G1177" s="118">
        <v>2316</v>
      </c>
      <c r="H1177" s="119">
        <f t="shared" si="198"/>
        <v>0.97597977243994938</v>
      </c>
      <c r="I1177" s="118">
        <f t="shared" si="199"/>
        <v>57</v>
      </c>
      <c r="J1177" s="145">
        <f t="shared" si="200"/>
        <v>2.402022756005057E-2</v>
      </c>
      <c r="K1177" s="140">
        <v>748</v>
      </c>
      <c r="L1177" s="140">
        <v>21</v>
      </c>
      <c r="M1177" s="119">
        <f t="shared" si="201"/>
        <v>2.8074866310160429E-2</v>
      </c>
      <c r="N1177" s="118">
        <v>53</v>
      </c>
      <c r="O1177" s="145">
        <f t="shared" si="202"/>
        <v>2.2334597555836493E-2</v>
      </c>
      <c r="P1177" s="140">
        <v>9</v>
      </c>
      <c r="Q1177" s="119">
        <f t="shared" si="203"/>
        <v>1.2032085561497326E-2</v>
      </c>
      <c r="R1177" s="118">
        <v>20</v>
      </c>
      <c r="S1177" s="145">
        <f t="shared" si="204"/>
        <v>8.4281500210703752E-3</v>
      </c>
      <c r="T1177" s="140">
        <v>72</v>
      </c>
      <c r="U1177" s="119">
        <f t="shared" si="205"/>
        <v>9.6256684491978606E-2</v>
      </c>
      <c r="V1177" s="118">
        <v>175</v>
      </c>
      <c r="W1177" s="145">
        <f t="shared" si="206"/>
        <v>7.3746312684365781E-2</v>
      </c>
      <c r="X1177" s="140">
        <v>77</v>
      </c>
      <c r="Y1177" s="119">
        <f t="shared" si="207"/>
        <v>0.10294117647058823</v>
      </c>
      <c r="Z1177" s="118">
        <v>186</v>
      </c>
      <c r="AA1177" s="145">
        <f t="shared" si="208"/>
        <v>7.8381795195954493E-2</v>
      </c>
    </row>
    <row r="1178" spans="1:27" x14ac:dyDescent="0.25">
      <c r="A1178" s="131" t="s">
        <v>617</v>
      </c>
      <c r="B1178" s="222" t="s">
        <v>289</v>
      </c>
      <c r="C1178" s="120" t="s">
        <v>290</v>
      </c>
      <c r="D1178" s="121" t="s">
        <v>18</v>
      </c>
      <c r="E1178" s="137" t="s">
        <v>557</v>
      </c>
      <c r="F1178" s="141">
        <v>2460</v>
      </c>
      <c r="G1178" s="122">
        <v>2417</v>
      </c>
      <c r="H1178" s="123">
        <f t="shared" si="198"/>
        <v>0.98252032520325205</v>
      </c>
      <c r="I1178" s="122">
        <f t="shared" si="199"/>
        <v>43</v>
      </c>
      <c r="J1178" s="146">
        <f t="shared" si="200"/>
        <v>1.7479674796747967E-2</v>
      </c>
      <c r="K1178" s="141">
        <v>762</v>
      </c>
      <c r="L1178" s="141">
        <v>24</v>
      </c>
      <c r="M1178" s="123">
        <f t="shared" si="201"/>
        <v>3.1496062992125984E-2</v>
      </c>
      <c r="N1178" s="122">
        <v>64</v>
      </c>
      <c r="O1178" s="146">
        <f t="shared" si="202"/>
        <v>2.6016260162601626E-2</v>
      </c>
      <c r="P1178" s="141">
        <v>13</v>
      </c>
      <c r="Q1178" s="123">
        <f t="shared" si="203"/>
        <v>1.7060367454068241E-2</v>
      </c>
      <c r="R1178" s="122">
        <v>27</v>
      </c>
      <c r="S1178" s="146">
        <f t="shared" si="204"/>
        <v>1.097560975609756E-2</v>
      </c>
      <c r="T1178" s="141">
        <v>80</v>
      </c>
      <c r="U1178" s="123">
        <f t="shared" si="205"/>
        <v>0.10498687664041995</v>
      </c>
      <c r="V1178" s="122">
        <v>183</v>
      </c>
      <c r="W1178" s="146">
        <f t="shared" si="206"/>
        <v>7.4390243902439021E-2</v>
      </c>
      <c r="X1178" s="141">
        <v>90</v>
      </c>
      <c r="Y1178" s="123">
        <f t="shared" si="207"/>
        <v>0.11811023622047244</v>
      </c>
      <c r="Z1178" s="122">
        <v>204</v>
      </c>
      <c r="AA1178" s="146">
        <f t="shared" si="208"/>
        <v>8.2926829268292687E-2</v>
      </c>
    </row>
    <row r="1179" spans="1:27" x14ac:dyDescent="0.25">
      <c r="A1179" s="130" t="s">
        <v>617</v>
      </c>
      <c r="B1179" s="221" t="s">
        <v>310</v>
      </c>
      <c r="C1179" s="116" t="s">
        <v>311</v>
      </c>
      <c r="D1179" s="117" t="s">
        <v>19</v>
      </c>
      <c r="E1179" s="136" t="s">
        <v>559</v>
      </c>
      <c r="F1179" s="140">
        <v>3313</v>
      </c>
      <c r="G1179" s="118">
        <v>3280</v>
      </c>
      <c r="H1179" s="119">
        <f t="shared" si="198"/>
        <v>0.99003923936009663</v>
      </c>
      <c r="I1179" s="118">
        <f t="shared" si="199"/>
        <v>33</v>
      </c>
      <c r="J1179" s="145">
        <f t="shared" si="200"/>
        <v>9.9607606399034106E-3</v>
      </c>
      <c r="K1179" s="140">
        <v>872</v>
      </c>
      <c r="L1179" s="140">
        <v>25</v>
      </c>
      <c r="M1179" s="119">
        <f t="shared" si="201"/>
        <v>2.8669724770642203E-2</v>
      </c>
      <c r="N1179" s="118">
        <v>60</v>
      </c>
      <c r="O1179" s="145">
        <f t="shared" si="202"/>
        <v>1.8110473890733475E-2</v>
      </c>
      <c r="P1179" s="140">
        <v>15</v>
      </c>
      <c r="Q1179" s="119">
        <f t="shared" si="203"/>
        <v>1.7201834862385322E-2</v>
      </c>
      <c r="R1179" s="118">
        <v>33</v>
      </c>
      <c r="S1179" s="145">
        <f t="shared" si="204"/>
        <v>9.9607606399034106E-3</v>
      </c>
      <c r="T1179" s="140">
        <v>75</v>
      </c>
      <c r="U1179" s="119">
        <f t="shared" si="205"/>
        <v>8.6009174311926603E-2</v>
      </c>
      <c r="V1179" s="118">
        <v>307</v>
      </c>
      <c r="W1179" s="145">
        <f t="shared" si="206"/>
        <v>9.2665258074252937E-2</v>
      </c>
      <c r="X1179" s="140">
        <v>83</v>
      </c>
      <c r="Y1179" s="119">
        <f t="shared" si="207"/>
        <v>9.5183486238532108E-2</v>
      </c>
      <c r="Z1179" s="118">
        <v>329</v>
      </c>
      <c r="AA1179" s="145">
        <f t="shared" si="208"/>
        <v>9.9305765167521889E-2</v>
      </c>
    </row>
    <row r="1180" spans="1:27" x14ac:dyDescent="0.25">
      <c r="A1180" s="131" t="s">
        <v>617</v>
      </c>
      <c r="B1180" s="222" t="s">
        <v>291</v>
      </c>
      <c r="C1180" s="120" t="s">
        <v>292</v>
      </c>
      <c r="D1180" s="121" t="s">
        <v>18</v>
      </c>
      <c r="E1180" s="137" t="s">
        <v>557</v>
      </c>
      <c r="F1180" s="141">
        <v>1800</v>
      </c>
      <c r="G1180" s="122">
        <v>1765</v>
      </c>
      <c r="H1180" s="123">
        <f t="shared" si="198"/>
        <v>0.98055555555555551</v>
      </c>
      <c r="I1180" s="122">
        <f t="shared" si="199"/>
        <v>35</v>
      </c>
      <c r="J1180" s="146">
        <f t="shared" si="200"/>
        <v>1.9444444444444445E-2</v>
      </c>
      <c r="K1180" s="141">
        <v>683</v>
      </c>
      <c r="L1180" s="141">
        <v>20</v>
      </c>
      <c r="M1180" s="123">
        <f t="shared" si="201"/>
        <v>2.9282576866764276E-2</v>
      </c>
      <c r="N1180" s="122">
        <v>49</v>
      </c>
      <c r="O1180" s="146">
        <f t="shared" si="202"/>
        <v>2.7222222222222221E-2</v>
      </c>
      <c r="P1180" s="141">
        <v>3</v>
      </c>
      <c r="Q1180" s="123">
        <f t="shared" si="203"/>
        <v>4.3923865300146414E-3</v>
      </c>
      <c r="R1180" s="122">
        <v>4</v>
      </c>
      <c r="S1180" s="146">
        <f t="shared" si="204"/>
        <v>2.2222222222222222E-3</v>
      </c>
      <c r="T1180" s="141">
        <v>72</v>
      </c>
      <c r="U1180" s="123">
        <f t="shared" si="205"/>
        <v>0.10541727672035139</v>
      </c>
      <c r="V1180" s="122">
        <v>182</v>
      </c>
      <c r="W1180" s="146">
        <f t="shared" si="206"/>
        <v>0.10111111111111111</v>
      </c>
      <c r="X1180" s="141">
        <v>73</v>
      </c>
      <c r="Y1180" s="123">
        <f t="shared" si="207"/>
        <v>0.10688140556368961</v>
      </c>
      <c r="Z1180" s="122">
        <v>184</v>
      </c>
      <c r="AA1180" s="146">
        <f t="shared" si="208"/>
        <v>0.10222222222222223</v>
      </c>
    </row>
    <row r="1181" spans="1:27" x14ac:dyDescent="0.25">
      <c r="A1181" s="130" t="s">
        <v>617</v>
      </c>
      <c r="B1181" s="221" t="s">
        <v>324</v>
      </c>
      <c r="C1181" s="116" t="s">
        <v>325</v>
      </c>
      <c r="D1181" s="117" t="s">
        <v>20</v>
      </c>
      <c r="E1181" s="136" t="s">
        <v>558</v>
      </c>
      <c r="F1181" s="140">
        <v>1942</v>
      </c>
      <c r="G1181" s="118">
        <v>1925</v>
      </c>
      <c r="H1181" s="119">
        <f t="shared" si="198"/>
        <v>0.99124613800205974</v>
      </c>
      <c r="I1181" s="118">
        <f t="shared" si="199"/>
        <v>17</v>
      </c>
      <c r="J1181" s="145">
        <f t="shared" si="200"/>
        <v>8.7538619979402685E-3</v>
      </c>
      <c r="K1181" s="140">
        <v>538</v>
      </c>
      <c r="L1181" s="140">
        <v>17</v>
      </c>
      <c r="M1181" s="119">
        <f t="shared" si="201"/>
        <v>3.1598513011152414E-2</v>
      </c>
      <c r="N1181" s="118">
        <v>48</v>
      </c>
      <c r="O1181" s="145">
        <f t="shared" si="202"/>
        <v>2.4716786817713696E-2</v>
      </c>
      <c r="P1181" s="140">
        <v>9</v>
      </c>
      <c r="Q1181" s="119">
        <f t="shared" si="203"/>
        <v>1.6728624535315983E-2</v>
      </c>
      <c r="R1181" s="118">
        <v>20</v>
      </c>
      <c r="S1181" s="145">
        <f t="shared" si="204"/>
        <v>1.0298661174047374E-2</v>
      </c>
      <c r="T1181" s="140">
        <v>55</v>
      </c>
      <c r="U1181" s="119">
        <f t="shared" si="205"/>
        <v>0.10223048327137546</v>
      </c>
      <c r="V1181" s="118">
        <v>216</v>
      </c>
      <c r="W1181" s="145">
        <f t="shared" si="206"/>
        <v>0.11122554067971163</v>
      </c>
      <c r="X1181" s="140">
        <v>63</v>
      </c>
      <c r="Y1181" s="119">
        <f t="shared" si="207"/>
        <v>0.1171003717472119</v>
      </c>
      <c r="Z1181" s="118">
        <v>235</v>
      </c>
      <c r="AA1181" s="145">
        <f t="shared" si="208"/>
        <v>0.12100926879505665</v>
      </c>
    </row>
    <row r="1182" spans="1:27" x14ac:dyDescent="0.25">
      <c r="A1182" s="131" t="s">
        <v>617</v>
      </c>
      <c r="B1182" s="222" t="s">
        <v>326</v>
      </c>
      <c r="C1182" s="120" t="s">
        <v>327</v>
      </c>
      <c r="D1182" s="121" t="s">
        <v>20</v>
      </c>
      <c r="E1182" s="137" t="s">
        <v>558</v>
      </c>
      <c r="F1182" s="141">
        <v>4203</v>
      </c>
      <c r="G1182" s="122">
        <v>4185</v>
      </c>
      <c r="H1182" s="123">
        <f t="shared" si="198"/>
        <v>0.99571734475374729</v>
      </c>
      <c r="I1182" s="122">
        <f t="shared" si="199"/>
        <v>18</v>
      </c>
      <c r="J1182" s="146">
        <f t="shared" si="200"/>
        <v>4.2826552462526769E-3</v>
      </c>
      <c r="K1182" s="141">
        <v>905</v>
      </c>
      <c r="L1182" s="141">
        <v>30</v>
      </c>
      <c r="M1182" s="123">
        <f t="shared" si="201"/>
        <v>3.3149171270718231E-2</v>
      </c>
      <c r="N1182" s="122">
        <v>65</v>
      </c>
      <c r="O1182" s="146">
        <f t="shared" si="202"/>
        <v>1.5465143944801332E-2</v>
      </c>
      <c r="P1182" s="141">
        <v>8</v>
      </c>
      <c r="Q1182" s="123">
        <f t="shared" si="203"/>
        <v>8.8397790055248626E-3</v>
      </c>
      <c r="R1182" s="122">
        <v>11</v>
      </c>
      <c r="S1182" s="146">
        <f t="shared" si="204"/>
        <v>2.6171782060433026E-3</v>
      </c>
      <c r="T1182" s="141">
        <v>105</v>
      </c>
      <c r="U1182" s="123">
        <f t="shared" si="205"/>
        <v>0.11602209944751381</v>
      </c>
      <c r="V1182" s="122">
        <v>354</v>
      </c>
      <c r="W1182" s="146">
        <f t="shared" si="206"/>
        <v>8.4225553176302648E-2</v>
      </c>
      <c r="X1182" s="141">
        <v>112</v>
      </c>
      <c r="Y1182" s="123">
        <f t="shared" si="207"/>
        <v>0.12375690607734807</v>
      </c>
      <c r="Z1182" s="122">
        <v>362</v>
      </c>
      <c r="AA1182" s="146">
        <f t="shared" si="208"/>
        <v>8.6128955507970492E-2</v>
      </c>
    </row>
    <row r="1183" spans="1:27" x14ac:dyDescent="0.25">
      <c r="A1183" s="130" t="s">
        <v>617</v>
      </c>
      <c r="B1183" s="221" t="s">
        <v>328</v>
      </c>
      <c r="C1183" s="116" t="s">
        <v>329</v>
      </c>
      <c r="D1183" s="117" t="s">
        <v>20</v>
      </c>
      <c r="E1183" s="136" t="s">
        <v>558</v>
      </c>
      <c r="F1183" s="140">
        <v>2265</v>
      </c>
      <c r="G1183" s="118">
        <v>2207</v>
      </c>
      <c r="H1183" s="119">
        <f t="shared" si="198"/>
        <v>0.97439293598234</v>
      </c>
      <c r="I1183" s="118">
        <f t="shared" si="199"/>
        <v>58</v>
      </c>
      <c r="J1183" s="145">
        <f t="shared" si="200"/>
        <v>2.5607064017660046E-2</v>
      </c>
      <c r="K1183" s="140">
        <v>819</v>
      </c>
      <c r="L1183" s="140">
        <v>17</v>
      </c>
      <c r="M1183" s="119">
        <f t="shared" si="201"/>
        <v>2.0757020757020756E-2</v>
      </c>
      <c r="N1183" s="118">
        <v>46</v>
      </c>
      <c r="O1183" s="145">
        <f t="shared" si="202"/>
        <v>2.0309050772626933E-2</v>
      </c>
      <c r="P1183" s="140">
        <v>8</v>
      </c>
      <c r="Q1183" s="119">
        <f t="shared" si="203"/>
        <v>9.768009768009768E-3</v>
      </c>
      <c r="R1183" s="118">
        <v>20</v>
      </c>
      <c r="S1183" s="145">
        <f t="shared" si="204"/>
        <v>8.8300220750551876E-3</v>
      </c>
      <c r="T1183" s="140">
        <v>84</v>
      </c>
      <c r="U1183" s="119">
        <f t="shared" si="205"/>
        <v>0.10256410256410256</v>
      </c>
      <c r="V1183" s="118">
        <v>178</v>
      </c>
      <c r="W1183" s="145">
        <f t="shared" si="206"/>
        <v>7.8587196467991172E-2</v>
      </c>
      <c r="X1183" s="140">
        <v>90</v>
      </c>
      <c r="Y1183" s="119">
        <f t="shared" si="207"/>
        <v>0.10989010989010989</v>
      </c>
      <c r="Z1183" s="118">
        <v>193</v>
      </c>
      <c r="AA1183" s="145">
        <f t="shared" si="208"/>
        <v>8.5209713024282555E-2</v>
      </c>
    </row>
    <row r="1184" spans="1:27" x14ac:dyDescent="0.25">
      <c r="A1184" s="131" t="s">
        <v>617</v>
      </c>
      <c r="B1184" s="222" t="s">
        <v>293</v>
      </c>
      <c r="C1184" s="120" t="s">
        <v>294</v>
      </c>
      <c r="D1184" s="121" t="s">
        <v>18</v>
      </c>
      <c r="E1184" s="137" t="s">
        <v>557</v>
      </c>
      <c r="F1184" s="141">
        <v>3865</v>
      </c>
      <c r="G1184" s="122">
        <v>3822</v>
      </c>
      <c r="H1184" s="123">
        <f t="shared" si="198"/>
        <v>0.98887451487710221</v>
      </c>
      <c r="I1184" s="122">
        <f t="shared" si="199"/>
        <v>43</v>
      </c>
      <c r="J1184" s="146">
        <f t="shared" si="200"/>
        <v>1.1125485122897801E-2</v>
      </c>
      <c r="K1184" s="141">
        <v>890</v>
      </c>
      <c r="L1184" s="141">
        <v>35</v>
      </c>
      <c r="M1184" s="123">
        <f t="shared" si="201"/>
        <v>3.9325842696629212E-2</v>
      </c>
      <c r="N1184" s="122">
        <v>88</v>
      </c>
      <c r="O1184" s="146">
        <f t="shared" si="202"/>
        <v>2.2768434670116428E-2</v>
      </c>
      <c r="P1184" s="141">
        <v>12</v>
      </c>
      <c r="Q1184" s="123">
        <f t="shared" si="203"/>
        <v>1.3483146067415731E-2</v>
      </c>
      <c r="R1184" s="122">
        <v>32</v>
      </c>
      <c r="S1184" s="146">
        <f t="shared" si="204"/>
        <v>8.2794307891332474E-3</v>
      </c>
      <c r="T1184" s="141">
        <v>82</v>
      </c>
      <c r="U1184" s="123">
        <f t="shared" si="205"/>
        <v>9.2134831460674152E-2</v>
      </c>
      <c r="V1184" s="122">
        <v>261</v>
      </c>
      <c r="W1184" s="146">
        <f t="shared" si="206"/>
        <v>6.7529107373868053E-2</v>
      </c>
      <c r="X1184" s="141">
        <v>92</v>
      </c>
      <c r="Y1184" s="123">
        <f t="shared" si="207"/>
        <v>0.10337078651685393</v>
      </c>
      <c r="Z1184" s="122">
        <v>289</v>
      </c>
      <c r="AA1184" s="146">
        <f t="shared" si="208"/>
        <v>7.477360931435964E-2</v>
      </c>
    </row>
    <row r="1185" spans="1:27" x14ac:dyDescent="0.25">
      <c r="A1185" s="130" t="s">
        <v>617</v>
      </c>
      <c r="B1185" s="221" t="s">
        <v>295</v>
      </c>
      <c r="C1185" s="116" t="s">
        <v>296</v>
      </c>
      <c r="D1185" s="117" t="s">
        <v>18</v>
      </c>
      <c r="E1185" s="136" t="s">
        <v>557</v>
      </c>
      <c r="F1185" s="140">
        <v>2628</v>
      </c>
      <c r="G1185" s="118">
        <v>2599</v>
      </c>
      <c r="H1185" s="119">
        <f t="shared" si="198"/>
        <v>0.98896499238964997</v>
      </c>
      <c r="I1185" s="118">
        <f t="shared" si="199"/>
        <v>29</v>
      </c>
      <c r="J1185" s="145">
        <f t="shared" si="200"/>
        <v>1.1035007610350075E-2</v>
      </c>
      <c r="K1185" s="140">
        <v>809</v>
      </c>
      <c r="L1185" s="140">
        <v>17</v>
      </c>
      <c r="M1185" s="119">
        <f t="shared" si="201"/>
        <v>2.1013597033374538E-2</v>
      </c>
      <c r="N1185" s="118">
        <v>34</v>
      </c>
      <c r="O1185" s="145">
        <f t="shared" si="202"/>
        <v>1.2937595129375951E-2</v>
      </c>
      <c r="P1185" s="140">
        <v>18</v>
      </c>
      <c r="Q1185" s="119">
        <f t="shared" si="203"/>
        <v>2.2249690976514216E-2</v>
      </c>
      <c r="R1185" s="118">
        <v>36</v>
      </c>
      <c r="S1185" s="145">
        <f t="shared" si="204"/>
        <v>1.3698630136986301E-2</v>
      </c>
      <c r="T1185" s="140">
        <v>98</v>
      </c>
      <c r="U1185" s="119">
        <f t="shared" si="205"/>
        <v>0.12113720642768851</v>
      </c>
      <c r="V1185" s="118">
        <v>271</v>
      </c>
      <c r="W1185" s="145">
        <f t="shared" si="206"/>
        <v>0.10312024353120243</v>
      </c>
      <c r="X1185" s="140">
        <v>109</v>
      </c>
      <c r="Y1185" s="119">
        <f t="shared" si="207"/>
        <v>0.13473423980222496</v>
      </c>
      <c r="Z1185" s="118">
        <v>296</v>
      </c>
      <c r="AA1185" s="145">
        <f t="shared" si="208"/>
        <v>0.11263318112633181</v>
      </c>
    </row>
    <row r="1186" spans="1:27" x14ac:dyDescent="0.25">
      <c r="A1186" s="131" t="s">
        <v>617</v>
      </c>
      <c r="B1186" s="222" t="s">
        <v>330</v>
      </c>
      <c r="C1186" s="120" t="s">
        <v>331</v>
      </c>
      <c r="D1186" s="121" t="s">
        <v>20</v>
      </c>
      <c r="E1186" s="137" t="s">
        <v>558</v>
      </c>
      <c r="F1186" s="141">
        <v>2084</v>
      </c>
      <c r="G1186" s="122">
        <v>2034</v>
      </c>
      <c r="H1186" s="123">
        <f t="shared" si="198"/>
        <v>0.97600767754318618</v>
      </c>
      <c r="I1186" s="122">
        <f t="shared" si="199"/>
        <v>50</v>
      </c>
      <c r="J1186" s="146">
        <f t="shared" si="200"/>
        <v>2.3992322456813819E-2</v>
      </c>
      <c r="K1186" s="141">
        <v>505</v>
      </c>
      <c r="L1186" s="141">
        <v>12</v>
      </c>
      <c r="M1186" s="123">
        <f t="shared" si="201"/>
        <v>2.3762376237623763E-2</v>
      </c>
      <c r="N1186" s="122">
        <v>31</v>
      </c>
      <c r="O1186" s="146">
        <f t="shared" si="202"/>
        <v>1.4875239923224568E-2</v>
      </c>
      <c r="P1186" s="141">
        <v>6</v>
      </c>
      <c r="Q1186" s="123">
        <f t="shared" si="203"/>
        <v>1.1881188118811881E-2</v>
      </c>
      <c r="R1186" s="122">
        <v>9</v>
      </c>
      <c r="S1186" s="146">
        <f t="shared" si="204"/>
        <v>4.3186180422264877E-3</v>
      </c>
      <c r="T1186" s="141">
        <v>37</v>
      </c>
      <c r="U1186" s="123">
        <f t="shared" si="205"/>
        <v>7.3267326732673263E-2</v>
      </c>
      <c r="V1186" s="122">
        <v>102</v>
      </c>
      <c r="W1186" s="146">
        <f t="shared" si="206"/>
        <v>4.894433781190019E-2</v>
      </c>
      <c r="X1186" s="141">
        <v>41</v>
      </c>
      <c r="Y1186" s="123">
        <f t="shared" si="207"/>
        <v>8.1188118811881191E-2</v>
      </c>
      <c r="Z1186" s="122">
        <v>109</v>
      </c>
      <c r="AA1186" s="146">
        <f t="shared" si="208"/>
        <v>5.2303262955854128E-2</v>
      </c>
    </row>
    <row r="1187" spans="1:27" x14ac:dyDescent="0.25">
      <c r="A1187" s="130" t="s">
        <v>617</v>
      </c>
      <c r="B1187" s="221" t="s">
        <v>332</v>
      </c>
      <c r="C1187" s="116" t="s">
        <v>333</v>
      </c>
      <c r="D1187" s="117" t="s">
        <v>20</v>
      </c>
      <c r="E1187" s="136" t="s">
        <v>558</v>
      </c>
      <c r="F1187" s="140">
        <v>2665</v>
      </c>
      <c r="G1187" s="118">
        <v>2616</v>
      </c>
      <c r="H1187" s="119">
        <f t="shared" si="198"/>
        <v>0.98161350844277673</v>
      </c>
      <c r="I1187" s="118">
        <f t="shared" si="199"/>
        <v>49</v>
      </c>
      <c r="J1187" s="145">
        <f t="shared" si="200"/>
        <v>1.8386491557223265E-2</v>
      </c>
      <c r="K1187" s="140">
        <v>641</v>
      </c>
      <c r="L1187" s="140">
        <v>13</v>
      </c>
      <c r="M1187" s="119">
        <f t="shared" si="201"/>
        <v>2.0280811232449299E-2</v>
      </c>
      <c r="N1187" s="118">
        <v>22</v>
      </c>
      <c r="O1187" s="145">
        <f t="shared" si="202"/>
        <v>8.2551594746716698E-3</v>
      </c>
      <c r="P1187" s="140">
        <v>5</v>
      </c>
      <c r="Q1187" s="119">
        <f t="shared" si="203"/>
        <v>7.8003120124804995E-3</v>
      </c>
      <c r="R1187" s="118">
        <v>10</v>
      </c>
      <c r="S1187" s="145">
        <f t="shared" si="204"/>
        <v>3.7523452157598499E-3</v>
      </c>
      <c r="T1187" s="140">
        <v>71</v>
      </c>
      <c r="U1187" s="119">
        <f t="shared" si="205"/>
        <v>0.11076443057722309</v>
      </c>
      <c r="V1187" s="118">
        <v>231</v>
      </c>
      <c r="W1187" s="145">
        <f t="shared" si="206"/>
        <v>8.6679174484052532E-2</v>
      </c>
      <c r="X1187" s="140">
        <v>75</v>
      </c>
      <c r="Y1187" s="119">
        <f t="shared" si="207"/>
        <v>0.11700468018720749</v>
      </c>
      <c r="Z1187" s="118">
        <v>239</v>
      </c>
      <c r="AA1187" s="145">
        <f t="shared" si="208"/>
        <v>8.9681050656660419E-2</v>
      </c>
    </row>
    <row r="1188" spans="1:27" x14ac:dyDescent="0.25">
      <c r="A1188" s="131" t="s">
        <v>617</v>
      </c>
      <c r="B1188" s="222" t="s">
        <v>334</v>
      </c>
      <c r="C1188" s="120" t="s">
        <v>335</v>
      </c>
      <c r="D1188" s="121" t="s">
        <v>20</v>
      </c>
      <c r="E1188" s="137" t="s">
        <v>558</v>
      </c>
      <c r="F1188" s="141">
        <v>1871</v>
      </c>
      <c r="G1188" s="122">
        <v>1838</v>
      </c>
      <c r="H1188" s="123">
        <f t="shared" si="198"/>
        <v>0.98236237306253338</v>
      </c>
      <c r="I1188" s="122">
        <f t="shared" si="199"/>
        <v>33</v>
      </c>
      <c r="J1188" s="146">
        <f t="shared" si="200"/>
        <v>1.7637626937466594E-2</v>
      </c>
      <c r="K1188" s="141">
        <v>479</v>
      </c>
      <c r="L1188" s="141">
        <v>9</v>
      </c>
      <c r="M1188" s="123">
        <f t="shared" si="201"/>
        <v>1.8789144050104383E-2</v>
      </c>
      <c r="N1188" s="122">
        <v>32</v>
      </c>
      <c r="O1188" s="146">
        <f t="shared" si="202"/>
        <v>1.7103153393907E-2</v>
      </c>
      <c r="P1188" s="141">
        <v>3</v>
      </c>
      <c r="Q1188" s="123">
        <f t="shared" si="203"/>
        <v>6.2630480167014616E-3</v>
      </c>
      <c r="R1188" s="122">
        <v>9</v>
      </c>
      <c r="S1188" s="146">
        <f t="shared" si="204"/>
        <v>4.8102618920363438E-3</v>
      </c>
      <c r="T1188" s="141">
        <v>44</v>
      </c>
      <c r="U1188" s="123">
        <f t="shared" si="205"/>
        <v>9.1858037578288101E-2</v>
      </c>
      <c r="V1188" s="122">
        <v>149</v>
      </c>
      <c r="W1188" s="146">
        <f t="shared" si="206"/>
        <v>7.963655799037947E-2</v>
      </c>
      <c r="X1188" s="141">
        <v>46</v>
      </c>
      <c r="Y1188" s="123">
        <f t="shared" si="207"/>
        <v>9.6033402922755737E-2</v>
      </c>
      <c r="Z1188" s="122">
        <v>155</v>
      </c>
      <c r="AA1188" s="146">
        <f t="shared" si="208"/>
        <v>8.2843399251737032E-2</v>
      </c>
    </row>
    <row r="1189" spans="1:27" x14ac:dyDescent="0.25">
      <c r="A1189" s="130" t="s">
        <v>617</v>
      </c>
      <c r="B1189" s="221" t="s">
        <v>336</v>
      </c>
      <c r="C1189" s="116" t="s">
        <v>337</v>
      </c>
      <c r="D1189" s="117" t="s">
        <v>20</v>
      </c>
      <c r="E1189" s="136" t="s">
        <v>558</v>
      </c>
      <c r="F1189" s="140">
        <v>2631</v>
      </c>
      <c r="G1189" s="118">
        <v>2589</v>
      </c>
      <c r="H1189" s="119">
        <f t="shared" si="198"/>
        <v>0.98403648802736599</v>
      </c>
      <c r="I1189" s="118">
        <f t="shared" si="199"/>
        <v>42</v>
      </c>
      <c r="J1189" s="145">
        <f t="shared" si="200"/>
        <v>1.596351197263398E-2</v>
      </c>
      <c r="K1189" s="140">
        <v>647</v>
      </c>
      <c r="L1189" s="140">
        <v>21</v>
      </c>
      <c r="M1189" s="119">
        <f t="shared" si="201"/>
        <v>3.2457496136012363E-2</v>
      </c>
      <c r="N1189" s="118">
        <v>65</v>
      </c>
      <c r="O1189" s="145">
        <f t="shared" si="202"/>
        <v>2.4705435195743062E-2</v>
      </c>
      <c r="P1189" s="140">
        <v>6</v>
      </c>
      <c r="Q1189" s="119">
        <f t="shared" si="203"/>
        <v>9.2735703245749607E-3</v>
      </c>
      <c r="R1189" s="118">
        <v>18</v>
      </c>
      <c r="S1189" s="145">
        <f t="shared" si="204"/>
        <v>6.8415051311288486E-3</v>
      </c>
      <c r="T1189" s="140">
        <v>82</v>
      </c>
      <c r="U1189" s="119">
        <f t="shared" si="205"/>
        <v>0.12673879443585781</v>
      </c>
      <c r="V1189" s="118">
        <v>301</v>
      </c>
      <c r="W1189" s="145">
        <f t="shared" si="206"/>
        <v>0.11440516913721019</v>
      </c>
      <c r="X1189" s="140">
        <v>85</v>
      </c>
      <c r="Y1189" s="119">
        <f t="shared" si="207"/>
        <v>0.13137557959814528</v>
      </c>
      <c r="Z1189" s="118">
        <v>308</v>
      </c>
      <c r="AA1189" s="145">
        <f t="shared" si="208"/>
        <v>0.11706575446598251</v>
      </c>
    </row>
    <row r="1190" spans="1:27" x14ac:dyDescent="0.25">
      <c r="A1190" s="131" t="s">
        <v>617</v>
      </c>
      <c r="B1190" s="222" t="s">
        <v>297</v>
      </c>
      <c r="C1190" s="120" t="s">
        <v>298</v>
      </c>
      <c r="D1190" s="121" t="s">
        <v>18</v>
      </c>
      <c r="E1190" s="137" t="s">
        <v>557</v>
      </c>
      <c r="F1190" s="141">
        <v>3588</v>
      </c>
      <c r="G1190" s="122">
        <v>3555</v>
      </c>
      <c r="H1190" s="123">
        <f t="shared" si="198"/>
        <v>0.99080267558528423</v>
      </c>
      <c r="I1190" s="122">
        <f t="shared" si="199"/>
        <v>33</v>
      </c>
      <c r="J1190" s="146">
        <f t="shared" si="200"/>
        <v>9.1973244147157199E-3</v>
      </c>
      <c r="K1190" s="141">
        <v>688</v>
      </c>
      <c r="L1190" s="141">
        <v>32</v>
      </c>
      <c r="M1190" s="123">
        <f t="shared" si="201"/>
        <v>4.6511627906976744E-2</v>
      </c>
      <c r="N1190" s="122">
        <v>73</v>
      </c>
      <c r="O1190" s="146">
        <f t="shared" si="202"/>
        <v>2.0345596432552956E-2</v>
      </c>
      <c r="P1190" s="141">
        <v>9</v>
      </c>
      <c r="Q1190" s="123">
        <f t="shared" si="203"/>
        <v>1.308139534883721E-2</v>
      </c>
      <c r="R1190" s="122">
        <v>22</v>
      </c>
      <c r="S1190" s="146">
        <f t="shared" si="204"/>
        <v>6.131549609810479E-3</v>
      </c>
      <c r="T1190" s="141">
        <v>61</v>
      </c>
      <c r="U1190" s="123">
        <f t="shared" si="205"/>
        <v>8.8662790697674423E-2</v>
      </c>
      <c r="V1190" s="122">
        <v>252</v>
      </c>
      <c r="W1190" s="146">
        <f t="shared" si="206"/>
        <v>7.0234113712374577E-2</v>
      </c>
      <c r="X1190" s="141">
        <v>68</v>
      </c>
      <c r="Y1190" s="123">
        <f t="shared" si="207"/>
        <v>9.8837209302325577E-2</v>
      </c>
      <c r="Z1190" s="122">
        <v>272</v>
      </c>
      <c r="AA1190" s="146">
        <f t="shared" si="208"/>
        <v>7.58082497212932E-2</v>
      </c>
    </row>
    <row r="1191" spans="1:27" x14ac:dyDescent="0.25">
      <c r="A1191" s="130" t="s">
        <v>617</v>
      </c>
      <c r="B1191" s="221" t="s">
        <v>299</v>
      </c>
      <c r="C1191" s="116" t="s">
        <v>300</v>
      </c>
      <c r="D1191" s="117" t="s">
        <v>18</v>
      </c>
      <c r="E1191" s="136" t="s">
        <v>557</v>
      </c>
      <c r="F1191" s="140">
        <v>2761</v>
      </c>
      <c r="G1191" s="118">
        <v>2733</v>
      </c>
      <c r="H1191" s="119">
        <f t="shared" si="198"/>
        <v>0.98985874683085839</v>
      </c>
      <c r="I1191" s="118">
        <f t="shared" si="199"/>
        <v>28</v>
      </c>
      <c r="J1191" s="145">
        <f t="shared" si="200"/>
        <v>1.0141253169141615E-2</v>
      </c>
      <c r="K1191" s="140">
        <v>830</v>
      </c>
      <c r="L1191" s="140">
        <v>24</v>
      </c>
      <c r="M1191" s="119">
        <f t="shared" si="201"/>
        <v>2.891566265060241E-2</v>
      </c>
      <c r="N1191" s="118">
        <v>61</v>
      </c>
      <c r="O1191" s="145">
        <f t="shared" si="202"/>
        <v>2.2093444404201378E-2</v>
      </c>
      <c r="P1191" s="140">
        <v>9</v>
      </c>
      <c r="Q1191" s="119">
        <f t="shared" si="203"/>
        <v>1.0843373493975903E-2</v>
      </c>
      <c r="R1191" s="118">
        <v>31</v>
      </c>
      <c r="S1191" s="145">
        <f t="shared" si="204"/>
        <v>1.1227816008692503E-2</v>
      </c>
      <c r="T1191" s="140">
        <v>80</v>
      </c>
      <c r="U1191" s="119">
        <f t="shared" si="205"/>
        <v>9.6385542168674704E-2</v>
      </c>
      <c r="V1191" s="118">
        <v>189</v>
      </c>
      <c r="W1191" s="145">
        <f t="shared" si="206"/>
        <v>6.8453458891705898E-2</v>
      </c>
      <c r="X1191" s="140">
        <v>87</v>
      </c>
      <c r="Y1191" s="119">
        <f t="shared" si="207"/>
        <v>0.10481927710843374</v>
      </c>
      <c r="Z1191" s="118">
        <v>215</v>
      </c>
      <c r="AA1191" s="145">
        <f t="shared" si="208"/>
        <v>7.7870336834480261E-2</v>
      </c>
    </row>
    <row r="1192" spans="1:27" x14ac:dyDescent="0.25">
      <c r="A1192" s="131" t="s">
        <v>617</v>
      </c>
      <c r="B1192" s="222" t="s">
        <v>338</v>
      </c>
      <c r="C1192" s="120" t="s">
        <v>339</v>
      </c>
      <c r="D1192" s="121" t="s">
        <v>20</v>
      </c>
      <c r="E1192" s="137" t="s">
        <v>558</v>
      </c>
      <c r="F1192" s="141">
        <v>3987</v>
      </c>
      <c r="G1192" s="122">
        <v>3955</v>
      </c>
      <c r="H1192" s="123">
        <f t="shared" si="198"/>
        <v>0.99197391522447953</v>
      </c>
      <c r="I1192" s="122">
        <f t="shared" si="199"/>
        <v>32</v>
      </c>
      <c r="J1192" s="146">
        <f t="shared" si="200"/>
        <v>8.0260847755204406E-3</v>
      </c>
      <c r="K1192" s="141">
        <v>798</v>
      </c>
      <c r="L1192" s="141">
        <v>29</v>
      </c>
      <c r="M1192" s="123">
        <f t="shared" si="201"/>
        <v>3.6340852130325813E-2</v>
      </c>
      <c r="N1192" s="122">
        <v>77</v>
      </c>
      <c r="O1192" s="146">
        <f t="shared" si="202"/>
        <v>1.9312766491096062E-2</v>
      </c>
      <c r="P1192" s="141">
        <v>4</v>
      </c>
      <c r="Q1192" s="123">
        <f t="shared" si="203"/>
        <v>5.0125313283208017E-3</v>
      </c>
      <c r="R1192" s="122">
        <v>8</v>
      </c>
      <c r="S1192" s="146">
        <f t="shared" si="204"/>
        <v>2.0065211938801101E-3</v>
      </c>
      <c r="T1192" s="141">
        <v>81</v>
      </c>
      <c r="U1192" s="123">
        <f t="shared" si="205"/>
        <v>0.10150375939849623</v>
      </c>
      <c r="V1192" s="122">
        <v>329</v>
      </c>
      <c r="W1192" s="146">
        <f t="shared" si="206"/>
        <v>8.2518184098319541E-2</v>
      </c>
      <c r="X1192" s="141">
        <v>83</v>
      </c>
      <c r="Y1192" s="123">
        <f t="shared" si="207"/>
        <v>0.10401002506265664</v>
      </c>
      <c r="Z1192" s="122">
        <v>332</v>
      </c>
      <c r="AA1192" s="146">
        <f t="shared" si="208"/>
        <v>8.3270629546024585E-2</v>
      </c>
    </row>
    <row r="1193" spans="1:27" ht="24" x14ac:dyDescent="0.25">
      <c r="A1193" s="130" t="s">
        <v>617</v>
      </c>
      <c r="B1193" s="221" t="s">
        <v>312</v>
      </c>
      <c r="C1193" s="116" t="s">
        <v>313</v>
      </c>
      <c r="D1193" s="117" t="s">
        <v>19</v>
      </c>
      <c r="E1193" s="136" t="s">
        <v>559</v>
      </c>
      <c r="F1193" s="140">
        <v>2006</v>
      </c>
      <c r="G1193" s="118">
        <v>1981</v>
      </c>
      <c r="H1193" s="119">
        <f t="shared" si="198"/>
        <v>0.98753738783649048</v>
      </c>
      <c r="I1193" s="118">
        <f t="shared" si="199"/>
        <v>25</v>
      </c>
      <c r="J1193" s="145">
        <f t="shared" si="200"/>
        <v>1.2462612163509471E-2</v>
      </c>
      <c r="K1193" s="140">
        <v>602</v>
      </c>
      <c r="L1193" s="140">
        <v>13</v>
      </c>
      <c r="M1193" s="119">
        <f t="shared" si="201"/>
        <v>2.1594684385382059E-2</v>
      </c>
      <c r="N1193" s="118">
        <v>35</v>
      </c>
      <c r="O1193" s="145">
        <f t="shared" si="202"/>
        <v>1.7447657028913259E-2</v>
      </c>
      <c r="P1193" s="140">
        <v>4</v>
      </c>
      <c r="Q1193" s="119">
        <f t="shared" si="203"/>
        <v>6.6445182724252493E-3</v>
      </c>
      <c r="R1193" s="118">
        <v>6</v>
      </c>
      <c r="S1193" s="145">
        <f t="shared" si="204"/>
        <v>2.9910269192422734E-3</v>
      </c>
      <c r="T1193" s="140">
        <v>72</v>
      </c>
      <c r="U1193" s="119">
        <f t="shared" si="205"/>
        <v>0.11960132890365449</v>
      </c>
      <c r="V1193" s="118">
        <v>170</v>
      </c>
      <c r="W1193" s="145">
        <f t="shared" si="206"/>
        <v>8.4745762711864403E-2</v>
      </c>
      <c r="X1193" s="140">
        <v>74</v>
      </c>
      <c r="Y1193" s="119">
        <f t="shared" si="207"/>
        <v>0.12292358803986711</v>
      </c>
      <c r="Z1193" s="118">
        <v>174</v>
      </c>
      <c r="AA1193" s="145">
        <f t="shared" si="208"/>
        <v>8.6739780658025928E-2</v>
      </c>
    </row>
    <row r="1194" spans="1:27" ht="24" x14ac:dyDescent="0.25">
      <c r="A1194" s="131" t="s">
        <v>617</v>
      </c>
      <c r="B1194" s="222" t="s">
        <v>314</v>
      </c>
      <c r="C1194" s="120" t="s">
        <v>315</v>
      </c>
      <c r="D1194" s="121" t="s">
        <v>19</v>
      </c>
      <c r="E1194" s="137" t="s">
        <v>559</v>
      </c>
      <c r="F1194" s="141">
        <v>1636</v>
      </c>
      <c r="G1194" s="122">
        <v>1616</v>
      </c>
      <c r="H1194" s="123">
        <f t="shared" si="198"/>
        <v>0.98777506112469438</v>
      </c>
      <c r="I1194" s="122">
        <f t="shared" si="199"/>
        <v>20</v>
      </c>
      <c r="J1194" s="146">
        <f t="shared" si="200"/>
        <v>1.2224938875305624E-2</v>
      </c>
      <c r="K1194" s="141">
        <v>463</v>
      </c>
      <c r="L1194" s="141">
        <v>4</v>
      </c>
      <c r="M1194" s="123">
        <f t="shared" si="201"/>
        <v>8.6393088552915772E-3</v>
      </c>
      <c r="N1194" s="122">
        <v>11</v>
      </c>
      <c r="O1194" s="146">
        <f t="shared" si="202"/>
        <v>6.7237163814180927E-3</v>
      </c>
      <c r="P1194" s="141">
        <v>2</v>
      </c>
      <c r="Q1194" s="123">
        <f t="shared" si="203"/>
        <v>4.3196544276457886E-3</v>
      </c>
      <c r="R1194" s="122">
        <v>6</v>
      </c>
      <c r="S1194" s="146">
        <f t="shared" si="204"/>
        <v>3.667481662591687E-3</v>
      </c>
      <c r="T1194" s="141">
        <v>51</v>
      </c>
      <c r="U1194" s="123">
        <f t="shared" si="205"/>
        <v>0.1101511879049676</v>
      </c>
      <c r="V1194" s="122">
        <v>118</v>
      </c>
      <c r="W1194" s="146">
        <f t="shared" si="206"/>
        <v>7.2127139364303178E-2</v>
      </c>
      <c r="X1194" s="141">
        <v>52</v>
      </c>
      <c r="Y1194" s="123">
        <f t="shared" si="207"/>
        <v>0.11231101511879049</v>
      </c>
      <c r="Z1194" s="122">
        <v>120</v>
      </c>
      <c r="AA1194" s="146">
        <f t="shared" si="208"/>
        <v>7.3349633251833746E-2</v>
      </c>
    </row>
    <row r="1195" spans="1:27" x14ac:dyDescent="0.25">
      <c r="A1195" s="130" t="s">
        <v>617</v>
      </c>
      <c r="B1195" s="221" t="s">
        <v>361</v>
      </c>
      <c r="C1195" s="116" t="s">
        <v>362</v>
      </c>
      <c r="D1195" s="117" t="s">
        <v>24</v>
      </c>
      <c r="E1195" s="136" t="s">
        <v>560</v>
      </c>
      <c r="F1195" s="140">
        <v>1071</v>
      </c>
      <c r="G1195" s="118">
        <v>1039</v>
      </c>
      <c r="H1195" s="119">
        <f t="shared" si="198"/>
        <v>0.97012138188608776</v>
      </c>
      <c r="I1195" s="118">
        <f t="shared" si="199"/>
        <v>32</v>
      </c>
      <c r="J1195" s="145">
        <f t="shared" si="200"/>
        <v>2.9878618113912233E-2</v>
      </c>
      <c r="K1195" s="140">
        <v>372</v>
      </c>
      <c r="L1195" s="140">
        <v>13</v>
      </c>
      <c r="M1195" s="119">
        <f t="shared" si="201"/>
        <v>3.4946236559139782E-2</v>
      </c>
      <c r="N1195" s="118">
        <v>27</v>
      </c>
      <c r="O1195" s="145">
        <f t="shared" si="202"/>
        <v>2.5210084033613446E-2</v>
      </c>
      <c r="P1195" s="140">
        <v>9</v>
      </c>
      <c r="Q1195" s="119">
        <f t="shared" si="203"/>
        <v>2.4193548387096774E-2</v>
      </c>
      <c r="R1195" s="118">
        <v>26</v>
      </c>
      <c r="S1195" s="145">
        <f t="shared" si="204"/>
        <v>2.4276377217553689E-2</v>
      </c>
      <c r="T1195" s="140">
        <v>38</v>
      </c>
      <c r="U1195" s="119">
        <f t="shared" si="205"/>
        <v>0.10215053763440861</v>
      </c>
      <c r="V1195" s="118">
        <v>116</v>
      </c>
      <c r="W1195" s="145">
        <f t="shared" si="206"/>
        <v>0.10830999066293184</v>
      </c>
      <c r="X1195" s="140">
        <v>44</v>
      </c>
      <c r="Y1195" s="119">
        <f t="shared" si="207"/>
        <v>0.11827956989247312</v>
      </c>
      <c r="Z1195" s="118">
        <v>133</v>
      </c>
      <c r="AA1195" s="145">
        <f t="shared" si="208"/>
        <v>0.12418300653594772</v>
      </c>
    </row>
    <row r="1196" spans="1:27" x14ac:dyDescent="0.25">
      <c r="A1196" s="131" t="s">
        <v>617</v>
      </c>
      <c r="B1196" s="222" t="s">
        <v>375</v>
      </c>
      <c r="C1196" s="120" t="s">
        <v>376</v>
      </c>
      <c r="D1196" s="121" t="s">
        <v>25</v>
      </c>
      <c r="E1196" s="137" t="s">
        <v>561</v>
      </c>
      <c r="F1196" s="141">
        <v>4359</v>
      </c>
      <c r="G1196" s="122">
        <v>4275</v>
      </c>
      <c r="H1196" s="123">
        <f t="shared" si="198"/>
        <v>0.98072952512044043</v>
      </c>
      <c r="I1196" s="122">
        <f t="shared" si="199"/>
        <v>84</v>
      </c>
      <c r="J1196" s="146">
        <f t="shared" si="200"/>
        <v>1.9270474879559532E-2</v>
      </c>
      <c r="K1196" s="141">
        <v>994</v>
      </c>
      <c r="L1196" s="141">
        <v>11</v>
      </c>
      <c r="M1196" s="123">
        <f t="shared" si="201"/>
        <v>1.1066398390342052E-2</v>
      </c>
      <c r="N1196" s="122">
        <v>29</v>
      </c>
      <c r="O1196" s="146">
        <f t="shared" si="202"/>
        <v>6.6529020417526955E-3</v>
      </c>
      <c r="P1196" s="141">
        <v>8</v>
      </c>
      <c r="Q1196" s="123">
        <f t="shared" si="203"/>
        <v>8.0482897384305842E-3</v>
      </c>
      <c r="R1196" s="122">
        <v>19</v>
      </c>
      <c r="S1196" s="146">
        <f t="shared" si="204"/>
        <v>4.3587978894241795E-3</v>
      </c>
      <c r="T1196" s="141">
        <v>87</v>
      </c>
      <c r="U1196" s="123">
        <f t="shared" si="205"/>
        <v>8.75251509054326E-2</v>
      </c>
      <c r="V1196" s="122">
        <v>366</v>
      </c>
      <c r="W1196" s="146">
        <f t="shared" si="206"/>
        <v>8.3964211975223677E-2</v>
      </c>
      <c r="X1196" s="141">
        <v>92</v>
      </c>
      <c r="Y1196" s="123">
        <f t="shared" si="207"/>
        <v>9.2555331991951706E-2</v>
      </c>
      <c r="Z1196" s="122">
        <v>378</v>
      </c>
      <c r="AA1196" s="146">
        <f t="shared" si="208"/>
        <v>8.6717136958017887E-2</v>
      </c>
    </row>
    <row r="1197" spans="1:27" ht="24" x14ac:dyDescent="0.25">
      <c r="A1197" s="130" t="s">
        <v>617</v>
      </c>
      <c r="B1197" s="221" t="s">
        <v>442</v>
      </c>
      <c r="C1197" s="116" t="s">
        <v>363</v>
      </c>
      <c r="D1197" s="117" t="s">
        <v>24</v>
      </c>
      <c r="E1197" s="136" t="s">
        <v>560</v>
      </c>
      <c r="F1197" s="140">
        <v>2239</v>
      </c>
      <c r="G1197" s="118">
        <v>2158</v>
      </c>
      <c r="H1197" s="119">
        <f t="shared" si="198"/>
        <v>0.96382313532827157</v>
      </c>
      <c r="I1197" s="118">
        <f t="shared" si="199"/>
        <v>81</v>
      </c>
      <c r="J1197" s="145">
        <f t="shared" si="200"/>
        <v>3.6176864671728454E-2</v>
      </c>
      <c r="K1197" s="140">
        <v>784</v>
      </c>
      <c r="L1197" s="140">
        <v>16</v>
      </c>
      <c r="M1197" s="119">
        <f t="shared" si="201"/>
        <v>2.0408163265306121E-2</v>
      </c>
      <c r="N1197" s="118">
        <v>44</v>
      </c>
      <c r="O1197" s="145">
        <f t="shared" si="202"/>
        <v>1.9651630192050022E-2</v>
      </c>
      <c r="P1197" s="140">
        <v>7</v>
      </c>
      <c r="Q1197" s="119">
        <f t="shared" si="203"/>
        <v>8.9285714285714281E-3</v>
      </c>
      <c r="R1197" s="118">
        <v>17</v>
      </c>
      <c r="S1197" s="145">
        <f t="shared" si="204"/>
        <v>7.592675301473872E-3</v>
      </c>
      <c r="T1197" s="140">
        <v>84</v>
      </c>
      <c r="U1197" s="119">
        <f t="shared" si="205"/>
        <v>0.10714285714285714</v>
      </c>
      <c r="V1197" s="118">
        <v>216</v>
      </c>
      <c r="W1197" s="145">
        <f t="shared" si="206"/>
        <v>9.6471639124609196E-2</v>
      </c>
      <c r="X1197" s="140">
        <v>89</v>
      </c>
      <c r="Y1197" s="119">
        <f t="shared" si="207"/>
        <v>0.11352040816326531</v>
      </c>
      <c r="Z1197" s="118">
        <v>231</v>
      </c>
      <c r="AA1197" s="145">
        <f t="shared" si="208"/>
        <v>0.10317105850826262</v>
      </c>
    </row>
    <row r="1198" spans="1:27" ht="24" x14ac:dyDescent="0.25">
      <c r="A1198" s="131" t="s">
        <v>617</v>
      </c>
      <c r="B1198" s="222" t="s">
        <v>377</v>
      </c>
      <c r="C1198" s="120" t="s">
        <v>378</v>
      </c>
      <c r="D1198" s="121" t="s">
        <v>25</v>
      </c>
      <c r="E1198" s="137" t="s">
        <v>561</v>
      </c>
      <c r="F1198" s="141">
        <v>2022</v>
      </c>
      <c r="G1198" s="122">
        <v>1988</v>
      </c>
      <c r="H1198" s="123">
        <f t="shared" si="198"/>
        <v>0.98318496538081113</v>
      </c>
      <c r="I1198" s="122">
        <f t="shared" si="199"/>
        <v>34</v>
      </c>
      <c r="J1198" s="146">
        <f t="shared" si="200"/>
        <v>1.6815034619188922E-2</v>
      </c>
      <c r="K1198" s="141">
        <v>676</v>
      </c>
      <c r="L1198" s="141">
        <v>16</v>
      </c>
      <c r="M1198" s="123">
        <f t="shared" si="201"/>
        <v>2.3668639053254437E-2</v>
      </c>
      <c r="N1198" s="122">
        <v>49</v>
      </c>
      <c r="O1198" s="146">
        <f t="shared" si="202"/>
        <v>2.4233432245301681E-2</v>
      </c>
      <c r="P1198" s="141">
        <v>4</v>
      </c>
      <c r="Q1198" s="123">
        <f t="shared" si="203"/>
        <v>5.9171597633136093E-3</v>
      </c>
      <c r="R1198" s="122">
        <v>9</v>
      </c>
      <c r="S1198" s="146">
        <f t="shared" si="204"/>
        <v>4.4510385756676559E-3</v>
      </c>
      <c r="T1198" s="141">
        <v>73</v>
      </c>
      <c r="U1198" s="123">
        <f t="shared" si="205"/>
        <v>0.10798816568047337</v>
      </c>
      <c r="V1198" s="122">
        <v>237</v>
      </c>
      <c r="W1198" s="146">
        <f t="shared" si="206"/>
        <v>0.1172106824925816</v>
      </c>
      <c r="X1198" s="141">
        <v>74</v>
      </c>
      <c r="Y1198" s="123">
        <f t="shared" si="207"/>
        <v>0.10946745562130178</v>
      </c>
      <c r="Z1198" s="122">
        <v>238</v>
      </c>
      <c r="AA1198" s="146">
        <f t="shared" si="208"/>
        <v>0.11770524233432245</v>
      </c>
    </row>
    <row r="1199" spans="1:27" x14ac:dyDescent="0.25">
      <c r="A1199" s="130" t="s">
        <v>617</v>
      </c>
      <c r="B1199" s="221" t="s">
        <v>379</v>
      </c>
      <c r="C1199" s="116" t="s">
        <v>380</v>
      </c>
      <c r="D1199" s="117" t="s">
        <v>25</v>
      </c>
      <c r="E1199" s="136" t="s">
        <v>561</v>
      </c>
      <c r="F1199" s="140">
        <v>5875</v>
      </c>
      <c r="G1199" s="118">
        <v>5764</v>
      </c>
      <c r="H1199" s="119">
        <f t="shared" si="198"/>
        <v>0.98110638297872343</v>
      </c>
      <c r="I1199" s="118">
        <f t="shared" si="199"/>
        <v>111</v>
      </c>
      <c r="J1199" s="145">
        <f t="shared" si="200"/>
        <v>1.8893617021276597E-2</v>
      </c>
      <c r="K1199" s="140">
        <v>1793</v>
      </c>
      <c r="L1199" s="140">
        <v>26</v>
      </c>
      <c r="M1199" s="119">
        <f t="shared" si="201"/>
        <v>1.4500836586726157E-2</v>
      </c>
      <c r="N1199" s="118">
        <v>67</v>
      </c>
      <c r="O1199" s="145">
        <f t="shared" si="202"/>
        <v>1.1404255319148937E-2</v>
      </c>
      <c r="P1199" s="140">
        <v>36</v>
      </c>
      <c r="Q1199" s="119">
        <f t="shared" si="203"/>
        <v>2.0078081427774678E-2</v>
      </c>
      <c r="R1199" s="118">
        <v>97</v>
      </c>
      <c r="S1199" s="145">
        <f t="shared" si="204"/>
        <v>1.6510638297872339E-2</v>
      </c>
      <c r="T1199" s="140">
        <v>172</v>
      </c>
      <c r="U1199" s="119">
        <f t="shared" si="205"/>
        <v>9.592861126603458E-2</v>
      </c>
      <c r="V1199" s="118">
        <v>502</v>
      </c>
      <c r="W1199" s="145">
        <f t="shared" si="206"/>
        <v>8.5446808510638295E-2</v>
      </c>
      <c r="X1199" s="140">
        <v>193</v>
      </c>
      <c r="Y1199" s="119">
        <f t="shared" si="207"/>
        <v>0.10764082543223648</v>
      </c>
      <c r="Z1199" s="118">
        <v>559</v>
      </c>
      <c r="AA1199" s="145">
        <f t="shared" si="208"/>
        <v>9.5148936170212764E-2</v>
      </c>
    </row>
    <row r="1200" spans="1:27" x14ac:dyDescent="0.25">
      <c r="A1200" s="131" t="s">
        <v>617</v>
      </c>
      <c r="B1200" s="222" t="s">
        <v>381</v>
      </c>
      <c r="C1200" s="120" t="s">
        <v>382</v>
      </c>
      <c r="D1200" s="121" t="s">
        <v>25</v>
      </c>
      <c r="E1200" s="137" t="s">
        <v>561</v>
      </c>
      <c r="F1200" s="141">
        <v>1432</v>
      </c>
      <c r="G1200" s="122">
        <v>1416</v>
      </c>
      <c r="H1200" s="123">
        <f t="shared" si="198"/>
        <v>0.98882681564245811</v>
      </c>
      <c r="I1200" s="122">
        <f t="shared" si="199"/>
        <v>16</v>
      </c>
      <c r="J1200" s="146">
        <f t="shared" si="200"/>
        <v>1.11731843575419E-2</v>
      </c>
      <c r="K1200" s="141">
        <v>463</v>
      </c>
      <c r="L1200" s="141">
        <v>5</v>
      </c>
      <c r="M1200" s="123">
        <f t="shared" si="201"/>
        <v>1.079913606911447E-2</v>
      </c>
      <c r="N1200" s="122">
        <v>18</v>
      </c>
      <c r="O1200" s="146">
        <f t="shared" si="202"/>
        <v>1.2569832402234637E-2</v>
      </c>
      <c r="P1200" s="141">
        <v>2</v>
      </c>
      <c r="Q1200" s="123">
        <f t="shared" si="203"/>
        <v>4.3196544276457886E-3</v>
      </c>
      <c r="R1200" s="122">
        <v>4</v>
      </c>
      <c r="S1200" s="146">
        <f t="shared" si="204"/>
        <v>2.7932960893854749E-3</v>
      </c>
      <c r="T1200" s="141">
        <v>52</v>
      </c>
      <c r="U1200" s="123">
        <f t="shared" si="205"/>
        <v>0.11231101511879049</v>
      </c>
      <c r="V1200" s="122">
        <v>165</v>
      </c>
      <c r="W1200" s="146">
        <f t="shared" si="206"/>
        <v>0.11522346368715083</v>
      </c>
      <c r="X1200" s="141">
        <v>53</v>
      </c>
      <c r="Y1200" s="123">
        <f t="shared" si="207"/>
        <v>0.11447084233261338</v>
      </c>
      <c r="Z1200" s="122">
        <v>167</v>
      </c>
      <c r="AA1200" s="146">
        <f t="shared" si="208"/>
        <v>0.11662011173184357</v>
      </c>
    </row>
    <row r="1201" spans="1:27" ht="24" x14ac:dyDescent="0.25">
      <c r="A1201" s="130" t="s">
        <v>617</v>
      </c>
      <c r="B1201" s="221" t="s">
        <v>364</v>
      </c>
      <c r="C1201" s="116" t="s">
        <v>365</v>
      </c>
      <c r="D1201" s="117" t="s">
        <v>24</v>
      </c>
      <c r="E1201" s="136" t="s">
        <v>560</v>
      </c>
      <c r="F1201" s="140">
        <v>2726</v>
      </c>
      <c r="G1201" s="118">
        <v>2627</v>
      </c>
      <c r="H1201" s="119">
        <f t="shared" si="198"/>
        <v>0.96368305209097582</v>
      </c>
      <c r="I1201" s="118">
        <f t="shared" si="199"/>
        <v>99</v>
      </c>
      <c r="J1201" s="145">
        <f t="shared" si="200"/>
        <v>3.6316947909024212E-2</v>
      </c>
      <c r="K1201" s="140">
        <v>770</v>
      </c>
      <c r="L1201" s="140">
        <v>23</v>
      </c>
      <c r="M1201" s="119">
        <f t="shared" si="201"/>
        <v>2.987012987012987E-2</v>
      </c>
      <c r="N1201" s="118">
        <v>50</v>
      </c>
      <c r="O1201" s="145">
        <f t="shared" si="202"/>
        <v>1.8341892883345562E-2</v>
      </c>
      <c r="P1201" s="140">
        <v>4</v>
      </c>
      <c r="Q1201" s="119">
        <f t="shared" si="203"/>
        <v>5.1948051948051948E-3</v>
      </c>
      <c r="R1201" s="118">
        <v>9</v>
      </c>
      <c r="S1201" s="145">
        <f t="shared" si="204"/>
        <v>3.301540719002201E-3</v>
      </c>
      <c r="T1201" s="140">
        <v>75</v>
      </c>
      <c r="U1201" s="119">
        <f t="shared" si="205"/>
        <v>9.7402597402597407E-2</v>
      </c>
      <c r="V1201" s="118">
        <v>230</v>
      </c>
      <c r="W1201" s="145">
        <f t="shared" si="206"/>
        <v>8.4372707263389579E-2</v>
      </c>
      <c r="X1201" s="140">
        <v>78</v>
      </c>
      <c r="Y1201" s="119">
        <f t="shared" si="207"/>
        <v>0.1012987012987013</v>
      </c>
      <c r="Z1201" s="118">
        <v>237</v>
      </c>
      <c r="AA1201" s="145">
        <f t="shared" si="208"/>
        <v>8.6940572267057967E-2</v>
      </c>
    </row>
    <row r="1202" spans="1:27" x14ac:dyDescent="0.25">
      <c r="A1202" s="131" t="s">
        <v>617</v>
      </c>
      <c r="B1202" s="222" t="s">
        <v>383</v>
      </c>
      <c r="C1202" s="120" t="s">
        <v>384</v>
      </c>
      <c r="D1202" s="121" t="s">
        <v>25</v>
      </c>
      <c r="E1202" s="137" t="s">
        <v>561</v>
      </c>
      <c r="F1202" s="141">
        <v>2085</v>
      </c>
      <c r="G1202" s="122">
        <v>2000</v>
      </c>
      <c r="H1202" s="123">
        <f t="shared" si="198"/>
        <v>0.95923261390887293</v>
      </c>
      <c r="I1202" s="122">
        <f t="shared" si="199"/>
        <v>85</v>
      </c>
      <c r="J1202" s="146">
        <f t="shared" si="200"/>
        <v>4.0767386091127102E-2</v>
      </c>
      <c r="K1202" s="141">
        <v>702</v>
      </c>
      <c r="L1202" s="141">
        <v>21</v>
      </c>
      <c r="M1202" s="123">
        <f t="shared" si="201"/>
        <v>2.9914529914529916E-2</v>
      </c>
      <c r="N1202" s="122">
        <v>46</v>
      </c>
      <c r="O1202" s="146">
        <f t="shared" si="202"/>
        <v>2.2062350119904078E-2</v>
      </c>
      <c r="P1202" s="141">
        <v>10</v>
      </c>
      <c r="Q1202" s="123">
        <f t="shared" si="203"/>
        <v>1.4245014245014245E-2</v>
      </c>
      <c r="R1202" s="122">
        <v>18</v>
      </c>
      <c r="S1202" s="146">
        <f t="shared" si="204"/>
        <v>8.6330935251798559E-3</v>
      </c>
      <c r="T1202" s="141">
        <v>79</v>
      </c>
      <c r="U1202" s="123">
        <f t="shared" si="205"/>
        <v>0.11253561253561253</v>
      </c>
      <c r="V1202" s="122">
        <v>204</v>
      </c>
      <c r="W1202" s="146">
        <f t="shared" si="206"/>
        <v>9.7841726618705036E-2</v>
      </c>
      <c r="X1202" s="141">
        <v>86</v>
      </c>
      <c r="Y1202" s="123">
        <f t="shared" si="207"/>
        <v>0.12250712250712251</v>
      </c>
      <c r="Z1202" s="122">
        <v>217</v>
      </c>
      <c r="AA1202" s="146">
        <f t="shared" si="208"/>
        <v>0.10407673860911271</v>
      </c>
    </row>
    <row r="1203" spans="1:27" ht="24" x14ac:dyDescent="0.25">
      <c r="A1203" s="130" t="s">
        <v>617</v>
      </c>
      <c r="B1203" s="221" t="s">
        <v>385</v>
      </c>
      <c r="C1203" s="116" t="s">
        <v>386</v>
      </c>
      <c r="D1203" s="117" t="s">
        <v>25</v>
      </c>
      <c r="E1203" s="136" t="s">
        <v>561</v>
      </c>
      <c r="F1203" s="140">
        <v>1940</v>
      </c>
      <c r="G1203" s="118">
        <v>1917</v>
      </c>
      <c r="H1203" s="119">
        <f t="shared" si="198"/>
        <v>0.98814432989690726</v>
      </c>
      <c r="I1203" s="118">
        <f t="shared" si="199"/>
        <v>23</v>
      </c>
      <c r="J1203" s="145">
        <f t="shared" si="200"/>
        <v>1.1855670103092783E-2</v>
      </c>
      <c r="K1203" s="140">
        <v>643</v>
      </c>
      <c r="L1203" s="140">
        <v>9</v>
      </c>
      <c r="M1203" s="119">
        <f t="shared" si="201"/>
        <v>1.3996889580093312E-2</v>
      </c>
      <c r="N1203" s="118">
        <v>28</v>
      </c>
      <c r="O1203" s="145">
        <f t="shared" si="202"/>
        <v>1.443298969072165E-2</v>
      </c>
      <c r="P1203" s="140">
        <v>1</v>
      </c>
      <c r="Q1203" s="119">
        <f t="shared" si="203"/>
        <v>1.5552099533437014E-3</v>
      </c>
      <c r="R1203" s="118">
        <v>1</v>
      </c>
      <c r="S1203" s="145">
        <f t="shared" si="204"/>
        <v>5.1546391752577321E-4</v>
      </c>
      <c r="T1203" s="140">
        <v>66</v>
      </c>
      <c r="U1203" s="119">
        <f t="shared" si="205"/>
        <v>0.1026438569206843</v>
      </c>
      <c r="V1203" s="118">
        <v>155</v>
      </c>
      <c r="W1203" s="145">
        <f t="shared" si="206"/>
        <v>7.9896907216494839E-2</v>
      </c>
      <c r="X1203" s="140">
        <v>67</v>
      </c>
      <c r="Y1203" s="119">
        <f t="shared" si="207"/>
        <v>0.104199066874028</v>
      </c>
      <c r="Z1203" s="118">
        <v>156</v>
      </c>
      <c r="AA1203" s="145">
        <f t="shared" si="208"/>
        <v>8.0412371134020624E-2</v>
      </c>
    </row>
    <row r="1204" spans="1:27" x14ac:dyDescent="0.25">
      <c r="A1204" s="131" t="s">
        <v>617</v>
      </c>
      <c r="B1204" s="222" t="s">
        <v>387</v>
      </c>
      <c r="C1204" s="120" t="s">
        <v>388</v>
      </c>
      <c r="D1204" s="121" t="s">
        <v>25</v>
      </c>
      <c r="E1204" s="137" t="s">
        <v>561</v>
      </c>
      <c r="F1204" s="141">
        <v>3185</v>
      </c>
      <c r="G1204" s="122">
        <v>3143</v>
      </c>
      <c r="H1204" s="123">
        <f t="shared" si="198"/>
        <v>0.98681318681318686</v>
      </c>
      <c r="I1204" s="122">
        <f t="shared" si="199"/>
        <v>42</v>
      </c>
      <c r="J1204" s="146">
        <f t="shared" si="200"/>
        <v>1.3186813186813187E-2</v>
      </c>
      <c r="K1204" s="141">
        <v>936</v>
      </c>
      <c r="L1204" s="141">
        <v>20</v>
      </c>
      <c r="M1204" s="123">
        <f t="shared" si="201"/>
        <v>2.1367521367521368E-2</v>
      </c>
      <c r="N1204" s="122">
        <v>71</v>
      </c>
      <c r="O1204" s="146">
        <f t="shared" si="202"/>
        <v>2.2291993720565149E-2</v>
      </c>
      <c r="P1204" s="141">
        <v>8</v>
      </c>
      <c r="Q1204" s="123">
        <f t="shared" si="203"/>
        <v>8.5470085470085479E-3</v>
      </c>
      <c r="R1204" s="122">
        <v>18</v>
      </c>
      <c r="S1204" s="146">
        <f t="shared" si="204"/>
        <v>5.6514913657770803E-3</v>
      </c>
      <c r="T1204" s="141">
        <v>110</v>
      </c>
      <c r="U1204" s="123">
        <f t="shared" si="205"/>
        <v>0.11752136752136752</v>
      </c>
      <c r="V1204" s="122">
        <v>400</v>
      </c>
      <c r="W1204" s="146">
        <f t="shared" si="206"/>
        <v>0.12558869701726844</v>
      </c>
      <c r="X1204" s="141">
        <v>114</v>
      </c>
      <c r="Y1204" s="123">
        <f t="shared" si="207"/>
        <v>0.12179487179487179</v>
      </c>
      <c r="Z1204" s="122">
        <v>408</v>
      </c>
      <c r="AA1204" s="146">
        <f t="shared" si="208"/>
        <v>0.12810047095761382</v>
      </c>
    </row>
    <row r="1205" spans="1:27" x14ac:dyDescent="0.25">
      <c r="A1205" s="130" t="s">
        <v>617</v>
      </c>
      <c r="B1205" s="221" t="s">
        <v>366</v>
      </c>
      <c r="C1205" s="116" t="s">
        <v>367</v>
      </c>
      <c r="D1205" s="117" t="s">
        <v>24</v>
      </c>
      <c r="E1205" s="136" t="s">
        <v>560</v>
      </c>
      <c r="F1205" s="140">
        <v>4197</v>
      </c>
      <c r="G1205" s="118">
        <v>4041</v>
      </c>
      <c r="H1205" s="119">
        <f t="shared" si="198"/>
        <v>0.96283059328091491</v>
      </c>
      <c r="I1205" s="118">
        <f t="shared" si="199"/>
        <v>156</v>
      </c>
      <c r="J1205" s="145">
        <f t="shared" si="200"/>
        <v>3.7169406719085057E-2</v>
      </c>
      <c r="K1205" s="140">
        <v>1228</v>
      </c>
      <c r="L1205" s="140">
        <v>37</v>
      </c>
      <c r="M1205" s="119">
        <f t="shared" si="201"/>
        <v>3.013029315960912E-2</v>
      </c>
      <c r="N1205" s="118">
        <v>91</v>
      </c>
      <c r="O1205" s="145">
        <f t="shared" si="202"/>
        <v>2.1682153919466287E-2</v>
      </c>
      <c r="P1205" s="140">
        <v>15</v>
      </c>
      <c r="Q1205" s="119">
        <f t="shared" si="203"/>
        <v>1.2214983713355049E-2</v>
      </c>
      <c r="R1205" s="118">
        <v>31</v>
      </c>
      <c r="S1205" s="145">
        <f t="shared" si="204"/>
        <v>7.3862282582797239E-3</v>
      </c>
      <c r="T1205" s="140">
        <v>125</v>
      </c>
      <c r="U1205" s="119">
        <f t="shared" si="205"/>
        <v>0.10179153094462541</v>
      </c>
      <c r="V1205" s="118">
        <v>359</v>
      </c>
      <c r="W1205" s="145">
        <f t="shared" si="206"/>
        <v>8.5537288539432932E-2</v>
      </c>
      <c r="X1205" s="140">
        <v>133</v>
      </c>
      <c r="Y1205" s="119">
        <f t="shared" si="207"/>
        <v>0.10830618892508144</v>
      </c>
      <c r="Z1205" s="118">
        <v>375</v>
      </c>
      <c r="AA1205" s="145">
        <f t="shared" si="208"/>
        <v>8.9349535382416009E-2</v>
      </c>
    </row>
    <row r="1206" spans="1:27" ht="24" x14ac:dyDescent="0.25">
      <c r="A1206" s="131" t="s">
        <v>617</v>
      </c>
      <c r="B1206" s="222" t="s">
        <v>389</v>
      </c>
      <c r="C1206" s="120" t="s">
        <v>390</v>
      </c>
      <c r="D1206" s="121" t="s">
        <v>25</v>
      </c>
      <c r="E1206" s="137" t="s">
        <v>561</v>
      </c>
      <c r="F1206" s="141">
        <v>2004</v>
      </c>
      <c r="G1206" s="122">
        <v>1972</v>
      </c>
      <c r="H1206" s="123">
        <f t="shared" si="198"/>
        <v>0.98403193612774453</v>
      </c>
      <c r="I1206" s="122">
        <f t="shared" si="199"/>
        <v>32</v>
      </c>
      <c r="J1206" s="146">
        <f t="shared" si="200"/>
        <v>1.5968063872255488E-2</v>
      </c>
      <c r="K1206" s="141">
        <v>713</v>
      </c>
      <c r="L1206" s="141">
        <v>16</v>
      </c>
      <c r="M1206" s="123">
        <f t="shared" si="201"/>
        <v>2.244039270687237E-2</v>
      </c>
      <c r="N1206" s="122">
        <v>37</v>
      </c>
      <c r="O1206" s="146">
        <f t="shared" si="202"/>
        <v>1.8463073852295408E-2</v>
      </c>
      <c r="P1206" s="141">
        <v>8</v>
      </c>
      <c r="Q1206" s="123">
        <f t="shared" si="203"/>
        <v>1.1220196353436185E-2</v>
      </c>
      <c r="R1206" s="122">
        <v>16</v>
      </c>
      <c r="S1206" s="146">
        <f t="shared" si="204"/>
        <v>7.9840319361277438E-3</v>
      </c>
      <c r="T1206" s="141">
        <v>97</v>
      </c>
      <c r="U1206" s="123">
        <f t="shared" si="205"/>
        <v>0.13604488078541374</v>
      </c>
      <c r="V1206" s="122">
        <v>283</v>
      </c>
      <c r="W1206" s="146">
        <f t="shared" si="206"/>
        <v>0.14121756487025949</v>
      </c>
      <c r="X1206" s="141">
        <v>99</v>
      </c>
      <c r="Y1206" s="123">
        <f t="shared" si="207"/>
        <v>0.13884992987377279</v>
      </c>
      <c r="Z1206" s="122">
        <v>291</v>
      </c>
      <c r="AA1206" s="146">
        <f t="shared" si="208"/>
        <v>0.14520958083832336</v>
      </c>
    </row>
    <row r="1207" spans="1:27" x14ac:dyDescent="0.25">
      <c r="A1207" s="130" t="s">
        <v>617</v>
      </c>
      <c r="B1207" s="221" t="s">
        <v>391</v>
      </c>
      <c r="C1207" s="116" t="s">
        <v>392</v>
      </c>
      <c r="D1207" s="117" t="s">
        <v>25</v>
      </c>
      <c r="E1207" s="136" t="s">
        <v>561</v>
      </c>
      <c r="F1207" s="140">
        <v>2478</v>
      </c>
      <c r="G1207" s="118">
        <v>2444</v>
      </c>
      <c r="H1207" s="119">
        <f t="shared" si="198"/>
        <v>0.98627925746569811</v>
      </c>
      <c r="I1207" s="118">
        <f t="shared" si="199"/>
        <v>34</v>
      </c>
      <c r="J1207" s="145">
        <f t="shared" si="200"/>
        <v>1.3720742534301856E-2</v>
      </c>
      <c r="K1207" s="140">
        <v>945</v>
      </c>
      <c r="L1207" s="140">
        <v>35</v>
      </c>
      <c r="M1207" s="119">
        <f t="shared" si="201"/>
        <v>3.7037037037037035E-2</v>
      </c>
      <c r="N1207" s="118">
        <v>86</v>
      </c>
      <c r="O1207" s="145">
        <f t="shared" si="202"/>
        <v>3.470540758676352E-2</v>
      </c>
      <c r="P1207" s="140">
        <v>7</v>
      </c>
      <c r="Q1207" s="119">
        <f t="shared" si="203"/>
        <v>7.4074074074074077E-3</v>
      </c>
      <c r="R1207" s="118">
        <v>17</v>
      </c>
      <c r="S1207" s="145">
        <f t="shared" si="204"/>
        <v>6.8603712671509278E-3</v>
      </c>
      <c r="T1207" s="140">
        <v>73</v>
      </c>
      <c r="U1207" s="119">
        <f t="shared" si="205"/>
        <v>7.7248677248677247E-2</v>
      </c>
      <c r="V1207" s="118">
        <v>200</v>
      </c>
      <c r="W1207" s="145">
        <f t="shared" si="206"/>
        <v>8.0710250201775621E-2</v>
      </c>
      <c r="X1207" s="140">
        <v>78</v>
      </c>
      <c r="Y1207" s="119">
        <f t="shared" si="207"/>
        <v>8.2539682539682538E-2</v>
      </c>
      <c r="Z1207" s="118">
        <v>213</v>
      </c>
      <c r="AA1207" s="145">
        <f t="shared" si="208"/>
        <v>8.5956416464891036E-2</v>
      </c>
    </row>
    <row r="1208" spans="1:27" x14ac:dyDescent="0.25">
      <c r="A1208" s="131" t="s">
        <v>617</v>
      </c>
      <c r="B1208" s="222" t="s">
        <v>368</v>
      </c>
      <c r="C1208" s="120" t="s">
        <v>369</v>
      </c>
      <c r="D1208" s="121" t="s">
        <v>24</v>
      </c>
      <c r="E1208" s="137" t="s">
        <v>560</v>
      </c>
      <c r="F1208" s="141">
        <v>2470</v>
      </c>
      <c r="G1208" s="122">
        <v>2403</v>
      </c>
      <c r="H1208" s="123">
        <f t="shared" si="198"/>
        <v>0.97287449392712555</v>
      </c>
      <c r="I1208" s="122">
        <f t="shared" si="199"/>
        <v>67</v>
      </c>
      <c r="J1208" s="146">
        <f t="shared" si="200"/>
        <v>2.7125506072874495E-2</v>
      </c>
      <c r="K1208" s="141">
        <v>858</v>
      </c>
      <c r="L1208" s="141">
        <v>29</v>
      </c>
      <c r="M1208" s="123">
        <f t="shared" si="201"/>
        <v>3.37995337995338E-2</v>
      </c>
      <c r="N1208" s="122">
        <v>75</v>
      </c>
      <c r="O1208" s="146">
        <f t="shared" si="202"/>
        <v>3.0364372469635626E-2</v>
      </c>
      <c r="P1208" s="141">
        <v>7</v>
      </c>
      <c r="Q1208" s="123">
        <f t="shared" si="203"/>
        <v>8.1585081585081581E-3</v>
      </c>
      <c r="R1208" s="122">
        <v>15</v>
      </c>
      <c r="S1208" s="146">
        <f t="shared" si="204"/>
        <v>6.0728744939271256E-3</v>
      </c>
      <c r="T1208" s="141">
        <v>127</v>
      </c>
      <c r="U1208" s="123">
        <f t="shared" si="205"/>
        <v>0.14801864801864803</v>
      </c>
      <c r="V1208" s="122">
        <v>338</v>
      </c>
      <c r="W1208" s="146">
        <f t="shared" si="206"/>
        <v>0.1368421052631579</v>
      </c>
      <c r="X1208" s="141">
        <v>130</v>
      </c>
      <c r="Y1208" s="123">
        <f t="shared" si="207"/>
        <v>0.15151515151515152</v>
      </c>
      <c r="Z1208" s="122">
        <v>345</v>
      </c>
      <c r="AA1208" s="146">
        <f t="shared" si="208"/>
        <v>0.1396761133603239</v>
      </c>
    </row>
    <row r="1209" spans="1:27" x14ac:dyDescent="0.25">
      <c r="A1209" s="130" t="s">
        <v>617</v>
      </c>
      <c r="B1209" s="221" t="s">
        <v>393</v>
      </c>
      <c r="C1209" s="116" t="s">
        <v>394</v>
      </c>
      <c r="D1209" s="117" t="s">
        <v>25</v>
      </c>
      <c r="E1209" s="136" t="s">
        <v>561</v>
      </c>
      <c r="F1209" s="140">
        <v>769</v>
      </c>
      <c r="G1209" s="118">
        <v>761</v>
      </c>
      <c r="H1209" s="119">
        <f t="shared" si="198"/>
        <v>0.98959687906371907</v>
      </c>
      <c r="I1209" s="118">
        <f t="shared" si="199"/>
        <v>8</v>
      </c>
      <c r="J1209" s="145">
        <f t="shared" si="200"/>
        <v>1.0403120936280884E-2</v>
      </c>
      <c r="K1209" s="140">
        <v>287</v>
      </c>
      <c r="L1209" s="140">
        <v>7</v>
      </c>
      <c r="M1209" s="119">
        <f t="shared" si="201"/>
        <v>2.4390243902439025E-2</v>
      </c>
      <c r="N1209" s="118">
        <v>21</v>
      </c>
      <c r="O1209" s="145">
        <f t="shared" si="202"/>
        <v>2.7308192457737322E-2</v>
      </c>
      <c r="P1209" s="140">
        <v>3</v>
      </c>
      <c r="Q1209" s="119">
        <f t="shared" si="203"/>
        <v>1.0452961672473868E-2</v>
      </c>
      <c r="R1209" s="118">
        <v>6</v>
      </c>
      <c r="S1209" s="145">
        <f t="shared" si="204"/>
        <v>7.8023407022106634E-3</v>
      </c>
      <c r="T1209" s="140">
        <v>27</v>
      </c>
      <c r="U1209" s="119">
        <f t="shared" si="205"/>
        <v>9.4076655052264813E-2</v>
      </c>
      <c r="V1209" s="118">
        <v>76</v>
      </c>
      <c r="W1209" s="145">
        <f t="shared" si="206"/>
        <v>9.8829648894668401E-2</v>
      </c>
      <c r="X1209" s="140">
        <v>29</v>
      </c>
      <c r="Y1209" s="119">
        <f t="shared" si="207"/>
        <v>0.10104529616724739</v>
      </c>
      <c r="Z1209" s="118">
        <v>80</v>
      </c>
      <c r="AA1209" s="145">
        <f t="shared" si="208"/>
        <v>0.10403120936280884</v>
      </c>
    </row>
    <row r="1210" spans="1:27" x14ac:dyDescent="0.25">
      <c r="A1210" s="131" t="s">
        <v>617</v>
      </c>
      <c r="B1210" s="222" t="s">
        <v>370</v>
      </c>
      <c r="C1210" s="120" t="s">
        <v>371</v>
      </c>
      <c r="D1210" s="121" t="s">
        <v>24</v>
      </c>
      <c r="E1210" s="137" t="s">
        <v>560</v>
      </c>
      <c r="F1210" s="141">
        <v>1547</v>
      </c>
      <c r="G1210" s="122">
        <v>1517</v>
      </c>
      <c r="H1210" s="123">
        <f t="shared" si="198"/>
        <v>0.98060762766645115</v>
      </c>
      <c r="I1210" s="122">
        <f t="shared" si="199"/>
        <v>30</v>
      </c>
      <c r="J1210" s="146">
        <f t="shared" si="200"/>
        <v>1.9392372333548805E-2</v>
      </c>
      <c r="K1210" s="141">
        <v>501</v>
      </c>
      <c r="L1210" s="141">
        <v>24</v>
      </c>
      <c r="M1210" s="123">
        <f t="shared" si="201"/>
        <v>4.790419161676647E-2</v>
      </c>
      <c r="N1210" s="122">
        <v>67</v>
      </c>
      <c r="O1210" s="146">
        <f t="shared" si="202"/>
        <v>4.3309631544925661E-2</v>
      </c>
      <c r="P1210" s="141">
        <v>4</v>
      </c>
      <c r="Q1210" s="123">
        <f t="shared" si="203"/>
        <v>7.9840319361277438E-3</v>
      </c>
      <c r="R1210" s="122">
        <v>11</v>
      </c>
      <c r="S1210" s="146">
        <f t="shared" si="204"/>
        <v>7.1105365223012281E-3</v>
      </c>
      <c r="T1210" s="141">
        <v>41</v>
      </c>
      <c r="U1210" s="123">
        <f t="shared" si="205"/>
        <v>8.1836327345309379E-2</v>
      </c>
      <c r="V1210" s="122">
        <v>129</v>
      </c>
      <c r="W1210" s="146">
        <f t="shared" si="206"/>
        <v>8.3387201034259853E-2</v>
      </c>
      <c r="X1210" s="141">
        <v>45</v>
      </c>
      <c r="Y1210" s="123">
        <f t="shared" si="207"/>
        <v>8.9820359281437126E-2</v>
      </c>
      <c r="Z1210" s="122">
        <v>137</v>
      </c>
      <c r="AA1210" s="146">
        <f t="shared" si="208"/>
        <v>8.855850032320621E-2</v>
      </c>
    </row>
    <row r="1211" spans="1:27" x14ac:dyDescent="0.25">
      <c r="A1211" s="130" t="s">
        <v>617</v>
      </c>
      <c r="B1211" s="221" t="s">
        <v>445</v>
      </c>
      <c r="C1211" s="116" t="s">
        <v>372</v>
      </c>
      <c r="D1211" s="117" t="s">
        <v>24</v>
      </c>
      <c r="E1211" s="136" t="s">
        <v>560</v>
      </c>
      <c r="F1211" s="140">
        <v>2048</v>
      </c>
      <c r="G1211" s="118">
        <v>2010</v>
      </c>
      <c r="H1211" s="119">
        <f t="shared" si="198"/>
        <v>0.9814453125</v>
      </c>
      <c r="I1211" s="118">
        <f t="shared" si="199"/>
        <v>38</v>
      </c>
      <c r="J1211" s="145">
        <f t="shared" si="200"/>
        <v>1.85546875E-2</v>
      </c>
      <c r="K1211" s="140">
        <v>671</v>
      </c>
      <c r="L1211" s="140">
        <v>10</v>
      </c>
      <c r="M1211" s="119">
        <f t="shared" si="201"/>
        <v>1.4903129657228018E-2</v>
      </c>
      <c r="N1211" s="118">
        <v>34</v>
      </c>
      <c r="O1211" s="145">
        <f t="shared" si="202"/>
        <v>1.66015625E-2</v>
      </c>
      <c r="P1211" s="140">
        <v>5</v>
      </c>
      <c r="Q1211" s="119">
        <f t="shared" si="203"/>
        <v>7.4515648286140089E-3</v>
      </c>
      <c r="R1211" s="118">
        <v>11</v>
      </c>
      <c r="S1211" s="145">
        <f t="shared" si="204"/>
        <v>5.37109375E-3</v>
      </c>
      <c r="T1211" s="140">
        <v>76</v>
      </c>
      <c r="U1211" s="119">
        <f t="shared" si="205"/>
        <v>0.11326378539493294</v>
      </c>
      <c r="V1211" s="118">
        <v>220</v>
      </c>
      <c r="W1211" s="145">
        <f t="shared" si="206"/>
        <v>0.107421875</v>
      </c>
      <c r="X1211" s="140">
        <v>77</v>
      </c>
      <c r="Y1211" s="119">
        <f t="shared" si="207"/>
        <v>0.11475409836065574</v>
      </c>
      <c r="Z1211" s="118">
        <v>223</v>
      </c>
      <c r="AA1211" s="145">
        <f t="shared" si="208"/>
        <v>0.10888671875</v>
      </c>
    </row>
    <row r="1212" spans="1:27" x14ac:dyDescent="0.25">
      <c r="A1212" s="131" t="s">
        <v>617</v>
      </c>
      <c r="B1212" s="222" t="s">
        <v>399</v>
      </c>
      <c r="C1212" s="120" t="s">
        <v>400</v>
      </c>
      <c r="D1212" s="121" t="s">
        <v>26</v>
      </c>
      <c r="E1212" s="137" t="s">
        <v>562</v>
      </c>
      <c r="F1212" s="141">
        <v>880</v>
      </c>
      <c r="G1212" s="122">
        <v>863</v>
      </c>
      <c r="H1212" s="123">
        <f t="shared" si="198"/>
        <v>0.98068181818181821</v>
      </c>
      <c r="I1212" s="122">
        <f t="shared" si="199"/>
        <v>17</v>
      </c>
      <c r="J1212" s="146">
        <f t="shared" si="200"/>
        <v>1.9318181818181818E-2</v>
      </c>
      <c r="K1212" s="141">
        <v>378</v>
      </c>
      <c r="L1212" s="141">
        <v>3</v>
      </c>
      <c r="M1212" s="123">
        <f t="shared" si="201"/>
        <v>7.9365079365079361E-3</v>
      </c>
      <c r="N1212" s="122">
        <v>9</v>
      </c>
      <c r="O1212" s="146">
        <f t="shared" si="202"/>
        <v>1.0227272727272727E-2</v>
      </c>
      <c r="P1212" s="141">
        <v>4</v>
      </c>
      <c r="Q1212" s="123">
        <f t="shared" si="203"/>
        <v>1.0582010582010581E-2</v>
      </c>
      <c r="R1212" s="122">
        <v>10</v>
      </c>
      <c r="S1212" s="146">
        <f t="shared" si="204"/>
        <v>1.1363636363636364E-2</v>
      </c>
      <c r="T1212" s="141">
        <v>38</v>
      </c>
      <c r="U1212" s="123">
        <f t="shared" si="205"/>
        <v>0.10052910052910052</v>
      </c>
      <c r="V1212" s="122">
        <v>93</v>
      </c>
      <c r="W1212" s="146">
        <f t="shared" si="206"/>
        <v>0.10568181818181818</v>
      </c>
      <c r="X1212" s="141">
        <v>42</v>
      </c>
      <c r="Y1212" s="123">
        <f t="shared" si="207"/>
        <v>0.1111111111111111</v>
      </c>
      <c r="Z1212" s="122">
        <v>103</v>
      </c>
      <c r="AA1212" s="146">
        <f t="shared" si="208"/>
        <v>0.11704545454545455</v>
      </c>
    </row>
    <row r="1213" spans="1:27" x14ac:dyDescent="0.25">
      <c r="A1213" s="130" t="s">
        <v>617</v>
      </c>
      <c r="B1213" s="221" t="s">
        <v>401</v>
      </c>
      <c r="C1213" s="116" t="s">
        <v>402</v>
      </c>
      <c r="D1213" s="117" t="s">
        <v>26</v>
      </c>
      <c r="E1213" s="136" t="s">
        <v>562</v>
      </c>
      <c r="F1213" s="140">
        <v>2752</v>
      </c>
      <c r="G1213" s="118">
        <v>2717</v>
      </c>
      <c r="H1213" s="119">
        <f t="shared" si="198"/>
        <v>0.98728197674418605</v>
      </c>
      <c r="I1213" s="118">
        <f t="shared" si="199"/>
        <v>35</v>
      </c>
      <c r="J1213" s="145">
        <f t="shared" si="200"/>
        <v>1.2718023255813954E-2</v>
      </c>
      <c r="K1213" s="140">
        <v>1038</v>
      </c>
      <c r="L1213" s="140">
        <v>23</v>
      </c>
      <c r="M1213" s="119">
        <f t="shared" si="201"/>
        <v>2.2157996146435453E-2</v>
      </c>
      <c r="N1213" s="118">
        <v>52</v>
      </c>
      <c r="O1213" s="145">
        <f t="shared" si="202"/>
        <v>1.8895348837209301E-2</v>
      </c>
      <c r="P1213" s="140">
        <v>15</v>
      </c>
      <c r="Q1213" s="119">
        <f t="shared" si="203"/>
        <v>1.4450867052023121E-2</v>
      </c>
      <c r="R1213" s="118">
        <v>36</v>
      </c>
      <c r="S1213" s="145">
        <f t="shared" si="204"/>
        <v>1.308139534883721E-2</v>
      </c>
      <c r="T1213" s="140">
        <v>98</v>
      </c>
      <c r="U1213" s="119">
        <f t="shared" si="205"/>
        <v>9.4412331406551059E-2</v>
      </c>
      <c r="V1213" s="118">
        <v>224</v>
      </c>
      <c r="W1213" s="145">
        <f t="shared" si="206"/>
        <v>8.1395348837209308E-2</v>
      </c>
      <c r="X1213" s="140">
        <v>106</v>
      </c>
      <c r="Y1213" s="119">
        <f t="shared" si="207"/>
        <v>0.10211946050096339</v>
      </c>
      <c r="Z1213" s="118">
        <v>242</v>
      </c>
      <c r="AA1213" s="145">
        <f t="shared" si="208"/>
        <v>8.7936046511627911E-2</v>
      </c>
    </row>
    <row r="1214" spans="1:27" x14ac:dyDescent="0.25">
      <c r="A1214" s="131" t="s">
        <v>617</v>
      </c>
      <c r="B1214" s="222" t="s">
        <v>419</v>
      </c>
      <c r="C1214" s="120" t="s">
        <v>420</v>
      </c>
      <c r="D1214" s="121" t="s">
        <v>27</v>
      </c>
      <c r="E1214" s="137" t="s">
        <v>563</v>
      </c>
      <c r="F1214" s="141">
        <v>2563</v>
      </c>
      <c r="G1214" s="122">
        <v>2520</v>
      </c>
      <c r="H1214" s="123">
        <f t="shared" si="198"/>
        <v>0.98322278579789313</v>
      </c>
      <c r="I1214" s="122">
        <f t="shared" si="199"/>
        <v>43</v>
      </c>
      <c r="J1214" s="146">
        <f t="shared" si="200"/>
        <v>1.6777214202106906E-2</v>
      </c>
      <c r="K1214" s="141">
        <v>645</v>
      </c>
      <c r="L1214" s="141">
        <v>12</v>
      </c>
      <c r="M1214" s="123">
        <f t="shared" si="201"/>
        <v>1.8604651162790697E-2</v>
      </c>
      <c r="N1214" s="122">
        <v>32</v>
      </c>
      <c r="O1214" s="146">
        <f t="shared" si="202"/>
        <v>1.2485368708544674E-2</v>
      </c>
      <c r="P1214" s="141">
        <v>7</v>
      </c>
      <c r="Q1214" s="123">
        <f t="shared" si="203"/>
        <v>1.0852713178294573E-2</v>
      </c>
      <c r="R1214" s="122">
        <v>19</v>
      </c>
      <c r="S1214" s="146">
        <f t="shared" si="204"/>
        <v>7.4131876706984004E-3</v>
      </c>
      <c r="T1214" s="141">
        <v>91</v>
      </c>
      <c r="U1214" s="123">
        <f t="shared" si="205"/>
        <v>0.14108527131782947</v>
      </c>
      <c r="V1214" s="122">
        <v>290</v>
      </c>
      <c r="W1214" s="146">
        <f t="shared" si="206"/>
        <v>0.11314865392118612</v>
      </c>
      <c r="X1214" s="141">
        <v>95</v>
      </c>
      <c r="Y1214" s="123">
        <f t="shared" si="207"/>
        <v>0.14728682170542637</v>
      </c>
      <c r="Z1214" s="122">
        <v>301</v>
      </c>
      <c r="AA1214" s="146">
        <f t="shared" si="208"/>
        <v>0.11744049941474834</v>
      </c>
    </row>
    <row r="1215" spans="1:27" x14ac:dyDescent="0.25">
      <c r="A1215" s="130" t="s">
        <v>617</v>
      </c>
      <c r="B1215" s="221" t="s">
        <v>421</v>
      </c>
      <c r="C1215" s="116" t="s">
        <v>422</v>
      </c>
      <c r="D1215" s="117" t="s">
        <v>27</v>
      </c>
      <c r="E1215" s="136" t="s">
        <v>563</v>
      </c>
      <c r="F1215" s="140">
        <v>1685</v>
      </c>
      <c r="G1215" s="118">
        <v>1663</v>
      </c>
      <c r="H1215" s="119">
        <f t="shared" si="198"/>
        <v>0.98694362017804149</v>
      </c>
      <c r="I1215" s="118">
        <f t="shared" si="199"/>
        <v>22</v>
      </c>
      <c r="J1215" s="145">
        <f t="shared" si="200"/>
        <v>1.3056379821958458E-2</v>
      </c>
      <c r="K1215" s="140">
        <v>590</v>
      </c>
      <c r="L1215" s="140">
        <v>14</v>
      </c>
      <c r="M1215" s="119">
        <f t="shared" si="201"/>
        <v>2.3728813559322035E-2</v>
      </c>
      <c r="N1215" s="118">
        <v>37</v>
      </c>
      <c r="O1215" s="145">
        <f t="shared" si="202"/>
        <v>2.195845697329377E-2</v>
      </c>
      <c r="P1215" s="140">
        <v>9</v>
      </c>
      <c r="Q1215" s="119">
        <f t="shared" si="203"/>
        <v>1.5254237288135594E-2</v>
      </c>
      <c r="R1215" s="118">
        <v>24</v>
      </c>
      <c r="S1215" s="145">
        <f t="shared" si="204"/>
        <v>1.4243323442136498E-2</v>
      </c>
      <c r="T1215" s="140">
        <v>45</v>
      </c>
      <c r="U1215" s="119">
        <f t="shared" si="205"/>
        <v>7.6271186440677971E-2</v>
      </c>
      <c r="V1215" s="118">
        <v>113</v>
      </c>
      <c r="W1215" s="145">
        <f t="shared" si="206"/>
        <v>6.7062314540059342E-2</v>
      </c>
      <c r="X1215" s="140">
        <v>50</v>
      </c>
      <c r="Y1215" s="119">
        <f t="shared" si="207"/>
        <v>8.4745762711864403E-2</v>
      </c>
      <c r="Z1215" s="118">
        <v>131</v>
      </c>
      <c r="AA1215" s="145">
        <f t="shared" si="208"/>
        <v>7.7744807121661721E-2</v>
      </c>
    </row>
    <row r="1216" spans="1:27" x14ac:dyDescent="0.25">
      <c r="A1216" s="131" t="s">
        <v>617</v>
      </c>
      <c r="B1216" s="222" t="s">
        <v>423</v>
      </c>
      <c r="C1216" s="120" t="s">
        <v>424</v>
      </c>
      <c r="D1216" s="121" t="s">
        <v>27</v>
      </c>
      <c r="E1216" s="137" t="s">
        <v>563</v>
      </c>
      <c r="F1216" s="141">
        <v>2000</v>
      </c>
      <c r="G1216" s="122">
        <v>1987</v>
      </c>
      <c r="H1216" s="123">
        <f t="shared" si="198"/>
        <v>0.99350000000000005</v>
      </c>
      <c r="I1216" s="122">
        <f t="shared" si="199"/>
        <v>13</v>
      </c>
      <c r="J1216" s="146">
        <f t="shared" si="200"/>
        <v>6.4999999999999997E-3</v>
      </c>
      <c r="K1216" s="141">
        <v>583</v>
      </c>
      <c r="L1216" s="141">
        <v>7</v>
      </c>
      <c r="M1216" s="123">
        <f t="shared" si="201"/>
        <v>1.2006861063464836E-2</v>
      </c>
      <c r="N1216" s="122">
        <v>17</v>
      </c>
      <c r="O1216" s="146">
        <f t="shared" si="202"/>
        <v>8.5000000000000006E-3</v>
      </c>
      <c r="P1216" s="141">
        <v>7</v>
      </c>
      <c r="Q1216" s="123">
        <f t="shared" si="203"/>
        <v>1.2006861063464836E-2</v>
      </c>
      <c r="R1216" s="122">
        <v>17</v>
      </c>
      <c r="S1216" s="146">
        <f t="shared" si="204"/>
        <v>8.5000000000000006E-3</v>
      </c>
      <c r="T1216" s="141">
        <v>64</v>
      </c>
      <c r="U1216" s="123">
        <f t="shared" si="205"/>
        <v>0.10977701543739279</v>
      </c>
      <c r="V1216" s="122">
        <v>201</v>
      </c>
      <c r="W1216" s="146">
        <f t="shared" si="206"/>
        <v>0.10050000000000001</v>
      </c>
      <c r="X1216" s="141">
        <v>68</v>
      </c>
      <c r="Y1216" s="123">
        <f t="shared" si="207"/>
        <v>0.11663807890222985</v>
      </c>
      <c r="Z1216" s="122">
        <v>210</v>
      </c>
      <c r="AA1216" s="146">
        <f t="shared" si="208"/>
        <v>0.105</v>
      </c>
    </row>
    <row r="1217" spans="1:27" x14ac:dyDescent="0.25">
      <c r="A1217" s="130" t="s">
        <v>617</v>
      </c>
      <c r="B1217" s="221" t="s">
        <v>403</v>
      </c>
      <c r="C1217" s="116" t="s">
        <v>404</v>
      </c>
      <c r="D1217" s="117" t="s">
        <v>26</v>
      </c>
      <c r="E1217" s="136" t="s">
        <v>562</v>
      </c>
      <c r="F1217" s="140">
        <v>1006</v>
      </c>
      <c r="G1217" s="118">
        <v>995</v>
      </c>
      <c r="H1217" s="119">
        <f t="shared" si="198"/>
        <v>0.98906560636182905</v>
      </c>
      <c r="I1217" s="118">
        <f t="shared" si="199"/>
        <v>11</v>
      </c>
      <c r="J1217" s="145">
        <f t="shared" si="200"/>
        <v>1.0934393638170975E-2</v>
      </c>
      <c r="K1217" s="140">
        <v>341</v>
      </c>
      <c r="L1217" s="140">
        <v>8</v>
      </c>
      <c r="M1217" s="119">
        <f t="shared" si="201"/>
        <v>2.3460410557184751E-2</v>
      </c>
      <c r="N1217" s="118">
        <v>22</v>
      </c>
      <c r="O1217" s="145">
        <f t="shared" si="202"/>
        <v>2.186878727634195E-2</v>
      </c>
      <c r="P1217" s="140">
        <v>5</v>
      </c>
      <c r="Q1217" s="119">
        <f t="shared" si="203"/>
        <v>1.466275659824047E-2</v>
      </c>
      <c r="R1217" s="118">
        <v>11</v>
      </c>
      <c r="S1217" s="145">
        <f t="shared" si="204"/>
        <v>1.0934393638170975E-2</v>
      </c>
      <c r="T1217" s="140">
        <v>47</v>
      </c>
      <c r="U1217" s="119">
        <f t="shared" si="205"/>
        <v>0.1378299120234604</v>
      </c>
      <c r="V1217" s="118">
        <v>139</v>
      </c>
      <c r="W1217" s="145">
        <f t="shared" si="206"/>
        <v>0.13817097415506957</v>
      </c>
      <c r="X1217" s="140">
        <v>51</v>
      </c>
      <c r="Y1217" s="119">
        <f t="shared" si="207"/>
        <v>0.14956011730205279</v>
      </c>
      <c r="Z1217" s="118">
        <v>149</v>
      </c>
      <c r="AA1217" s="145">
        <f t="shared" si="208"/>
        <v>0.14811133200795229</v>
      </c>
    </row>
    <row r="1218" spans="1:27" x14ac:dyDescent="0.25">
      <c r="A1218" s="131" t="s">
        <v>617</v>
      </c>
      <c r="B1218" s="222" t="s">
        <v>405</v>
      </c>
      <c r="C1218" s="120" t="s">
        <v>406</v>
      </c>
      <c r="D1218" s="121" t="s">
        <v>26</v>
      </c>
      <c r="E1218" s="137" t="s">
        <v>562</v>
      </c>
      <c r="F1218" s="141">
        <v>943</v>
      </c>
      <c r="G1218" s="122">
        <v>915</v>
      </c>
      <c r="H1218" s="123">
        <f t="shared" si="198"/>
        <v>0.97030752916224816</v>
      </c>
      <c r="I1218" s="122">
        <f t="shared" si="199"/>
        <v>28</v>
      </c>
      <c r="J1218" s="146">
        <f t="shared" si="200"/>
        <v>2.9692470837751856E-2</v>
      </c>
      <c r="K1218" s="141">
        <v>311</v>
      </c>
      <c r="L1218" s="141">
        <v>4</v>
      </c>
      <c r="M1218" s="123">
        <f t="shared" si="201"/>
        <v>1.2861736334405145E-2</v>
      </c>
      <c r="N1218" s="122">
        <v>12</v>
      </c>
      <c r="O1218" s="146">
        <f t="shared" si="202"/>
        <v>1.2725344644750796E-2</v>
      </c>
      <c r="P1218" s="141">
        <v>1</v>
      </c>
      <c r="Q1218" s="123">
        <f t="shared" si="203"/>
        <v>3.2154340836012861E-3</v>
      </c>
      <c r="R1218" s="122">
        <v>4</v>
      </c>
      <c r="S1218" s="146">
        <f t="shared" si="204"/>
        <v>4.2417815482502655E-3</v>
      </c>
      <c r="T1218" s="141">
        <v>27</v>
      </c>
      <c r="U1218" s="123">
        <f t="shared" si="205"/>
        <v>8.6816720257234734E-2</v>
      </c>
      <c r="V1218" s="122">
        <v>70</v>
      </c>
      <c r="W1218" s="146">
        <f t="shared" si="206"/>
        <v>7.4231177094379638E-2</v>
      </c>
      <c r="X1218" s="141">
        <v>27</v>
      </c>
      <c r="Y1218" s="123">
        <f t="shared" si="207"/>
        <v>8.6816720257234734E-2</v>
      </c>
      <c r="Z1218" s="122">
        <v>70</v>
      </c>
      <c r="AA1218" s="146">
        <f t="shared" si="208"/>
        <v>7.4231177094379638E-2</v>
      </c>
    </row>
    <row r="1219" spans="1:27" x14ac:dyDescent="0.25">
      <c r="A1219" s="130" t="s">
        <v>617</v>
      </c>
      <c r="B1219" s="221" t="s">
        <v>407</v>
      </c>
      <c r="C1219" s="116" t="s">
        <v>408</v>
      </c>
      <c r="D1219" s="117" t="s">
        <v>26</v>
      </c>
      <c r="E1219" s="136" t="s">
        <v>562</v>
      </c>
      <c r="F1219" s="140">
        <v>5635</v>
      </c>
      <c r="G1219" s="118">
        <v>5584</v>
      </c>
      <c r="H1219" s="119">
        <f t="shared" ref="H1219:H1282" si="209">G1219/F1219</f>
        <v>0.99094942324755986</v>
      </c>
      <c r="I1219" s="118">
        <f t="shared" ref="I1219:I1282" si="210">F1219-G1219</f>
        <v>51</v>
      </c>
      <c r="J1219" s="145">
        <f t="shared" ref="J1219:J1282" si="211">I1219/F1219</f>
        <v>9.0505767524401062E-3</v>
      </c>
      <c r="K1219" s="140">
        <v>1662</v>
      </c>
      <c r="L1219" s="140">
        <v>37</v>
      </c>
      <c r="M1219" s="119">
        <f t="shared" si="201"/>
        <v>2.2262334536702767E-2</v>
      </c>
      <c r="N1219" s="118">
        <v>91</v>
      </c>
      <c r="O1219" s="145">
        <f t="shared" si="202"/>
        <v>1.6149068322981366E-2</v>
      </c>
      <c r="P1219" s="140">
        <v>14</v>
      </c>
      <c r="Q1219" s="119">
        <f t="shared" si="203"/>
        <v>8.4235860409145602E-3</v>
      </c>
      <c r="R1219" s="118">
        <v>34</v>
      </c>
      <c r="S1219" s="145">
        <f t="shared" si="204"/>
        <v>6.0337178349600708E-3</v>
      </c>
      <c r="T1219" s="140">
        <v>201</v>
      </c>
      <c r="U1219" s="119">
        <f t="shared" si="205"/>
        <v>0.12093862815884476</v>
      </c>
      <c r="V1219" s="118">
        <v>617</v>
      </c>
      <c r="W1219" s="145">
        <f t="shared" si="206"/>
        <v>0.10949423247559893</v>
      </c>
      <c r="X1219" s="140">
        <v>208</v>
      </c>
      <c r="Y1219" s="119">
        <f t="shared" si="207"/>
        <v>0.12515042117930206</v>
      </c>
      <c r="Z1219" s="118">
        <v>638</v>
      </c>
      <c r="AA1219" s="145">
        <f t="shared" si="208"/>
        <v>0.1132209405501331</v>
      </c>
    </row>
    <row r="1220" spans="1:27" x14ac:dyDescent="0.25">
      <c r="A1220" s="131" t="s">
        <v>617</v>
      </c>
      <c r="B1220" s="222" t="s">
        <v>425</v>
      </c>
      <c r="C1220" s="120" t="s">
        <v>426</v>
      </c>
      <c r="D1220" s="121" t="s">
        <v>27</v>
      </c>
      <c r="E1220" s="137" t="s">
        <v>563</v>
      </c>
      <c r="F1220" s="141">
        <v>2397</v>
      </c>
      <c r="G1220" s="122">
        <v>2366</v>
      </c>
      <c r="H1220" s="123">
        <f t="shared" si="209"/>
        <v>0.98706716729244892</v>
      </c>
      <c r="I1220" s="122">
        <f t="shared" si="210"/>
        <v>31</v>
      </c>
      <c r="J1220" s="146">
        <f t="shared" si="211"/>
        <v>1.2932832707551106E-2</v>
      </c>
      <c r="K1220" s="141">
        <v>629</v>
      </c>
      <c r="L1220" s="141">
        <v>13</v>
      </c>
      <c r="M1220" s="123">
        <f t="shared" ref="M1220:M1283" si="212">L1220/K1220</f>
        <v>2.066772655007949E-2</v>
      </c>
      <c r="N1220" s="122">
        <v>28</v>
      </c>
      <c r="O1220" s="146">
        <f t="shared" ref="O1220:O1283" si="213">N1220/F1220</f>
        <v>1.1681268251981644E-2</v>
      </c>
      <c r="P1220" s="141">
        <v>9</v>
      </c>
      <c r="Q1220" s="123">
        <f t="shared" ref="Q1220:Q1283" si="214">P1220/K1220</f>
        <v>1.4308426073131956E-2</v>
      </c>
      <c r="R1220" s="122">
        <v>16</v>
      </c>
      <c r="S1220" s="146">
        <f t="shared" ref="S1220:S1283" si="215">R1220/F1220</f>
        <v>6.6750104297037963E-3</v>
      </c>
      <c r="T1220" s="141">
        <v>67</v>
      </c>
      <c r="U1220" s="123">
        <f t="shared" ref="U1220:U1283" si="216">T1220/K1220</f>
        <v>0.10651828298887123</v>
      </c>
      <c r="V1220" s="122">
        <v>216</v>
      </c>
      <c r="W1220" s="146">
        <f t="shared" ref="W1220:W1283" si="217">V1220/F1220</f>
        <v>9.0112640801001245E-2</v>
      </c>
      <c r="X1220" s="141">
        <v>73</v>
      </c>
      <c r="Y1220" s="123">
        <f t="shared" ref="Y1220:Y1283" si="218">X1220/K1220</f>
        <v>0.11605723370429252</v>
      </c>
      <c r="Z1220" s="122">
        <v>230</v>
      </c>
      <c r="AA1220" s="146">
        <f t="shared" ref="AA1220:AA1283" si="219">Z1220/F1220</f>
        <v>9.5953274926992072E-2</v>
      </c>
    </row>
    <row r="1221" spans="1:27" x14ac:dyDescent="0.25">
      <c r="A1221" s="130" t="s">
        <v>617</v>
      </c>
      <c r="B1221" s="221" t="s">
        <v>409</v>
      </c>
      <c r="C1221" s="116" t="s">
        <v>410</v>
      </c>
      <c r="D1221" s="117" t="s">
        <v>26</v>
      </c>
      <c r="E1221" s="136" t="s">
        <v>562</v>
      </c>
      <c r="F1221" s="140">
        <v>2349</v>
      </c>
      <c r="G1221" s="118">
        <v>2311</v>
      </c>
      <c r="H1221" s="119">
        <f t="shared" si="209"/>
        <v>0.98382290336313327</v>
      </c>
      <c r="I1221" s="118">
        <f t="shared" si="210"/>
        <v>38</v>
      </c>
      <c r="J1221" s="145">
        <f t="shared" si="211"/>
        <v>1.6177096636866752E-2</v>
      </c>
      <c r="K1221" s="140">
        <v>496</v>
      </c>
      <c r="L1221" s="140">
        <v>12</v>
      </c>
      <c r="M1221" s="119">
        <f t="shared" si="212"/>
        <v>2.4193548387096774E-2</v>
      </c>
      <c r="N1221" s="118">
        <v>36</v>
      </c>
      <c r="O1221" s="145">
        <f t="shared" si="213"/>
        <v>1.532567049808429E-2</v>
      </c>
      <c r="P1221" s="140">
        <v>4</v>
      </c>
      <c r="Q1221" s="119">
        <f t="shared" si="214"/>
        <v>8.0645161290322578E-3</v>
      </c>
      <c r="R1221" s="118">
        <v>8</v>
      </c>
      <c r="S1221" s="145">
        <f t="shared" si="215"/>
        <v>3.4057045551298426E-3</v>
      </c>
      <c r="T1221" s="140">
        <v>72</v>
      </c>
      <c r="U1221" s="119">
        <f t="shared" si="216"/>
        <v>0.14516129032258066</v>
      </c>
      <c r="V1221" s="118">
        <v>285</v>
      </c>
      <c r="W1221" s="145">
        <f t="shared" si="217"/>
        <v>0.12132822477650064</v>
      </c>
      <c r="X1221" s="140">
        <v>75</v>
      </c>
      <c r="Y1221" s="119">
        <f t="shared" si="218"/>
        <v>0.15120967741935484</v>
      </c>
      <c r="Z1221" s="118">
        <v>291</v>
      </c>
      <c r="AA1221" s="145">
        <f t="shared" si="219"/>
        <v>0.12388250319284802</v>
      </c>
    </row>
    <row r="1222" spans="1:27" ht="24" x14ac:dyDescent="0.25">
      <c r="A1222" s="131" t="s">
        <v>617</v>
      </c>
      <c r="B1222" s="222" t="s">
        <v>427</v>
      </c>
      <c r="C1222" s="120" t="s">
        <v>428</v>
      </c>
      <c r="D1222" s="121" t="s">
        <v>27</v>
      </c>
      <c r="E1222" s="137" t="s">
        <v>563</v>
      </c>
      <c r="F1222" s="141">
        <v>2253</v>
      </c>
      <c r="G1222" s="122">
        <v>2220</v>
      </c>
      <c r="H1222" s="123">
        <f t="shared" si="209"/>
        <v>0.98535286284953394</v>
      </c>
      <c r="I1222" s="122">
        <f t="shared" si="210"/>
        <v>33</v>
      </c>
      <c r="J1222" s="146">
        <f t="shared" si="211"/>
        <v>1.4647137150466045E-2</v>
      </c>
      <c r="K1222" s="141">
        <v>728</v>
      </c>
      <c r="L1222" s="141">
        <v>11</v>
      </c>
      <c r="M1222" s="123">
        <f t="shared" si="212"/>
        <v>1.510989010989011E-2</v>
      </c>
      <c r="N1222" s="122">
        <v>26</v>
      </c>
      <c r="O1222" s="146">
        <f t="shared" si="213"/>
        <v>1.154016866400355E-2</v>
      </c>
      <c r="P1222" s="141">
        <v>3</v>
      </c>
      <c r="Q1222" s="123">
        <f t="shared" si="214"/>
        <v>4.120879120879121E-3</v>
      </c>
      <c r="R1222" s="122">
        <v>6</v>
      </c>
      <c r="S1222" s="146">
        <f t="shared" si="215"/>
        <v>2.6631158455392811E-3</v>
      </c>
      <c r="T1222" s="141">
        <v>67</v>
      </c>
      <c r="U1222" s="123">
        <f t="shared" si="216"/>
        <v>9.2032967032967039E-2</v>
      </c>
      <c r="V1222" s="122">
        <v>227</v>
      </c>
      <c r="W1222" s="146">
        <f t="shared" si="217"/>
        <v>0.10075454948956947</v>
      </c>
      <c r="X1222" s="141">
        <v>70</v>
      </c>
      <c r="Y1222" s="123">
        <f t="shared" si="218"/>
        <v>9.6153846153846159E-2</v>
      </c>
      <c r="Z1222" s="122">
        <v>233</v>
      </c>
      <c r="AA1222" s="146">
        <f t="shared" si="219"/>
        <v>0.10341766533510874</v>
      </c>
    </row>
    <row r="1223" spans="1:27" x14ac:dyDescent="0.25">
      <c r="A1223" s="130" t="s">
        <v>617</v>
      </c>
      <c r="B1223" s="221" t="s">
        <v>411</v>
      </c>
      <c r="C1223" s="116" t="s">
        <v>412</v>
      </c>
      <c r="D1223" s="117" t="s">
        <v>26</v>
      </c>
      <c r="E1223" s="136" t="s">
        <v>562</v>
      </c>
      <c r="F1223" s="140">
        <v>1021</v>
      </c>
      <c r="G1223" s="118">
        <v>997</v>
      </c>
      <c r="H1223" s="119">
        <f t="shared" si="209"/>
        <v>0.97649363369245834</v>
      </c>
      <c r="I1223" s="118">
        <f t="shared" si="210"/>
        <v>24</v>
      </c>
      <c r="J1223" s="145">
        <f t="shared" si="211"/>
        <v>2.3506366307541625E-2</v>
      </c>
      <c r="K1223" s="140">
        <v>359</v>
      </c>
      <c r="L1223" s="140">
        <v>5</v>
      </c>
      <c r="M1223" s="119">
        <f t="shared" si="212"/>
        <v>1.3927576601671309E-2</v>
      </c>
      <c r="N1223" s="118">
        <v>11</v>
      </c>
      <c r="O1223" s="145">
        <f t="shared" si="213"/>
        <v>1.0773751224289911E-2</v>
      </c>
      <c r="P1223" s="140">
        <v>2</v>
      </c>
      <c r="Q1223" s="119">
        <f t="shared" si="214"/>
        <v>5.5710306406685237E-3</v>
      </c>
      <c r="R1223" s="118">
        <v>5</v>
      </c>
      <c r="S1223" s="145">
        <f t="shared" si="215"/>
        <v>4.8971596474045058E-3</v>
      </c>
      <c r="T1223" s="140">
        <v>47</v>
      </c>
      <c r="U1223" s="119">
        <f t="shared" si="216"/>
        <v>0.1309192200557103</v>
      </c>
      <c r="V1223" s="118">
        <v>141</v>
      </c>
      <c r="W1223" s="145">
        <f t="shared" si="217"/>
        <v>0.13809990205680706</v>
      </c>
      <c r="X1223" s="140">
        <v>49</v>
      </c>
      <c r="Y1223" s="119">
        <f t="shared" si="218"/>
        <v>0.13649025069637882</v>
      </c>
      <c r="Z1223" s="118">
        <v>146</v>
      </c>
      <c r="AA1223" s="145">
        <f t="shared" si="219"/>
        <v>0.14299706170421156</v>
      </c>
    </row>
    <row r="1224" spans="1:27" x14ac:dyDescent="0.25">
      <c r="A1224" s="131" t="s">
        <v>617</v>
      </c>
      <c r="B1224" s="222" t="s">
        <v>429</v>
      </c>
      <c r="C1224" s="120" t="s">
        <v>430</v>
      </c>
      <c r="D1224" s="121" t="s">
        <v>27</v>
      </c>
      <c r="E1224" s="137" t="s">
        <v>563</v>
      </c>
      <c r="F1224" s="141">
        <v>2290</v>
      </c>
      <c r="G1224" s="122">
        <v>2256</v>
      </c>
      <c r="H1224" s="123">
        <f t="shared" si="209"/>
        <v>0.98515283842794765</v>
      </c>
      <c r="I1224" s="122">
        <f t="shared" si="210"/>
        <v>34</v>
      </c>
      <c r="J1224" s="146">
        <f t="shared" si="211"/>
        <v>1.4847161572052401E-2</v>
      </c>
      <c r="K1224" s="141">
        <v>783</v>
      </c>
      <c r="L1224" s="141">
        <v>13</v>
      </c>
      <c r="M1224" s="123">
        <f t="shared" si="212"/>
        <v>1.6602809706257982E-2</v>
      </c>
      <c r="N1224" s="122">
        <v>20</v>
      </c>
      <c r="O1224" s="146">
        <f t="shared" si="213"/>
        <v>8.7336244541484712E-3</v>
      </c>
      <c r="P1224" s="141">
        <v>7</v>
      </c>
      <c r="Q1224" s="123">
        <f t="shared" si="214"/>
        <v>8.9399744572158362E-3</v>
      </c>
      <c r="R1224" s="122">
        <v>16</v>
      </c>
      <c r="S1224" s="146">
        <f t="shared" si="215"/>
        <v>6.9868995633187774E-3</v>
      </c>
      <c r="T1224" s="141">
        <v>117</v>
      </c>
      <c r="U1224" s="123">
        <f t="shared" si="216"/>
        <v>0.14942528735632185</v>
      </c>
      <c r="V1224" s="122">
        <v>335</v>
      </c>
      <c r="W1224" s="146">
        <f t="shared" si="217"/>
        <v>0.14628820960698691</v>
      </c>
      <c r="X1224" s="141">
        <v>124</v>
      </c>
      <c r="Y1224" s="123">
        <f t="shared" si="218"/>
        <v>0.15836526181353769</v>
      </c>
      <c r="Z1224" s="122">
        <v>349</v>
      </c>
      <c r="AA1224" s="146">
        <f t="shared" si="219"/>
        <v>0.15240174672489082</v>
      </c>
    </row>
    <row r="1225" spans="1:27" x14ac:dyDescent="0.25">
      <c r="A1225" s="130" t="s">
        <v>617</v>
      </c>
      <c r="B1225" s="221" t="s">
        <v>413</v>
      </c>
      <c r="C1225" s="116" t="s">
        <v>414</v>
      </c>
      <c r="D1225" s="117" t="s">
        <v>26</v>
      </c>
      <c r="E1225" s="136" t="s">
        <v>562</v>
      </c>
      <c r="F1225" s="140">
        <v>1751</v>
      </c>
      <c r="G1225" s="118">
        <v>1735</v>
      </c>
      <c r="H1225" s="119">
        <f t="shared" si="209"/>
        <v>0.99086236436322106</v>
      </c>
      <c r="I1225" s="118">
        <f t="shared" si="210"/>
        <v>16</v>
      </c>
      <c r="J1225" s="145">
        <f t="shared" si="211"/>
        <v>9.1376356367789836E-3</v>
      </c>
      <c r="K1225" s="140">
        <v>617</v>
      </c>
      <c r="L1225" s="140">
        <v>13</v>
      </c>
      <c r="M1225" s="119">
        <f t="shared" si="212"/>
        <v>2.1069692058346839E-2</v>
      </c>
      <c r="N1225" s="118">
        <v>38</v>
      </c>
      <c r="O1225" s="145">
        <f t="shared" si="213"/>
        <v>2.1701884637350087E-2</v>
      </c>
      <c r="P1225" s="140">
        <v>9</v>
      </c>
      <c r="Q1225" s="119">
        <f t="shared" si="214"/>
        <v>1.4586709886547812E-2</v>
      </c>
      <c r="R1225" s="118">
        <v>27</v>
      </c>
      <c r="S1225" s="145">
        <f t="shared" si="215"/>
        <v>1.5419760137064534E-2</v>
      </c>
      <c r="T1225" s="140">
        <v>67</v>
      </c>
      <c r="U1225" s="119">
        <f t="shared" si="216"/>
        <v>0.10858995137763371</v>
      </c>
      <c r="V1225" s="118">
        <v>191</v>
      </c>
      <c r="W1225" s="145">
        <f t="shared" si="217"/>
        <v>0.10908052541404911</v>
      </c>
      <c r="X1225" s="140">
        <v>72</v>
      </c>
      <c r="Y1225" s="119">
        <f t="shared" si="218"/>
        <v>0.1166936790923825</v>
      </c>
      <c r="Z1225" s="118">
        <v>205</v>
      </c>
      <c r="AA1225" s="145">
        <f t="shared" si="219"/>
        <v>0.11707595659623073</v>
      </c>
    </row>
    <row r="1226" spans="1:27" x14ac:dyDescent="0.25">
      <c r="A1226" s="131" t="s">
        <v>617</v>
      </c>
      <c r="B1226" s="222" t="s">
        <v>431</v>
      </c>
      <c r="C1226" s="120" t="s">
        <v>432</v>
      </c>
      <c r="D1226" s="121" t="s">
        <v>27</v>
      </c>
      <c r="E1226" s="137" t="s">
        <v>563</v>
      </c>
      <c r="F1226" s="141">
        <v>4432</v>
      </c>
      <c r="G1226" s="122">
        <v>4383</v>
      </c>
      <c r="H1226" s="123">
        <f t="shared" si="209"/>
        <v>0.98894404332129959</v>
      </c>
      <c r="I1226" s="122">
        <f t="shared" si="210"/>
        <v>49</v>
      </c>
      <c r="J1226" s="146">
        <f t="shared" si="211"/>
        <v>1.105595667870036E-2</v>
      </c>
      <c r="K1226" s="141">
        <v>1546</v>
      </c>
      <c r="L1226" s="141">
        <v>24</v>
      </c>
      <c r="M1226" s="123">
        <f t="shared" si="212"/>
        <v>1.5523932729624839E-2</v>
      </c>
      <c r="N1226" s="122">
        <v>54</v>
      </c>
      <c r="O1226" s="146">
        <f t="shared" si="213"/>
        <v>1.2184115523465704E-2</v>
      </c>
      <c r="P1226" s="141">
        <v>12</v>
      </c>
      <c r="Q1226" s="123">
        <f t="shared" si="214"/>
        <v>7.7619663648124193E-3</v>
      </c>
      <c r="R1226" s="122">
        <v>32</v>
      </c>
      <c r="S1226" s="146">
        <f t="shared" si="215"/>
        <v>7.2202166064981952E-3</v>
      </c>
      <c r="T1226" s="141">
        <v>163</v>
      </c>
      <c r="U1226" s="123">
        <f t="shared" si="216"/>
        <v>0.1054333764553687</v>
      </c>
      <c r="V1226" s="122">
        <v>469</v>
      </c>
      <c r="W1226" s="146">
        <f t="shared" si="217"/>
        <v>0.10582129963898917</v>
      </c>
      <c r="X1226" s="141">
        <v>171</v>
      </c>
      <c r="Y1226" s="123">
        <f t="shared" si="218"/>
        <v>0.11060802069857698</v>
      </c>
      <c r="Z1226" s="122">
        <v>492</v>
      </c>
      <c r="AA1226" s="146">
        <f t="shared" si="219"/>
        <v>0.11101083032490974</v>
      </c>
    </row>
    <row r="1227" spans="1:27" ht="24" x14ac:dyDescent="0.25">
      <c r="A1227" s="130" t="s">
        <v>617</v>
      </c>
      <c r="B1227" s="221" t="s">
        <v>415</v>
      </c>
      <c r="C1227" s="116" t="s">
        <v>416</v>
      </c>
      <c r="D1227" s="117" t="s">
        <v>26</v>
      </c>
      <c r="E1227" s="136" t="s">
        <v>562</v>
      </c>
      <c r="F1227" s="140">
        <v>1287</v>
      </c>
      <c r="G1227" s="118">
        <v>1096</v>
      </c>
      <c r="H1227" s="119">
        <f t="shared" si="209"/>
        <v>0.85159285159285159</v>
      </c>
      <c r="I1227" s="118">
        <f t="shared" si="210"/>
        <v>191</v>
      </c>
      <c r="J1227" s="145">
        <f t="shared" si="211"/>
        <v>0.14840714840714841</v>
      </c>
      <c r="K1227" s="140">
        <v>402</v>
      </c>
      <c r="L1227" s="140">
        <v>5</v>
      </c>
      <c r="M1227" s="119">
        <f t="shared" si="212"/>
        <v>1.2437810945273632E-2</v>
      </c>
      <c r="N1227" s="118">
        <v>13</v>
      </c>
      <c r="O1227" s="145">
        <f t="shared" si="213"/>
        <v>1.0101010101010102E-2</v>
      </c>
      <c r="P1227" s="140">
        <v>4</v>
      </c>
      <c r="Q1227" s="119">
        <f t="shared" si="214"/>
        <v>9.9502487562189053E-3</v>
      </c>
      <c r="R1227" s="118">
        <v>8</v>
      </c>
      <c r="S1227" s="145">
        <f t="shared" si="215"/>
        <v>6.216006216006216E-3</v>
      </c>
      <c r="T1227" s="140">
        <v>45</v>
      </c>
      <c r="U1227" s="119">
        <f t="shared" si="216"/>
        <v>0.11194029850746269</v>
      </c>
      <c r="V1227" s="118">
        <v>116</v>
      </c>
      <c r="W1227" s="145">
        <f t="shared" si="217"/>
        <v>9.0132090132090129E-2</v>
      </c>
      <c r="X1227" s="140">
        <v>48</v>
      </c>
      <c r="Y1227" s="119">
        <f t="shared" si="218"/>
        <v>0.11940298507462686</v>
      </c>
      <c r="Z1227" s="118">
        <v>119</v>
      </c>
      <c r="AA1227" s="145">
        <f t="shared" si="219"/>
        <v>9.2463092463092464E-2</v>
      </c>
    </row>
    <row r="1228" spans="1:27" x14ac:dyDescent="0.25">
      <c r="A1228" s="131" t="s">
        <v>617</v>
      </c>
      <c r="B1228" s="222" t="s">
        <v>417</v>
      </c>
      <c r="C1228" s="120" t="s">
        <v>418</v>
      </c>
      <c r="D1228" s="121" t="s">
        <v>26</v>
      </c>
      <c r="E1228" s="137" t="s">
        <v>562</v>
      </c>
      <c r="F1228" s="141">
        <v>1091</v>
      </c>
      <c r="G1228" s="122">
        <v>1074</v>
      </c>
      <c r="H1228" s="123">
        <f t="shared" si="209"/>
        <v>0.98441796516956925</v>
      </c>
      <c r="I1228" s="122">
        <f t="shared" si="210"/>
        <v>17</v>
      </c>
      <c r="J1228" s="146">
        <f t="shared" si="211"/>
        <v>1.5582034830430797E-2</v>
      </c>
      <c r="K1228" s="141">
        <v>366</v>
      </c>
      <c r="L1228" s="141">
        <v>8</v>
      </c>
      <c r="M1228" s="123">
        <f t="shared" si="212"/>
        <v>2.185792349726776E-2</v>
      </c>
      <c r="N1228" s="122">
        <v>22</v>
      </c>
      <c r="O1228" s="146">
        <f t="shared" si="213"/>
        <v>2.0164986251145739E-2</v>
      </c>
      <c r="P1228" s="141">
        <v>2</v>
      </c>
      <c r="Q1228" s="123">
        <f t="shared" si="214"/>
        <v>5.4644808743169399E-3</v>
      </c>
      <c r="R1228" s="122">
        <v>4</v>
      </c>
      <c r="S1228" s="146">
        <f t="shared" si="215"/>
        <v>3.6663611365719525E-3</v>
      </c>
      <c r="T1228" s="141">
        <v>38</v>
      </c>
      <c r="U1228" s="123">
        <f t="shared" si="216"/>
        <v>0.10382513661202186</v>
      </c>
      <c r="V1228" s="122">
        <v>103</v>
      </c>
      <c r="W1228" s="146">
        <f t="shared" si="217"/>
        <v>9.4408799266727766E-2</v>
      </c>
      <c r="X1228" s="141">
        <v>39</v>
      </c>
      <c r="Y1228" s="123">
        <f t="shared" si="218"/>
        <v>0.10655737704918032</v>
      </c>
      <c r="Z1228" s="122">
        <v>106</v>
      </c>
      <c r="AA1228" s="146">
        <f t="shared" si="219"/>
        <v>9.715857011915674E-2</v>
      </c>
    </row>
    <row r="1229" spans="1:27" ht="24" x14ac:dyDescent="0.25">
      <c r="A1229" s="130" t="s">
        <v>617</v>
      </c>
      <c r="B1229" s="221" t="s">
        <v>444</v>
      </c>
      <c r="C1229" s="116" t="s">
        <v>340</v>
      </c>
      <c r="D1229" s="117" t="s">
        <v>21</v>
      </c>
      <c r="E1229" s="136" t="s">
        <v>564</v>
      </c>
      <c r="F1229" s="140">
        <v>2570</v>
      </c>
      <c r="G1229" s="118">
        <v>2536</v>
      </c>
      <c r="H1229" s="119">
        <f t="shared" si="209"/>
        <v>0.98677042801556425</v>
      </c>
      <c r="I1229" s="118">
        <f t="shared" si="210"/>
        <v>34</v>
      </c>
      <c r="J1229" s="145">
        <f t="shared" si="211"/>
        <v>1.3229571984435798E-2</v>
      </c>
      <c r="K1229" s="140">
        <v>594</v>
      </c>
      <c r="L1229" s="140">
        <v>14</v>
      </c>
      <c r="M1229" s="119">
        <f t="shared" si="212"/>
        <v>2.3569023569023569E-2</v>
      </c>
      <c r="N1229" s="118">
        <v>34</v>
      </c>
      <c r="O1229" s="145">
        <f t="shared" si="213"/>
        <v>1.3229571984435798E-2</v>
      </c>
      <c r="P1229" s="140">
        <v>5</v>
      </c>
      <c r="Q1229" s="119">
        <f t="shared" si="214"/>
        <v>8.4175084175084174E-3</v>
      </c>
      <c r="R1229" s="118">
        <v>9</v>
      </c>
      <c r="S1229" s="145">
        <f t="shared" si="215"/>
        <v>3.5019455252918289E-3</v>
      </c>
      <c r="T1229" s="140">
        <v>54</v>
      </c>
      <c r="U1229" s="119">
        <f t="shared" si="216"/>
        <v>9.0909090909090912E-2</v>
      </c>
      <c r="V1229" s="118">
        <v>195</v>
      </c>
      <c r="W1229" s="145">
        <f t="shared" si="217"/>
        <v>7.5875486381322951E-2</v>
      </c>
      <c r="X1229" s="140">
        <v>56</v>
      </c>
      <c r="Y1229" s="119">
        <f t="shared" si="218"/>
        <v>9.4276094276094277E-2</v>
      </c>
      <c r="Z1229" s="118">
        <v>198</v>
      </c>
      <c r="AA1229" s="145">
        <f t="shared" si="219"/>
        <v>7.7042801556420237E-2</v>
      </c>
    </row>
    <row r="1230" spans="1:27" ht="24" x14ac:dyDescent="0.25">
      <c r="A1230" s="131" t="s">
        <v>617</v>
      </c>
      <c r="B1230" s="222" t="s">
        <v>347</v>
      </c>
      <c r="C1230" s="120" t="s">
        <v>348</v>
      </c>
      <c r="D1230" s="121" t="s">
        <v>22</v>
      </c>
      <c r="E1230" s="137" t="s">
        <v>565</v>
      </c>
      <c r="F1230" s="141">
        <v>6122</v>
      </c>
      <c r="G1230" s="122">
        <v>6035</v>
      </c>
      <c r="H1230" s="123">
        <f t="shared" si="209"/>
        <v>0.98578895785690945</v>
      </c>
      <c r="I1230" s="122">
        <f t="shared" si="210"/>
        <v>87</v>
      </c>
      <c r="J1230" s="146">
        <f t="shared" si="211"/>
        <v>1.4211042143090493E-2</v>
      </c>
      <c r="K1230" s="141">
        <v>1343</v>
      </c>
      <c r="L1230" s="141">
        <v>23</v>
      </c>
      <c r="M1230" s="123">
        <f t="shared" si="212"/>
        <v>1.7125837676842889E-2</v>
      </c>
      <c r="N1230" s="122">
        <v>53</v>
      </c>
      <c r="O1230" s="146">
        <f t="shared" si="213"/>
        <v>8.6573015354459333E-3</v>
      </c>
      <c r="P1230" s="141">
        <v>4</v>
      </c>
      <c r="Q1230" s="123">
        <f t="shared" si="214"/>
        <v>2.9784065524944155E-3</v>
      </c>
      <c r="R1230" s="122">
        <v>5</v>
      </c>
      <c r="S1230" s="146">
        <f t="shared" si="215"/>
        <v>8.167265599477295E-4</v>
      </c>
      <c r="T1230" s="141">
        <v>136</v>
      </c>
      <c r="U1230" s="123">
        <f t="shared" si="216"/>
        <v>0.10126582278481013</v>
      </c>
      <c r="V1230" s="122">
        <v>499</v>
      </c>
      <c r="W1230" s="146">
        <f t="shared" si="217"/>
        <v>8.1509310682783401E-2</v>
      </c>
      <c r="X1230" s="141">
        <v>139</v>
      </c>
      <c r="Y1230" s="123">
        <f t="shared" si="218"/>
        <v>0.10349962769918093</v>
      </c>
      <c r="Z1230" s="122">
        <v>504</v>
      </c>
      <c r="AA1230" s="146">
        <f t="shared" si="219"/>
        <v>8.2326037242731132E-2</v>
      </c>
    </row>
    <row r="1231" spans="1:27" x14ac:dyDescent="0.25">
      <c r="A1231" s="130" t="s">
        <v>617</v>
      </c>
      <c r="B1231" s="221" t="s">
        <v>433</v>
      </c>
      <c r="C1231" s="116" t="s">
        <v>434</v>
      </c>
      <c r="D1231" s="117" t="s">
        <v>27</v>
      </c>
      <c r="E1231" s="136" t="s">
        <v>563</v>
      </c>
      <c r="F1231" s="140">
        <v>7788</v>
      </c>
      <c r="G1231" s="118">
        <v>7636</v>
      </c>
      <c r="H1231" s="119">
        <f t="shared" si="209"/>
        <v>0.98048279404211602</v>
      </c>
      <c r="I1231" s="118">
        <f t="shared" si="210"/>
        <v>152</v>
      </c>
      <c r="J1231" s="145">
        <f t="shared" si="211"/>
        <v>1.9517205957883924E-2</v>
      </c>
      <c r="K1231" s="140">
        <v>2571</v>
      </c>
      <c r="L1231" s="140">
        <v>20</v>
      </c>
      <c r="M1231" s="119">
        <f t="shared" si="212"/>
        <v>7.7790742901594706E-3</v>
      </c>
      <c r="N1231" s="118">
        <v>48</v>
      </c>
      <c r="O1231" s="145">
        <f t="shared" si="213"/>
        <v>6.1633281972265025E-3</v>
      </c>
      <c r="P1231" s="140">
        <v>12</v>
      </c>
      <c r="Q1231" s="119">
        <f t="shared" si="214"/>
        <v>4.6674445740956822E-3</v>
      </c>
      <c r="R1231" s="118">
        <v>27</v>
      </c>
      <c r="S1231" s="145">
        <f t="shared" si="215"/>
        <v>3.4668721109399076E-3</v>
      </c>
      <c r="T1231" s="140">
        <v>208</v>
      </c>
      <c r="U1231" s="119">
        <f t="shared" si="216"/>
        <v>8.0902372617658494E-2</v>
      </c>
      <c r="V1231" s="118">
        <v>590</v>
      </c>
      <c r="W1231" s="145">
        <f t="shared" si="217"/>
        <v>7.575757575757576E-2</v>
      </c>
      <c r="X1231" s="140">
        <v>216</v>
      </c>
      <c r="Y1231" s="119">
        <f t="shared" si="218"/>
        <v>8.401400233372229E-2</v>
      </c>
      <c r="Z1231" s="118">
        <v>608</v>
      </c>
      <c r="AA1231" s="145">
        <f t="shared" si="219"/>
        <v>7.8068823831535697E-2</v>
      </c>
    </row>
    <row r="1232" spans="1:27" ht="24" x14ac:dyDescent="0.25">
      <c r="A1232" s="131" t="s">
        <v>617</v>
      </c>
      <c r="B1232" s="222" t="s">
        <v>341</v>
      </c>
      <c r="C1232" s="120" t="s">
        <v>342</v>
      </c>
      <c r="D1232" s="121" t="s">
        <v>21</v>
      </c>
      <c r="E1232" s="137" t="s">
        <v>564</v>
      </c>
      <c r="F1232" s="141">
        <v>8975</v>
      </c>
      <c r="G1232" s="122">
        <v>8829</v>
      </c>
      <c r="H1232" s="123">
        <f t="shared" si="209"/>
        <v>0.98373259052924789</v>
      </c>
      <c r="I1232" s="122">
        <f t="shared" si="210"/>
        <v>146</v>
      </c>
      <c r="J1232" s="146">
        <f t="shared" si="211"/>
        <v>1.626740947075209E-2</v>
      </c>
      <c r="K1232" s="141">
        <v>2393</v>
      </c>
      <c r="L1232" s="141">
        <v>41</v>
      </c>
      <c r="M1232" s="123">
        <f t="shared" si="212"/>
        <v>1.7133305474300042E-2</v>
      </c>
      <c r="N1232" s="122">
        <v>111</v>
      </c>
      <c r="O1232" s="146">
        <f t="shared" si="213"/>
        <v>1.2367688022284122E-2</v>
      </c>
      <c r="P1232" s="141">
        <v>22</v>
      </c>
      <c r="Q1232" s="123">
        <f t="shared" si="214"/>
        <v>9.1934809862097792E-3</v>
      </c>
      <c r="R1232" s="122">
        <v>64</v>
      </c>
      <c r="S1232" s="146">
        <f t="shared" si="215"/>
        <v>7.1309192200557101E-3</v>
      </c>
      <c r="T1232" s="141">
        <v>192</v>
      </c>
      <c r="U1232" s="123">
        <f t="shared" si="216"/>
        <v>8.0234015879648971E-2</v>
      </c>
      <c r="V1232" s="122">
        <v>634</v>
      </c>
      <c r="W1232" s="146">
        <f t="shared" si="217"/>
        <v>7.0640668523676883E-2</v>
      </c>
      <c r="X1232" s="141">
        <v>205</v>
      </c>
      <c r="Y1232" s="123">
        <f t="shared" si="218"/>
        <v>8.5666527371500212E-2</v>
      </c>
      <c r="Z1232" s="122">
        <v>671</v>
      </c>
      <c r="AA1232" s="146">
        <f t="shared" si="219"/>
        <v>7.476323119777159E-2</v>
      </c>
    </row>
    <row r="1233" spans="1:27" ht="24" x14ac:dyDescent="0.25">
      <c r="A1233" s="130" t="s">
        <v>617</v>
      </c>
      <c r="B1233" s="221" t="s">
        <v>355</v>
      </c>
      <c r="C1233" s="116" t="s">
        <v>356</v>
      </c>
      <c r="D1233" s="117" t="s">
        <v>23</v>
      </c>
      <c r="E1233" s="136" t="s">
        <v>566</v>
      </c>
      <c r="F1233" s="140">
        <v>8214</v>
      </c>
      <c r="G1233" s="118">
        <v>7233</v>
      </c>
      <c r="H1233" s="119">
        <f t="shared" si="209"/>
        <v>0.88056975894813727</v>
      </c>
      <c r="I1233" s="118">
        <f t="shared" si="210"/>
        <v>981</v>
      </c>
      <c r="J1233" s="145">
        <f t="shared" si="211"/>
        <v>0.11943024105186267</v>
      </c>
      <c r="K1233" s="140">
        <v>2298</v>
      </c>
      <c r="L1233" s="140">
        <v>48</v>
      </c>
      <c r="M1233" s="119">
        <f t="shared" si="212"/>
        <v>2.0887728459530026E-2</v>
      </c>
      <c r="N1233" s="118">
        <v>129</v>
      </c>
      <c r="O1233" s="145">
        <f t="shared" si="213"/>
        <v>1.5704894083272462E-2</v>
      </c>
      <c r="P1233" s="140">
        <v>21</v>
      </c>
      <c r="Q1233" s="119">
        <f t="shared" si="214"/>
        <v>9.138381201044387E-3</v>
      </c>
      <c r="R1233" s="118">
        <v>56</v>
      </c>
      <c r="S1233" s="145">
        <f t="shared" si="215"/>
        <v>6.8176284392500609E-3</v>
      </c>
      <c r="T1233" s="140">
        <v>220</v>
      </c>
      <c r="U1233" s="119">
        <f t="shared" si="216"/>
        <v>9.5735422106179288E-2</v>
      </c>
      <c r="V1233" s="118">
        <v>640</v>
      </c>
      <c r="W1233" s="145">
        <f t="shared" si="217"/>
        <v>7.7915753591429271E-2</v>
      </c>
      <c r="X1233" s="140">
        <v>231</v>
      </c>
      <c r="Y1233" s="119">
        <f t="shared" si="218"/>
        <v>0.10052219321148825</v>
      </c>
      <c r="Z1233" s="118">
        <v>666</v>
      </c>
      <c r="AA1233" s="145">
        <f t="shared" si="219"/>
        <v>8.1081081081081086E-2</v>
      </c>
    </row>
    <row r="1234" spans="1:27" ht="24" x14ac:dyDescent="0.25">
      <c r="A1234" s="131" t="s">
        <v>617</v>
      </c>
      <c r="B1234" s="222" t="s">
        <v>349</v>
      </c>
      <c r="C1234" s="120" t="s">
        <v>350</v>
      </c>
      <c r="D1234" s="121" t="s">
        <v>22</v>
      </c>
      <c r="E1234" s="137" t="s">
        <v>565</v>
      </c>
      <c r="F1234" s="141">
        <v>3609</v>
      </c>
      <c r="G1234" s="122">
        <v>3565</v>
      </c>
      <c r="H1234" s="123">
        <f t="shared" si="209"/>
        <v>0.98780825713494047</v>
      </c>
      <c r="I1234" s="122">
        <f t="shared" si="210"/>
        <v>44</v>
      </c>
      <c r="J1234" s="146">
        <f t="shared" si="211"/>
        <v>1.2191742865059573E-2</v>
      </c>
      <c r="K1234" s="141">
        <v>841</v>
      </c>
      <c r="L1234" s="141">
        <v>14</v>
      </c>
      <c r="M1234" s="123">
        <f t="shared" si="212"/>
        <v>1.6646848989298454E-2</v>
      </c>
      <c r="N1234" s="122">
        <v>34</v>
      </c>
      <c r="O1234" s="146">
        <f t="shared" si="213"/>
        <v>9.4208922139096696E-3</v>
      </c>
      <c r="P1234" s="141">
        <v>5</v>
      </c>
      <c r="Q1234" s="123">
        <f t="shared" si="214"/>
        <v>5.945303210463734E-3</v>
      </c>
      <c r="R1234" s="122">
        <v>17</v>
      </c>
      <c r="S1234" s="146">
        <f t="shared" si="215"/>
        <v>4.7104461069548348E-3</v>
      </c>
      <c r="T1234" s="141">
        <v>71</v>
      </c>
      <c r="U1234" s="123">
        <f t="shared" si="216"/>
        <v>8.4423305588585018E-2</v>
      </c>
      <c r="V1234" s="122">
        <v>346</v>
      </c>
      <c r="W1234" s="146">
        <f t="shared" si="217"/>
        <v>9.5871432529786638E-2</v>
      </c>
      <c r="X1234" s="141">
        <v>73</v>
      </c>
      <c r="Y1234" s="123">
        <f t="shared" si="218"/>
        <v>8.680142687277051E-2</v>
      </c>
      <c r="Z1234" s="122">
        <v>352</v>
      </c>
      <c r="AA1234" s="146">
        <f t="shared" si="219"/>
        <v>9.7533942920476582E-2</v>
      </c>
    </row>
    <row r="1235" spans="1:27" ht="24" x14ac:dyDescent="0.25">
      <c r="A1235" s="130" t="s">
        <v>617</v>
      </c>
      <c r="B1235" s="221" t="s">
        <v>351</v>
      </c>
      <c r="C1235" s="116" t="s">
        <v>352</v>
      </c>
      <c r="D1235" s="117" t="s">
        <v>22</v>
      </c>
      <c r="E1235" s="136" t="s">
        <v>565</v>
      </c>
      <c r="F1235" s="140">
        <v>5561</v>
      </c>
      <c r="G1235" s="118">
        <v>5440</v>
      </c>
      <c r="H1235" s="119">
        <f t="shared" si="209"/>
        <v>0.97824132350296711</v>
      </c>
      <c r="I1235" s="118">
        <f t="shared" si="210"/>
        <v>121</v>
      </c>
      <c r="J1235" s="145">
        <f t="shared" si="211"/>
        <v>2.1758676497032909E-2</v>
      </c>
      <c r="K1235" s="140">
        <v>1843</v>
      </c>
      <c r="L1235" s="140">
        <v>15</v>
      </c>
      <c r="M1235" s="119">
        <f t="shared" si="212"/>
        <v>8.1389039609332612E-3</v>
      </c>
      <c r="N1235" s="118">
        <v>40</v>
      </c>
      <c r="O1235" s="145">
        <f t="shared" si="213"/>
        <v>7.1929509081100525E-3</v>
      </c>
      <c r="P1235" s="140">
        <v>13</v>
      </c>
      <c r="Q1235" s="119">
        <f t="shared" si="214"/>
        <v>7.0537167661421599E-3</v>
      </c>
      <c r="R1235" s="118">
        <v>37</v>
      </c>
      <c r="S1235" s="145">
        <f t="shared" si="215"/>
        <v>6.6534795900017986E-3</v>
      </c>
      <c r="T1235" s="140">
        <v>163</v>
      </c>
      <c r="U1235" s="119">
        <f t="shared" si="216"/>
        <v>8.8442756375474774E-2</v>
      </c>
      <c r="V1235" s="118">
        <v>523</v>
      </c>
      <c r="W1235" s="145">
        <f t="shared" si="217"/>
        <v>9.4047833123538926E-2</v>
      </c>
      <c r="X1235" s="140">
        <v>171</v>
      </c>
      <c r="Y1235" s="119">
        <f t="shared" si="218"/>
        <v>9.2783505154639179E-2</v>
      </c>
      <c r="Z1235" s="118">
        <v>545</v>
      </c>
      <c r="AA1235" s="145">
        <f t="shared" si="219"/>
        <v>9.8003956122999461E-2</v>
      </c>
    </row>
    <row r="1236" spans="1:27" ht="24" x14ac:dyDescent="0.25">
      <c r="A1236" s="131" t="s">
        <v>617</v>
      </c>
      <c r="B1236" s="222" t="s">
        <v>353</v>
      </c>
      <c r="C1236" s="120" t="s">
        <v>354</v>
      </c>
      <c r="D1236" s="121" t="s">
        <v>22</v>
      </c>
      <c r="E1236" s="137" t="s">
        <v>565</v>
      </c>
      <c r="F1236" s="141">
        <v>2369</v>
      </c>
      <c r="G1236" s="122">
        <v>2334</v>
      </c>
      <c r="H1236" s="123">
        <f t="shared" si="209"/>
        <v>0.98522583368509919</v>
      </c>
      <c r="I1236" s="122">
        <f t="shared" si="210"/>
        <v>35</v>
      </c>
      <c r="J1236" s="146">
        <f t="shared" si="211"/>
        <v>1.4774166314900802E-2</v>
      </c>
      <c r="K1236" s="141">
        <v>740</v>
      </c>
      <c r="L1236" s="141">
        <v>9</v>
      </c>
      <c r="M1236" s="123">
        <f t="shared" si="212"/>
        <v>1.2162162162162163E-2</v>
      </c>
      <c r="N1236" s="122">
        <v>16</v>
      </c>
      <c r="O1236" s="146">
        <f t="shared" si="213"/>
        <v>6.7539046010975093E-3</v>
      </c>
      <c r="P1236" s="141">
        <v>6</v>
      </c>
      <c r="Q1236" s="123">
        <f t="shared" si="214"/>
        <v>8.1081081081081086E-3</v>
      </c>
      <c r="R1236" s="122">
        <v>13</v>
      </c>
      <c r="S1236" s="146">
        <f t="shared" si="215"/>
        <v>5.4875474883917261E-3</v>
      </c>
      <c r="T1236" s="141">
        <v>82</v>
      </c>
      <c r="U1236" s="123">
        <f t="shared" si="216"/>
        <v>0.11081081081081082</v>
      </c>
      <c r="V1236" s="122">
        <v>238</v>
      </c>
      <c r="W1236" s="146">
        <f t="shared" si="217"/>
        <v>0.10046433094132545</v>
      </c>
      <c r="X1236" s="141">
        <v>84</v>
      </c>
      <c r="Y1236" s="123">
        <f t="shared" si="218"/>
        <v>0.11351351351351352</v>
      </c>
      <c r="Z1236" s="122">
        <v>244</v>
      </c>
      <c r="AA1236" s="146">
        <f t="shared" si="219"/>
        <v>0.10299704516673702</v>
      </c>
    </row>
    <row r="1237" spans="1:27" ht="24" x14ac:dyDescent="0.25">
      <c r="A1237" s="130" t="s">
        <v>617</v>
      </c>
      <c r="B1237" s="221" t="s">
        <v>343</v>
      </c>
      <c r="C1237" s="116" t="s">
        <v>344</v>
      </c>
      <c r="D1237" s="117" t="s">
        <v>21</v>
      </c>
      <c r="E1237" s="136" t="s">
        <v>564</v>
      </c>
      <c r="F1237" s="140">
        <v>3247</v>
      </c>
      <c r="G1237" s="118">
        <v>3195</v>
      </c>
      <c r="H1237" s="119">
        <f t="shared" si="209"/>
        <v>0.98398521712349862</v>
      </c>
      <c r="I1237" s="118">
        <f t="shared" si="210"/>
        <v>52</v>
      </c>
      <c r="J1237" s="145">
        <f t="shared" si="211"/>
        <v>1.6014782876501387E-2</v>
      </c>
      <c r="K1237" s="140">
        <v>827</v>
      </c>
      <c r="L1237" s="140">
        <v>26</v>
      </c>
      <c r="M1237" s="119">
        <f t="shared" si="212"/>
        <v>3.143893591293833E-2</v>
      </c>
      <c r="N1237" s="118">
        <v>53</v>
      </c>
      <c r="O1237" s="145">
        <f t="shared" si="213"/>
        <v>1.6322759470280258E-2</v>
      </c>
      <c r="P1237" s="140">
        <v>15</v>
      </c>
      <c r="Q1237" s="119">
        <f t="shared" si="214"/>
        <v>1.8137847642079808E-2</v>
      </c>
      <c r="R1237" s="118">
        <v>45</v>
      </c>
      <c r="S1237" s="145">
        <f t="shared" si="215"/>
        <v>1.3858946720049276E-2</v>
      </c>
      <c r="T1237" s="140">
        <v>94</v>
      </c>
      <c r="U1237" s="119">
        <f t="shared" si="216"/>
        <v>0.11366384522370013</v>
      </c>
      <c r="V1237" s="118">
        <v>290</v>
      </c>
      <c r="W1237" s="145">
        <f t="shared" si="217"/>
        <v>8.9313212195873112E-2</v>
      </c>
      <c r="X1237" s="140">
        <v>104</v>
      </c>
      <c r="Y1237" s="119">
        <f t="shared" si="218"/>
        <v>0.12575574365175332</v>
      </c>
      <c r="Z1237" s="118">
        <v>319</v>
      </c>
      <c r="AA1237" s="145">
        <f t="shared" si="219"/>
        <v>9.8244533415460425E-2</v>
      </c>
    </row>
    <row r="1238" spans="1:27" ht="24" x14ac:dyDescent="0.25">
      <c r="A1238" s="131" t="s">
        <v>617</v>
      </c>
      <c r="B1238" s="222" t="s">
        <v>37</v>
      </c>
      <c r="C1238" s="120" t="s">
        <v>38</v>
      </c>
      <c r="D1238" s="121" t="s">
        <v>1</v>
      </c>
      <c r="E1238" s="137" t="s">
        <v>542</v>
      </c>
      <c r="F1238" s="141">
        <v>5552</v>
      </c>
      <c r="G1238" s="122">
        <v>5496</v>
      </c>
      <c r="H1238" s="123">
        <f t="shared" si="209"/>
        <v>0.98991354466858794</v>
      </c>
      <c r="I1238" s="122">
        <f t="shared" si="210"/>
        <v>56</v>
      </c>
      <c r="J1238" s="146">
        <f t="shared" si="211"/>
        <v>1.0086455331412104E-2</v>
      </c>
      <c r="K1238" s="141">
        <v>1713</v>
      </c>
      <c r="L1238" s="141">
        <v>19</v>
      </c>
      <c r="M1238" s="123">
        <f t="shared" si="212"/>
        <v>1.1091652072387624E-2</v>
      </c>
      <c r="N1238" s="122">
        <v>62</v>
      </c>
      <c r="O1238" s="146">
        <f t="shared" si="213"/>
        <v>1.11671469740634E-2</v>
      </c>
      <c r="P1238" s="141">
        <v>9</v>
      </c>
      <c r="Q1238" s="123">
        <f t="shared" si="214"/>
        <v>5.2539404553415062E-3</v>
      </c>
      <c r="R1238" s="122">
        <v>25</v>
      </c>
      <c r="S1238" s="146">
        <f t="shared" si="215"/>
        <v>4.5028818443804035E-3</v>
      </c>
      <c r="T1238" s="141">
        <v>135</v>
      </c>
      <c r="U1238" s="123">
        <f t="shared" si="216"/>
        <v>7.8809106830122586E-2</v>
      </c>
      <c r="V1238" s="122">
        <v>438</v>
      </c>
      <c r="W1238" s="146">
        <f t="shared" si="217"/>
        <v>7.8890489913544665E-2</v>
      </c>
      <c r="X1238" s="141">
        <v>140</v>
      </c>
      <c r="Y1238" s="123">
        <f t="shared" si="218"/>
        <v>8.1727962638645651E-2</v>
      </c>
      <c r="Z1238" s="122">
        <v>451</v>
      </c>
      <c r="AA1238" s="146">
        <f t="shared" si="219"/>
        <v>8.1231988472622474E-2</v>
      </c>
    </row>
    <row r="1239" spans="1:27" ht="24" x14ac:dyDescent="0.25">
      <c r="A1239" s="130" t="s">
        <v>617</v>
      </c>
      <c r="B1239" s="221" t="s">
        <v>183</v>
      </c>
      <c r="C1239" s="116" t="s">
        <v>184</v>
      </c>
      <c r="D1239" s="117" t="s">
        <v>11</v>
      </c>
      <c r="E1239" s="136" t="s">
        <v>552</v>
      </c>
      <c r="F1239" s="140">
        <v>7966</v>
      </c>
      <c r="G1239" s="118">
        <v>7731</v>
      </c>
      <c r="H1239" s="119">
        <f t="shared" si="209"/>
        <v>0.97049962339944762</v>
      </c>
      <c r="I1239" s="118">
        <f t="shared" si="210"/>
        <v>235</v>
      </c>
      <c r="J1239" s="145">
        <f t="shared" si="211"/>
        <v>2.9500376600552349E-2</v>
      </c>
      <c r="K1239" s="140">
        <v>2842</v>
      </c>
      <c r="L1239" s="140">
        <v>53</v>
      </c>
      <c r="M1239" s="119">
        <f t="shared" si="212"/>
        <v>1.864883884588318E-2</v>
      </c>
      <c r="N1239" s="118">
        <v>131</v>
      </c>
      <c r="O1239" s="145">
        <f t="shared" si="213"/>
        <v>1.6444890785839821E-2</v>
      </c>
      <c r="P1239" s="140">
        <v>28</v>
      </c>
      <c r="Q1239" s="119">
        <f t="shared" si="214"/>
        <v>9.852216748768473E-3</v>
      </c>
      <c r="R1239" s="118">
        <v>55</v>
      </c>
      <c r="S1239" s="145">
        <f t="shared" si="215"/>
        <v>6.9043434597037406E-3</v>
      </c>
      <c r="T1239" s="140">
        <v>289</v>
      </c>
      <c r="U1239" s="119">
        <f t="shared" si="216"/>
        <v>0.10168895144264603</v>
      </c>
      <c r="V1239" s="118">
        <v>752</v>
      </c>
      <c r="W1239" s="145">
        <f t="shared" si="217"/>
        <v>9.4401205121767515E-2</v>
      </c>
      <c r="X1239" s="140">
        <v>305</v>
      </c>
      <c r="Y1239" s="119">
        <f t="shared" si="218"/>
        <v>0.10731878958479944</v>
      </c>
      <c r="Z1239" s="118">
        <v>782</v>
      </c>
      <c r="AA1239" s="145">
        <f t="shared" si="219"/>
        <v>9.8167210645242281E-2</v>
      </c>
    </row>
    <row r="1240" spans="1:27" ht="24" x14ac:dyDescent="0.25">
      <c r="A1240" s="131" t="s">
        <v>617</v>
      </c>
      <c r="B1240" s="222" t="s">
        <v>108</v>
      </c>
      <c r="C1240" s="120" t="s">
        <v>109</v>
      </c>
      <c r="D1240" s="121" t="s">
        <v>6</v>
      </c>
      <c r="E1240" s="137" t="s">
        <v>539</v>
      </c>
      <c r="F1240" s="141">
        <v>10840</v>
      </c>
      <c r="G1240" s="122">
        <v>10744</v>
      </c>
      <c r="H1240" s="123">
        <f t="shared" si="209"/>
        <v>0.9911439114391144</v>
      </c>
      <c r="I1240" s="122">
        <f t="shared" si="210"/>
        <v>96</v>
      </c>
      <c r="J1240" s="146">
        <f t="shared" si="211"/>
        <v>8.8560885608856086E-3</v>
      </c>
      <c r="K1240" s="141">
        <v>2075</v>
      </c>
      <c r="L1240" s="141">
        <v>20</v>
      </c>
      <c r="M1240" s="123">
        <f t="shared" si="212"/>
        <v>9.6385542168674707E-3</v>
      </c>
      <c r="N1240" s="122">
        <v>58</v>
      </c>
      <c r="O1240" s="146">
        <f t="shared" si="213"/>
        <v>5.3505535055350557E-3</v>
      </c>
      <c r="P1240" s="141">
        <v>11</v>
      </c>
      <c r="Q1240" s="123">
        <f t="shared" si="214"/>
        <v>5.3012048192771083E-3</v>
      </c>
      <c r="R1240" s="122">
        <v>29</v>
      </c>
      <c r="S1240" s="146">
        <f t="shared" si="215"/>
        <v>2.6752767527675279E-3</v>
      </c>
      <c r="T1240" s="141">
        <v>173</v>
      </c>
      <c r="U1240" s="123">
        <f t="shared" si="216"/>
        <v>8.3373493975903615E-2</v>
      </c>
      <c r="V1240" s="122">
        <v>890</v>
      </c>
      <c r="W1240" s="146">
        <f t="shared" si="217"/>
        <v>8.210332103321033E-2</v>
      </c>
      <c r="X1240" s="141">
        <v>180</v>
      </c>
      <c r="Y1240" s="123">
        <f t="shared" si="218"/>
        <v>8.6746987951807228E-2</v>
      </c>
      <c r="Z1240" s="122">
        <v>911</v>
      </c>
      <c r="AA1240" s="146">
        <f t="shared" si="219"/>
        <v>8.4040590405904059E-2</v>
      </c>
    </row>
    <row r="1241" spans="1:27" x14ac:dyDescent="0.25">
      <c r="A1241" s="130" t="s">
        <v>617</v>
      </c>
      <c r="B1241" s="221" t="s">
        <v>567</v>
      </c>
      <c r="C1241" s="116" t="s">
        <v>568</v>
      </c>
      <c r="D1241" s="117" t="s">
        <v>3</v>
      </c>
      <c r="E1241" s="136" t="s">
        <v>541</v>
      </c>
      <c r="F1241" s="140">
        <v>10658</v>
      </c>
      <c r="G1241" s="118">
        <v>10530</v>
      </c>
      <c r="H1241" s="119">
        <f t="shared" si="209"/>
        <v>0.98799024207168329</v>
      </c>
      <c r="I1241" s="118">
        <f t="shared" si="210"/>
        <v>128</v>
      </c>
      <c r="J1241" s="145">
        <f t="shared" si="211"/>
        <v>1.2009757928316758E-2</v>
      </c>
      <c r="K1241" s="140">
        <v>2658</v>
      </c>
      <c r="L1241" s="140">
        <v>54</v>
      </c>
      <c r="M1241" s="119">
        <f t="shared" si="212"/>
        <v>2.0316027088036117E-2</v>
      </c>
      <c r="N1241" s="118">
        <v>148</v>
      </c>
      <c r="O1241" s="145">
        <f t="shared" si="213"/>
        <v>1.3886282604616251E-2</v>
      </c>
      <c r="P1241" s="140">
        <v>22</v>
      </c>
      <c r="Q1241" s="119">
        <f t="shared" si="214"/>
        <v>8.2768999247554553E-3</v>
      </c>
      <c r="R1241" s="118">
        <v>53</v>
      </c>
      <c r="S1241" s="145">
        <f t="shared" si="215"/>
        <v>4.9727903921936573E-3</v>
      </c>
      <c r="T1241" s="140">
        <v>267</v>
      </c>
      <c r="U1241" s="119">
        <f t="shared" si="216"/>
        <v>0.10045146726862303</v>
      </c>
      <c r="V1241" s="118">
        <v>1017</v>
      </c>
      <c r="W1241" s="145">
        <f t="shared" si="217"/>
        <v>9.5421279789829241E-2</v>
      </c>
      <c r="X1241" s="140">
        <v>279</v>
      </c>
      <c r="Y1241" s="119">
        <f t="shared" si="218"/>
        <v>0.10496613995485328</v>
      </c>
      <c r="Z1241" s="118">
        <v>1050</v>
      </c>
      <c r="AA1241" s="145">
        <f t="shared" si="219"/>
        <v>9.8517545505723406E-2</v>
      </c>
    </row>
    <row r="1242" spans="1:27" x14ac:dyDescent="0.25">
      <c r="A1242" s="131" t="s">
        <v>617</v>
      </c>
      <c r="B1242" s="222" t="s">
        <v>98</v>
      </c>
      <c r="C1242" s="120" t="s">
        <v>99</v>
      </c>
      <c r="D1242" s="121" t="s">
        <v>5</v>
      </c>
      <c r="E1242" s="137" t="s">
        <v>543</v>
      </c>
      <c r="F1242" s="141">
        <v>8984</v>
      </c>
      <c r="G1242" s="122">
        <v>8865</v>
      </c>
      <c r="H1242" s="123">
        <f t="shared" si="209"/>
        <v>0.98675422974176319</v>
      </c>
      <c r="I1242" s="122">
        <f t="shared" si="210"/>
        <v>119</v>
      </c>
      <c r="J1242" s="146">
        <f t="shared" si="211"/>
        <v>1.3245770258236866E-2</v>
      </c>
      <c r="K1242" s="141">
        <v>2513</v>
      </c>
      <c r="L1242" s="141">
        <v>38</v>
      </c>
      <c r="M1242" s="123">
        <f t="shared" si="212"/>
        <v>1.5121368881814564E-2</v>
      </c>
      <c r="N1242" s="122">
        <v>98</v>
      </c>
      <c r="O1242" s="146">
        <f t="shared" si="213"/>
        <v>1.0908281389136243E-2</v>
      </c>
      <c r="P1242" s="141">
        <v>26</v>
      </c>
      <c r="Q1242" s="123">
        <f t="shared" si="214"/>
        <v>1.0346199761241544E-2</v>
      </c>
      <c r="R1242" s="122">
        <v>64</v>
      </c>
      <c r="S1242" s="146">
        <f t="shared" si="215"/>
        <v>7.1237756010685662E-3</v>
      </c>
      <c r="T1242" s="141">
        <v>311</v>
      </c>
      <c r="U1242" s="123">
        <f t="shared" si="216"/>
        <v>0.12375646637485077</v>
      </c>
      <c r="V1242" s="122">
        <v>1272</v>
      </c>
      <c r="W1242" s="146">
        <f t="shared" si="217"/>
        <v>0.14158504007123776</v>
      </c>
      <c r="X1242" s="141">
        <v>335</v>
      </c>
      <c r="Y1242" s="123">
        <f t="shared" si="218"/>
        <v>0.13330680461599681</v>
      </c>
      <c r="Z1242" s="122">
        <v>1328</v>
      </c>
      <c r="AA1242" s="146">
        <f t="shared" si="219"/>
        <v>0.14781834372217276</v>
      </c>
    </row>
    <row r="1243" spans="1:27" ht="24" x14ac:dyDescent="0.25">
      <c r="A1243" s="130" t="s">
        <v>617</v>
      </c>
      <c r="B1243" s="221" t="s">
        <v>110</v>
      </c>
      <c r="C1243" s="116" t="s">
        <v>111</v>
      </c>
      <c r="D1243" s="117" t="s">
        <v>6</v>
      </c>
      <c r="E1243" s="136" t="s">
        <v>539</v>
      </c>
      <c r="F1243" s="140">
        <v>4057</v>
      </c>
      <c r="G1243" s="118">
        <v>4020</v>
      </c>
      <c r="H1243" s="119">
        <f t="shared" si="209"/>
        <v>0.99087996056199157</v>
      </c>
      <c r="I1243" s="118">
        <f t="shared" si="210"/>
        <v>37</v>
      </c>
      <c r="J1243" s="145">
        <f t="shared" si="211"/>
        <v>9.1200394380083812E-3</v>
      </c>
      <c r="K1243" s="140">
        <v>848</v>
      </c>
      <c r="L1243" s="140">
        <v>14</v>
      </c>
      <c r="M1243" s="119">
        <f t="shared" si="212"/>
        <v>1.6509433962264151E-2</v>
      </c>
      <c r="N1243" s="118">
        <v>37</v>
      </c>
      <c r="O1243" s="145">
        <f t="shared" si="213"/>
        <v>9.1200394380083812E-3</v>
      </c>
      <c r="P1243" s="140">
        <v>6</v>
      </c>
      <c r="Q1243" s="119">
        <f t="shared" si="214"/>
        <v>7.0754716981132077E-3</v>
      </c>
      <c r="R1243" s="118">
        <v>11</v>
      </c>
      <c r="S1243" s="145">
        <f t="shared" si="215"/>
        <v>2.7113630761646536E-3</v>
      </c>
      <c r="T1243" s="140">
        <v>81</v>
      </c>
      <c r="U1243" s="119">
        <f t="shared" si="216"/>
        <v>9.5518867924528308E-2</v>
      </c>
      <c r="V1243" s="118">
        <v>372</v>
      </c>
      <c r="W1243" s="145">
        <f t="shared" si="217"/>
        <v>9.1693369484841011E-2</v>
      </c>
      <c r="X1243" s="140">
        <v>86</v>
      </c>
      <c r="Y1243" s="119">
        <f t="shared" si="218"/>
        <v>0.10141509433962265</v>
      </c>
      <c r="Z1243" s="118">
        <v>381</v>
      </c>
      <c r="AA1243" s="145">
        <f t="shared" si="219"/>
        <v>9.3911757456248454E-2</v>
      </c>
    </row>
    <row r="1244" spans="1:27" ht="24" x14ac:dyDescent="0.25">
      <c r="A1244" s="131" t="s">
        <v>617</v>
      </c>
      <c r="B1244" s="222" t="s">
        <v>259</v>
      </c>
      <c r="C1244" s="120" t="s">
        <v>260</v>
      </c>
      <c r="D1244" s="121" t="s">
        <v>16</v>
      </c>
      <c r="E1244" s="137" t="s">
        <v>549</v>
      </c>
      <c r="F1244" s="141">
        <v>2093</v>
      </c>
      <c r="G1244" s="122">
        <v>2046</v>
      </c>
      <c r="H1244" s="123">
        <f t="shared" si="209"/>
        <v>0.97754419493549927</v>
      </c>
      <c r="I1244" s="122">
        <f t="shared" si="210"/>
        <v>47</v>
      </c>
      <c r="J1244" s="146">
        <f t="shared" si="211"/>
        <v>2.2455805064500716E-2</v>
      </c>
      <c r="K1244" s="141">
        <v>545</v>
      </c>
      <c r="L1244" s="141">
        <v>13</v>
      </c>
      <c r="M1244" s="123">
        <f t="shared" si="212"/>
        <v>2.3853211009174313E-2</v>
      </c>
      <c r="N1244" s="122">
        <v>37</v>
      </c>
      <c r="O1244" s="146">
        <f t="shared" si="213"/>
        <v>1.7677974199713332E-2</v>
      </c>
      <c r="P1244" s="141">
        <v>0</v>
      </c>
      <c r="Q1244" s="123">
        <f t="shared" si="214"/>
        <v>0</v>
      </c>
      <c r="R1244" s="122">
        <v>0</v>
      </c>
      <c r="S1244" s="146">
        <f t="shared" si="215"/>
        <v>0</v>
      </c>
      <c r="T1244" s="141">
        <v>55</v>
      </c>
      <c r="U1244" s="123">
        <f t="shared" si="216"/>
        <v>0.10091743119266056</v>
      </c>
      <c r="V1244" s="122">
        <v>160</v>
      </c>
      <c r="W1244" s="146">
        <f t="shared" si="217"/>
        <v>7.6445293836598191E-2</v>
      </c>
      <c r="X1244" s="141">
        <v>55</v>
      </c>
      <c r="Y1244" s="123">
        <f t="shared" si="218"/>
        <v>0.10091743119266056</v>
      </c>
      <c r="Z1244" s="122">
        <v>160</v>
      </c>
      <c r="AA1244" s="146">
        <f t="shared" si="219"/>
        <v>7.6445293836598191E-2</v>
      </c>
    </row>
    <row r="1245" spans="1:27" ht="24" x14ac:dyDescent="0.25">
      <c r="A1245" s="131" t="s">
        <v>617</v>
      </c>
      <c r="B1245" s="222" t="s">
        <v>443</v>
      </c>
      <c r="C1245" s="120" t="s">
        <v>228</v>
      </c>
      <c r="D1245" s="121" t="s">
        <v>14</v>
      </c>
      <c r="E1245" s="137" t="s">
        <v>556</v>
      </c>
      <c r="F1245" s="141">
        <v>2777</v>
      </c>
      <c r="G1245" s="122">
        <v>2739</v>
      </c>
      <c r="H1245" s="123">
        <f t="shared" si="209"/>
        <v>0.98631616852718762</v>
      </c>
      <c r="I1245" s="122">
        <f t="shared" si="210"/>
        <v>38</v>
      </c>
      <c r="J1245" s="146">
        <f t="shared" si="211"/>
        <v>1.3683831472812387E-2</v>
      </c>
      <c r="K1245" s="141">
        <v>944</v>
      </c>
      <c r="L1245" s="141">
        <v>18</v>
      </c>
      <c r="M1245" s="123">
        <f t="shared" si="212"/>
        <v>1.9067796610169493E-2</v>
      </c>
      <c r="N1245" s="122">
        <v>60</v>
      </c>
      <c r="O1245" s="146">
        <f t="shared" si="213"/>
        <v>2.1606049693914296E-2</v>
      </c>
      <c r="P1245" s="141">
        <v>12</v>
      </c>
      <c r="Q1245" s="123">
        <f t="shared" si="214"/>
        <v>1.2711864406779662E-2</v>
      </c>
      <c r="R1245" s="122">
        <v>31</v>
      </c>
      <c r="S1245" s="146">
        <f t="shared" si="215"/>
        <v>1.1163125675189053E-2</v>
      </c>
      <c r="T1245" s="141">
        <v>102</v>
      </c>
      <c r="U1245" s="123">
        <f t="shared" si="216"/>
        <v>0.10805084745762712</v>
      </c>
      <c r="V1245" s="122">
        <v>313</v>
      </c>
      <c r="W1245" s="146">
        <f t="shared" si="217"/>
        <v>0.11271155923658624</v>
      </c>
      <c r="X1245" s="141">
        <v>106</v>
      </c>
      <c r="Y1245" s="123">
        <f t="shared" si="218"/>
        <v>0.11228813559322035</v>
      </c>
      <c r="Z1245" s="122">
        <v>323</v>
      </c>
      <c r="AA1245" s="146">
        <f t="shared" si="219"/>
        <v>0.1163125675189053</v>
      </c>
    </row>
    <row r="1246" spans="1:27" ht="24" x14ac:dyDescent="0.25">
      <c r="A1246" s="130" t="s">
        <v>617</v>
      </c>
      <c r="B1246" s="221" t="s">
        <v>229</v>
      </c>
      <c r="C1246" s="116" t="s">
        <v>230</v>
      </c>
      <c r="D1246" s="117" t="s">
        <v>14</v>
      </c>
      <c r="E1246" s="136" t="s">
        <v>556</v>
      </c>
      <c r="F1246" s="140">
        <v>1865</v>
      </c>
      <c r="G1246" s="118">
        <v>1848</v>
      </c>
      <c r="H1246" s="119">
        <f t="shared" si="209"/>
        <v>0.99088471849865956</v>
      </c>
      <c r="I1246" s="118">
        <f t="shared" si="210"/>
        <v>17</v>
      </c>
      <c r="J1246" s="145">
        <f t="shared" si="211"/>
        <v>9.1152815013404824E-3</v>
      </c>
      <c r="K1246" s="140">
        <v>640</v>
      </c>
      <c r="L1246" s="140">
        <v>16</v>
      </c>
      <c r="M1246" s="119">
        <f t="shared" si="212"/>
        <v>2.5000000000000001E-2</v>
      </c>
      <c r="N1246" s="118">
        <v>34</v>
      </c>
      <c r="O1246" s="145">
        <f t="shared" si="213"/>
        <v>1.8230563002680965E-2</v>
      </c>
      <c r="P1246" s="140">
        <v>7</v>
      </c>
      <c r="Q1246" s="119">
        <f t="shared" si="214"/>
        <v>1.0937499999999999E-2</v>
      </c>
      <c r="R1246" s="118">
        <v>20</v>
      </c>
      <c r="S1246" s="145">
        <f t="shared" si="215"/>
        <v>1.0723860589812333E-2</v>
      </c>
      <c r="T1246" s="140">
        <v>61</v>
      </c>
      <c r="U1246" s="119">
        <f t="shared" si="216"/>
        <v>9.5312499999999994E-2</v>
      </c>
      <c r="V1246" s="118">
        <v>146</v>
      </c>
      <c r="W1246" s="145">
        <f t="shared" si="217"/>
        <v>7.8284182305630029E-2</v>
      </c>
      <c r="X1246" s="140">
        <v>64</v>
      </c>
      <c r="Y1246" s="119">
        <f t="shared" si="218"/>
        <v>0.1</v>
      </c>
      <c r="Z1246" s="118">
        <v>152</v>
      </c>
      <c r="AA1246" s="145">
        <f t="shared" si="219"/>
        <v>8.1501340482573723E-2</v>
      </c>
    </row>
    <row r="1247" spans="1:27" x14ac:dyDescent="0.25">
      <c r="A1247" s="131" t="s">
        <v>617</v>
      </c>
      <c r="B1247" s="222" t="s">
        <v>231</v>
      </c>
      <c r="C1247" s="120" t="s">
        <v>232</v>
      </c>
      <c r="D1247" s="121" t="s">
        <v>14</v>
      </c>
      <c r="E1247" s="137" t="s">
        <v>556</v>
      </c>
      <c r="F1247" s="141">
        <v>1987</v>
      </c>
      <c r="G1247" s="122">
        <v>1931</v>
      </c>
      <c r="H1247" s="123">
        <f t="shared" si="209"/>
        <v>0.97181680926019121</v>
      </c>
      <c r="I1247" s="122">
        <f t="shared" si="210"/>
        <v>56</v>
      </c>
      <c r="J1247" s="146">
        <f t="shared" si="211"/>
        <v>2.8183190739808756E-2</v>
      </c>
      <c r="K1247" s="141">
        <v>735</v>
      </c>
      <c r="L1247" s="141">
        <v>14</v>
      </c>
      <c r="M1247" s="123">
        <f t="shared" si="212"/>
        <v>1.9047619047619049E-2</v>
      </c>
      <c r="N1247" s="122">
        <v>36</v>
      </c>
      <c r="O1247" s="146">
        <f t="shared" si="213"/>
        <v>1.8117765475591345E-2</v>
      </c>
      <c r="P1247" s="141">
        <v>9</v>
      </c>
      <c r="Q1247" s="123">
        <f t="shared" si="214"/>
        <v>1.2244897959183673E-2</v>
      </c>
      <c r="R1247" s="122">
        <v>26</v>
      </c>
      <c r="S1247" s="146">
        <f t="shared" si="215"/>
        <v>1.3085052843482638E-2</v>
      </c>
      <c r="T1247" s="141">
        <v>75</v>
      </c>
      <c r="U1247" s="123">
        <f t="shared" si="216"/>
        <v>0.10204081632653061</v>
      </c>
      <c r="V1247" s="122">
        <v>179</v>
      </c>
      <c r="W1247" s="146">
        <f t="shared" si="217"/>
        <v>9.0085556114745849E-2</v>
      </c>
      <c r="X1247" s="141">
        <v>79</v>
      </c>
      <c r="Y1247" s="123">
        <f t="shared" si="218"/>
        <v>0.10748299319727891</v>
      </c>
      <c r="Z1247" s="122">
        <v>194</v>
      </c>
      <c r="AA1247" s="146">
        <f t="shared" si="219"/>
        <v>9.7634625062908903E-2</v>
      </c>
    </row>
    <row r="1248" spans="1:27" x14ac:dyDescent="0.25">
      <c r="A1248" s="130" t="s">
        <v>617</v>
      </c>
      <c r="B1248" s="221" t="s">
        <v>395</v>
      </c>
      <c r="C1248" s="116" t="s">
        <v>396</v>
      </c>
      <c r="D1248" s="117" t="s">
        <v>25</v>
      </c>
      <c r="E1248" s="136" t="s">
        <v>561</v>
      </c>
      <c r="F1248" s="140">
        <v>2395</v>
      </c>
      <c r="G1248" s="118">
        <v>2363</v>
      </c>
      <c r="H1248" s="119">
        <f t="shared" si="209"/>
        <v>0.98663883089770354</v>
      </c>
      <c r="I1248" s="118">
        <f t="shared" si="210"/>
        <v>32</v>
      </c>
      <c r="J1248" s="145">
        <f t="shared" si="211"/>
        <v>1.3361169102296452E-2</v>
      </c>
      <c r="K1248" s="140">
        <v>797</v>
      </c>
      <c r="L1248" s="140">
        <v>12</v>
      </c>
      <c r="M1248" s="119">
        <f t="shared" si="212"/>
        <v>1.5056461731493099E-2</v>
      </c>
      <c r="N1248" s="118">
        <v>28</v>
      </c>
      <c r="O1248" s="145">
        <f t="shared" si="213"/>
        <v>1.1691022964509395E-2</v>
      </c>
      <c r="P1248" s="140">
        <v>12</v>
      </c>
      <c r="Q1248" s="119">
        <f t="shared" si="214"/>
        <v>1.5056461731493099E-2</v>
      </c>
      <c r="R1248" s="118">
        <v>28</v>
      </c>
      <c r="S1248" s="145">
        <f t="shared" si="215"/>
        <v>1.1691022964509395E-2</v>
      </c>
      <c r="T1248" s="140">
        <v>66</v>
      </c>
      <c r="U1248" s="119">
        <f t="shared" si="216"/>
        <v>8.2810539523212046E-2</v>
      </c>
      <c r="V1248" s="118">
        <v>195</v>
      </c>
      <c r="W1248" s="145">
        <f t="shared" si="217"/>
        <v>8.1419624217118999E-2</v>
      </c>
      <c r="X1248" s="140">
        <v>76</v>
      </c>
      <c r="Y1248" s="119">
        <f t="shared" si="218"/>
        <v>9.5357590966122965E-2</v>
      </c>
      <c r="Z1248" s="118">
        <v>220</v>
      </c>
      <c r="AA1248" s="145">
        <f t="shared" si="219"/>
        <v>9.1858037578288101E-2</v>
      </c>
    </row>
    <row r="1249" spans="1:27" x14ac:dyDescent="0.25">
      <c r="A1249" s="131" t="s">
        <v>617</v>
      </c>
      <c r="B1249" s="222" t="s">
        <v>373</v>
      </c>
      <c r="C1249" s="120" t="s">
        <v>374</v>
      </c>
      <c r="D1249" s="121" t="s">
        <v>24</v>
      </c>
      <c r="E1249" s="137" t="s">
        <v>560</v>
      </c>
      <c r="F1249" s="141">
        <v>5532</v>
      </c>
      <c r="G1249" s="122">
        <v>5397</v>
      </c>
      <c r="H1249" s="123">
        <f t="shared" si="209"/>
        <v>0.97559652928416485</v>
      </c>
      <c r="I1249" s="122">
        <f t="shared" si="210"/>
        <v>135</v>
      </c>
      <c r="J1249" s="146">
        <f t="shared" si="211"/>
        <v>2.4403470715835141E-2</v>
      </c>
      <c r="K1249" s="141">
        <v>1538</v>
      </c>
      <c r="L1249" s="141">
        <v>15</v>
      </c>
      <c r="M1249" s="123">
        <f t="shared" si="212"/>
        <v>9.7529258777633299E-3</v>
      </c>
      <c r="N1249" s="122">
        <v>36</v>
      </c>
      <c r="O1249" s="146">
        <f t="shared" si="213"/>
        <v>6.5075921908893707E-3</v>
      </c>
      <c r="P1249" s="141">
        <v>15</v>
      </c>
      <c r="Q1249" s="123">
        <f t="shared" si="214"/>
        <v>9.7529258777633299E-3</v>
      </c>
      <c r="R1249" s="122">
        <v>35</v>
      </c>
      <c r="S1249" s="146">
        <f t="shared" si="215"/>
        <v>6.3268257411424438E-3</v>
      </c>
      <c r="T1249" s="141">
        <v>142</v>
      </c>
      <c r="U1249" s="123">
        <f t="shared" si="216"/>
        <v>9.2327698309492848E-2</v>
      </c>
      <c r="V1249" s="122">
        <v>437</v>
      </c>
      <c r="W1249" s="146">
        <f t="shared" si="217"/>
        <v>7.8994938539407089E-2</v>
      </c>
      <c r="X1249" s="141">
        <v>151</v>
      </c>
      <c r="Y1249" s="123">
        <f t="shared" si="218"/>
        <v>9.8179453836150843E-2</v>
      </c>
      <c r="Z1249" s="122">
        <v>458</v>
      </c>
      <c r="AA1249" s="146">
        <f t="shared" si="219"/>
        <v>8.2791033984092557E-2</v>
      </c>
    </row>
    <row r="1250" spans="1:27" ht="24" x14ac:dyDescent="0.25">
      <c r="A1250" s="130" t="s">
        <v>617</v>
      </c>
      <c r="B1250" s="221" t="s">
        <v>397</v>
      </c>
      <c r="C1250" s="116" t="s">
        <v>398</v>
      </c>
      <c r="D1250" s="117" t="s">
        <v>25</v>
      </c>
      <c r="E1250" s="136" t="s">
        <v>561</v>
      </c>
      <c r="F1250" s="140">
        <v>1859</v>
      </c>
      <c r="G1250" s="118">
        <v>1841</v>
      </c>
      <c r="H1250" s="119">
        <f t="shared" si="209"/>
        <v>0.99031737493275951</v>
      </c>
      <c r="I1250" s="118">
        <f t="shared" si="210"/>
        <v>18</v>
      </c>
      <c r="J1250" s="145">
        <f t="shared" si="211"/>
        <v>9.6826250672404513E-3</v>
      </c>
      <c r="K1250" s="140">
        <v>550</v>
      </c>
      <c r="L1250" s="140">
        <v>9</v>
      </c>
      <c r="M1250" s="119">
        <f t="shared" si="212"/>
        <v>1.6363636363636365E-2</v>
      </c>
      <c r="N1250" s="118">
        <v>22</v>
      </c>
      <c r="O1250" s="145">
        <f t="shared" si="213"/>
        <v>1.1834319526627219E-2</v>
      </c>
      <c r="P1250" s="140">
        <v>9</v>
      </c>
      <c r="Q1250" s="119">
        <f t="shared" si="214"/>
        <v>1.6363636363636365E-2</v>
      </c>
      <c r="R1250" s="118">
        <v>25</v>
      </c>
      <c r="S1250" s="145">
        <f t="shared" si="215"/>
        <v>1.3448090371167294E-2</v>
      </c>
      <c r="T1250" s="140">
        <v>52</v>
      </c>
      <c r="U1250" s="119">
        <f t="shared" si="216"/>
        <v>9.4545454545454544E-2</v>
      </c>
      <c r="V1250" s="118">
        <v>156</v>
      </c>
      <c r="W1250" s="145">
        <f t="shared" si="217"/>
        <v>8.3916083916083919E-2</v>
      </c>
      <c r="X1250" s="140">
        <v>59</v>
      </c>
      <c r="Y1250" s="119">
        <f t="shared" si="218"/>
        <v>0.10727272727272727</v>
      </c>
      <c r="Z1250" s="118">
        <v>177</v>
      </c>
      <c r="AA1250" s="145">
        <f t="shared" si="219"/>
        <v>9.5212479827864446E-2</v>
      </c>
    </row>
    <row r="1251" spans="1:27" ht="24" x14ac:dyDescent="0.25">
      <c r="A1251" s="131" t="s">
        <v>617</v>
      </c>
      <c r="B1251" s="222" t="s">
        <v>435</v>
      </c>
      <c r="C1251" s="120" t="s">
        <v>436</v>
      </c>
      <c r="D1251" s="121" t="s">
        <v>27</v>
      </c>
      <c r="E1251" s="137" t="s">
        <v>563</v>
      </c>
      <c r="F1251" s="141">
        <v>2230</v>
      </c>
      <c r="G1251" s="122">
        <v>2206</v>
      </c>
      <c r="H1251" s="123">
        <f t="shared" si="209"/>
        <v>0.98923766816143499</v>
      </c>
      <c r="I1251" s="122">
        <f t="shared" si="210"/>
        <v>24</v>
      </c>
      <c r="J1251" s="146">
        <f t="shared" si="211"/>
        <v>1.0762331838565023E-2</v>
      </c>
      <c r="K1251" s="141">
        <v>635</v>
      </c>
      <c r="L1251" s="141">
        <v>23</v>
      </c>
      <c r="M1251" s="123">
        <f t="shared" si="212"/>
        <v>3.6220472440944881E-2</v>
      </c>
      <c r="N1251" s="122">
        <v>48</v>
      </c>
      <c r="O1251" s="146">
        <f t="shared" si="213"/>
        <v>2.1524663677130046E-2</v>
      </c>
      <c r="P1251" s="141">
        <v>9</v>
      </c>
      <c r="Q1251" s="123">
        <f t="shared" si="214"/>
        <v>1.4173228346456693E-2</v>
      </c>
      <c r="R1251" s="122">
        <v>28</v>
      </c>
      <c r="S1251" s="146">
        <f t="shared" si="215"/>
        <v>1.2556053811659192E-2</v>
      </c>
      <c r="T1251" s="141">
        <v>63</v>
      </c>
      <c r="U1251" s="123">
        <f t="shared" si="216"/>
        <v>9.9212598425196849E-2</v>
      </c>
      <c r="V1251" s="122">
        <v>222</v>
      </c>
      <c r="W1251" s="146">
        <f t="shared" si="217"/>
        <v>9.9551569506726459E-2</v>
      </c>
      <c r="X1251" s="141">
        <v>69</v>
      </c>
      <c r="Y1251" s="123">
        <f t="shared" si="218"/>
        <v>0.10866141732283464</v>
      </c>
      <c r="Z1251" s="122">
        <v>239</v>
      </c>
      <c r="AA1251" s="146">
        <f t="shared" si="219"/>
        <v>0.10717488789237668</v>
      </c>
    </row>
    <row r="1252" spans="1:27" ht="24" x14ac:dyDescent="0.25">
      <c r="A1252" s="130" t="s">
        <v>617</v>
      </c>
      <c r="B1252" s="221" t="s">
        <v>345</v>
      </c>
      <c r="C1252" s="116" t="s">
        <v>346</v>
      </c>
      <c r="D1252" s="117" t="s">
        <v>21</v>
      </c>
      <c r="E1252" s="136" t="s">
        <v>564</v>
      </c>
      <c r="F1252" s="140">
        <v>5032</v>
      </c>
      <c r="G1252" s="118">
        <v>4952</v>
      </c>
      <c r="H1252" s="119">
        <f t="shared" si="209"/>
        <v>0.98410174880763113</v>
      </c>
      <c r="I1252" s="118">
        <f t="shared" si="210"/>
        <v>80</v>
      </c>
      <c r="J1252" s="145">
        <f t="shared" si="211"/>
        <v>1.5898251192368838E-2</v>
      </c>
      <c r="K1252" s="140">
        <v>1654</v>
      </c>
      <c r="L1252" s="140">
        <v>35</v>
      </c>
      <c r="M1252" s="119">
        <f t="shared" si="212"/>
        <v>2.1160822249093107E-2</v>
      </c>
      <c r="N1252" s="118">
        <v>85</v>
      </c>
      <c r="O1252" s="145">
        <f t="shared" si="213"/>
        <v>1.6891891891891893E-2</v>
      </c>
      <c r="P1252" s="140">
        <v>13</v>
      </c>
      <c r="Q1252" s="119">
        <f t="shared" si="214"/>
        <v>7.8597339782345826E-3</v>
      </c>
      <c r="R1252" s="118">
        <v>34</v>
      </c>
      <c r="S1252" s="145">
        <f t="shared" si="215"/>
        <v>6.7567567567567571E-3</v>
      </c>
      <c r="T1252" s="140">
        <v>155</v>
      </c>
      <c r="U1252" s="119">
        <f t="shared" si="216"/>
        <v>9.3712212817412335E-2</v>
      </c>
      <c r="V1252" s="118">
        <v>450</v>
      </c>
      <c r="W1252" s="145">
        <f t="shared" si="217"/>
        <v>8.9427662957074716E-2</v>
      </c>
      <c r="X1252" s="140">
        <v>163</v>
      </c>
      <c r="Y1252" s="119">
        <f t="shared" si="218"/>
        <v>9.8548972188633621E-2</v>
      </c>
      <c r="Z1252" s="118">
        <v>470</v>
      </c>
      <c r="AA1252" s="145">
        <f t="shared" si="219"/>
        <v>9.3402225755166934E-2</v>
      </c>
    </row>
    <row r="1253" spans="1:27" ht="24" x14ac:dyDescent="0.25">
      <c r="A1253" s="131" t="s">
        <v>617</v>
      </c>
      <c r="B1253" s="222" t="s">
        <v>357</v>
      </c>
      <c r="C1253" s="120" t="s">
        <v>358</v>
      </c>
      <c r="D1253" s="121" t="s">
        <v>23</v>
      </c>
      <c r="E1253" s="137" t="s">
        <v>566</v>
      </c>
      <c r="F1253" s="141">
        <v>14760</v>
      </c>
      <c r="G1253" s="122">
        <v>14352</v>
      </c>
      <c r="H1253" s="123">
        <f t="shared" si="209"/>
        <v>0.97235772357723582</v>
      </c>
      <c r="I1253" s="122">
        <f t="shared" si="210"/>
        <v>408</v>
      </c>
      <c r="J1253" s="146">
        <f t="shared" si="211"/>
        <v>2.7642276422764227E-2</v>
      </c>
      <c r="K1253" s="141">
        <v>4060</v>
      </c>
      <c r="L1253" s="141">
        <v>44</v>
      </c>
      <c r="M1253" s="123">
        <f t="shared" si="212"/>
        <v>1.083743842364532E-2</v>
      </c>
      <c r="N1253" s="122">
        <v>115</v>
      </c>
      <c r="O1253" s="146">
        <f t="shared" si="213"/>
        <v>7.7913279132791327E-3</v>
      </c>
      <c r="P1253" s="141">
        <v>23</v>
      </c>
      <c r="Q1253" s="123">
        <f t="shared" si="214"/>
        <v>5.6650246305418716E-3</v>
      </c>
      <c r="R1253" s="122">
        <v>49</v>
      </c>
      <c r="S1253" s="146">
        <f t="shared" si="215"/>
        <v>3.3197831978319784E-3</v>
      </c>
      <c r="T1253" s="141">
        <v>405</v>
      </c>
      <c r="U1253" s="123">
        <f t="shared" si="216"/>
        <v>9.9753694581280791E-2</v>
      </c>
      <c r="V1253" s="122">
        <v>1265</v>
      </c>
      <c r="W1253" s="146">
        <f t="shared" si="217"/>
        <v>8.5704607046070455E-2</v>
      </c>
      <c r="X1253" s="141">
        <v>419</v>
      </c>
      <c r="Y1253" s="123">
        <f t="shared" si="218"/>
        <v>0.10320197044334975</v>
      </c>
      <c r="Z1253" s="122">
        <v>1298</v>
      </c>
      <c r="AA1253" s="146">
        <f t="shared" si="219"/>
        <v>8.7940379403794039E-2</v>
      </c>
    </row>
    <row r="1254" spans="1:27" ht="24" x14ac:dyDescent="0.25">
      <c r="A1254" s="130" t="s">
        <v>617</v>
      </c>
      <c r="B1254" s="221" t="s">
        <v>359</v>
      </c>
      <c r="C1254" s="116" t="s">
        <v>360</v>
      </c>
      <c r="D1254" s="117" t="s">
        <v>23</v>
      </c>
      <c r="E1254" s="136" t="s">
        <v>566</v>
      </c>
      <c r="F1254" s="140">
        <v>4096</v>
      </c>
      <c r="G1254" s="118">
        <v>4060</v>
      </c>
      <c r="H1254" s="119">
        <f t="shared" si="209"/>
        <v>0.9912109375</v>
      </c>
      <c r="I1254" s="118">
        <f t="shared" si="210"/>
        <v>36</v>
      </c>
      <c r="J1254" s="145">
        <f t="shared" si="211"/>
        <v>8.7890625E-3</v>
      </c>
      <c r="K1254" s="140">
        <v>1335</v>
      </c>
      <c r="L1254" s="140">
        <v>20</v>
      </c>
      <c r="M1254" s="119">
        <f t="shared" si="212"/>
        <v>1.4981273408239701E-2</v>
      </c>
      <c r="N1254" s="118">
        <v>51</v>
      </c>
      <c r="O1254" s="145">
        <f t="shared" si="213"/>
        <v>1.2451171875E-2</v>
      </c>
      <c r="P1254" s="140">
        <v>6</v>
      </c>
      <c r="Q1254" s="119">
        <f t="shared" si="214"/>
        <v>4.4943820224719105E-3</v>
      </c>
      <c r="R1254" s="118">
        <v>13</v>
      </c>
      <c r="S1254" s="145">
        <f t="shared" si="215"/>
        <v>3.173828125E-3</v>
      </c>
      <c r="T1254" s="140">
        <v>149</v>
      </c>
      <c r="U1254" s="119">
        <f t="shared" si="216"/>
        <v>0.11161048689138577</v>
      </c>
      <c r="V1254" s="118">
        <v>470</v>
      </c>
      <c r="W1254" s="145">
        <f t="shared" si="217"/>
        <v>0.11474609375</v>
      </c>
      <c r="X1254" s="140">
        <v>152</v>
      </c>
      <c r="Y1254" s="119">
        <f t="shared" si="218"/>
        <v>0.11385767790262172</v>
      </c>
      <c r="Z1254" s="118">
        <v>479</v>
      </c>
      <c r="AA1254" s="145">
        <f t="shared" si="219"/>
        <v>0.116943359375</v>
      </c>
    </row>
    <row r="1255" spans="1:27" ht="24" x14ac:dyDescent="0.25">
      <c r="A1255" s="131" t="s">
        <v>616</v>
      </c>
      <c r="B1255" s="222" t="s">
        <v>39</v>
      </c>
      <c r="C1255" s="120" t="s">
        <v>40</v>
      </c>
      <c r="D1255" s="121" t="s">
        <v>2</v>
      </c>
      <c r="E1255" s="137" t="s">
        <v>538</v>
      </c>
      <c r="F1255" s="141">
        <v>2262</v>
      </c>
      <c r="G1255" s="122">
        <v>2242</v>
      </c>
      <c r="H1255" s="123">
        <f t="shared" si="209"/>
        <v>0.99115826702033594</v>
      </c>
      <c r="I1255" s="122">
        <f t="shared" si="210"/>
        <v>20</v>
      </c>
      <c r="J1255" s="146">
        <f t="shared" si="211"/>
        <v>8.8417329796640146E-3</v>
      </c>
      <c r="K1255" s="141">
        <v>459</v>
      </c>
      <c r="L1255" s="141">
        <v>7</v>
      </c>
      <c r="M1255" s="123">
        <f t="shared" si="212"/>
        <v>1.5250544662309368E-2</v>
      </c>
      <c r="N1255" s="122">
        <v>16</v>
      </c>
      <c r="O1255" s="146">
        <f t="shared" si="213"/>
        <v>7.073386383731211E-3</v>
      </c>
      <c r="P1255" s="141">
        <v>2</v>
      </c>
      <c r="Q1255" s="123">
        <f t="shared" si="214"/>
        <v>4.3572984749455342E-3</v>
      </c>
      <c r="R1255" s="122">
        <v>5</v>
      </c>
      <c r="S1255" s="146">
        <f t="shared" si="215"/>
        <v>2.2104332449160036E-3</v>
      </c>
      <c r="T1255" s="141">
        <v>49</v>
      </c>
      <c r="U1255" s="123">
        <f t="shared" si="216"/>
        <v>0.10675381263616558</v>
      </c>
      <c r="V1255" s="122">
        <v>295</v>
      </c>
      <c r="W1255" s="146">
        <f t="shared" si="217"/>
        <v>0.13041556145004421</v>
      </c>
      <c r="X1255" s="141">
        <v>50</v>
      </c>
      <c r="Y1255" s="123">
        <f t="shared" si="218"/>
        <v>0.10893246187363835</v>
      </c>
      <c r="Z1255" s="122">
        <v>299</v>
      </c>
      <c r="AA1255" s="146">
        <f t="shared" si="219"/>
        <v>0.13218390804597702</v>
      </c>
    </row>
    <row r="1256" spans="1:27" ht="24" x14ac:dyDescent="0.25">
      <c r="A1256" s="130" t="s">
        <v>616</v>
      </c>
      <c r="B1256" s="221" t="s">
        <v>41</v>
      </c>
      <c r="C1256" s="116" t="s">
        <v>42</v>
      </c>
      <c r="D1256" s="117" t="s">
        <v>2</v>
      </c>
      <c r="E1256" s="136" t="s">
        <v>538</v>
      </c>
      <c r="F1256" s="140">
        <v>6987</v>
      </c>
      <c r="G1256" s="118">
        <v>6889</v>
      </c>
      <c r="H1256" s="119">
        <f t="shared" si="209"/>
        <v>0.98597395162444534</v>
      </c>
      <c r="I1256" s="118">
        <f t="shared" si="210"/>
        <v>98</v>
      </c>
      <c r="J1256" s="145">
        <f t="shared" si="211"/>
        <v>1.4026048375554601E-2</v>
      </c>
      <c r="K1256" s="140">
        <v>1443</v>
      </c>
      <c r="L1256" s="140">
        <v>25</v>
      </c>
      <c r="M1256" s="119">
        <f t="shared" si="212"/>
        <v>1.7325017325017324E-2</v>
      </c>
      <c r="N1256" s="118">
        <v>71</v>
      </c>
      <c r="O1256" s="145">
        <f t="shared" si="213"/>
        <v>1.0161728925146701E-2</v>
      </c>
      <c r="P1256" s="140">
        <v>13</v>
      </c>
      <c r="Q1256" s="119">
        <f t="shared" si="214"/>
        <v>9.0090090090090089E-3</v>
      </c>
      <c r="R1256" s="118">
        <v>30</v>
      </c>
      <c r="S1256" s="145">
        <f t="shared" si="215"/>
        <v>4.2936882782310002E-3</v>
      </c>
      <c r="T1256" s="140">
        <v>150</v>
      </c>
      <c r="U1256" s="119">
        <f t="shared" si="216"/>
        <v>0.10395010395010396</v>
      </c>
      <c r="V1256" s="118">
        <v>753</v>
      </c>
      <c r="W1256" s="145">
        <f t="shared" si="217"/>
        <v>0.10777157578359811</v>
      </c>
      <c r="X1256" s="140">
        <v>157</v>
      </c>
      <c r="Y1256" s="119">
        <f t="shared" si="218"/>
        <v>0.1088011088011088</v>
      </c>
      <c r="Z1256" s="118">
        <v>770</v>
      </c>
      <c r="AA1256" s="145">
        <f t="shared" si="219"/>
        <v>0.11020466580792901</v>
      </c>
    </row>
    <row r="1257" spans="1:27" ht="24" x14ac:dyDescent="0.25">
      <c r="A1257" s="131" t="s">
        <v>616</v>
      </c>
      <c r="B1257" s="222" t="s">
        <v>43</v>
      </c>
      <c r="C1257" s="120" t="s">
        <v>44</v>
      </c>
      <c r="D1257" s="121" t="s">
        <v>2</v>
      </c>
      <c r="E1257" s="137" t="s">
        <v>538</v>
      </c>
      <c r="F1257" s="141">
        <v>4542</v>
      </c>
      <c r="G1257" s="122">
        <v>4501</v>
      </c>
      <c r="H1257" s="123">
        <f t="shared" si="209"/>
        <v>0.99097313958608546</v>
      </c>
      <c r="I1257" s="122">
        <f t="shared" si="210"/>
        <v>41</v>
      </c>
      <c r="J1257" s="146">
        <f t="shared" si="211"/>
        <v>9.0268604139145756E-3</v>
      </c>
      <c r="K1257" s="141">
        <v>978</v>
      </c>
      <c r="L1257" s="141">
        <v>24</v>
      </c>
      <c r="M1257" s="123">
        <f t="shared" si="212"/>
        <v>2.4539877300613498E-2</v>
      </c>
      <c r="N1257" s="122">
        <v>67</v>
      </c>
      <c r="O1257" s="146">
        <f t="shared" si="213"/>
        <v>1.4751210920299428E-2</v>
      </c>
      <c r="P1257" s="141">
        <v>4</v>
      </c>
      <c r="Q1257" s="123">
        <f t="shared" si="214"/>
        <v>4.0899795501022499E-3</v>
      </c>
      <c r="R1257" s="122">
        <v>14</v>
      </c>
      <c r="S1257" s="146">
        <f t="shared" si="215"/>
        <v>3.0823425803610744E-3</v>
      </c>
      <c r="T1257" s="141">
        <v>106</v>
      </c>
      <c r="U1257" s="123">
        <f t="shared" si="216"/>
        <v>0.10838445807770961</v>
      </c>
      <c r="V1257" s="122">
        <v>444</v>
      </c>
      <c r="W1257" s="146">
        <f t="shared" si="217"/>
        <v>9.7754293262879793E-2</v>
      </c>
      <c r="X1257" s="141">
        <v>107</v>
      </c>
      <c r="Y1257" s="123">
        <f t="shared" si="218"/>
        <v>0.10940695296523517</v>
      </c>
      <c r="Z1257" s="122">
        <v>448</v>
      </c>
      <c r="AA1257" s="146">
        <f t="shared" si="219"/>
        <v>9.863496257155438E-2</v>
      </c>
    </row>
    <row r="1258" spans="1:27" ht="24" x14ac:dyDescent="0.25">
      <c r="A1258" s="130" t="s">
        <v>616</v>
      </c>
      <c r="B1258" s="221" t="s">
        <v>45</v>
      </c>
      <c r="C1258" s="116" t="s">
        <v>46</v>
      </c>
      <c r="D1258" s="117" t="s">
        <v>2</v>
      </c>
      <c r="E1258" s="136" t="s">
        <v>538</v>
      </c>
      <c r="F1258" s="140">
        <v>3743</v>
      </c>
      <c r="G1258" s="118">
        <v>3721</v>
      </c>
      <c r="H1258" s="119">
        <f t="shared" si="209"/>
        <v>0.99412236174191826</v>
      </c>
      <c r="I1258" s="118">
        <f t="shared" si="210"/>
        <v>22</v>
      </c>
      <c r="J1258" s="145">
        <f t="shared" si="211"/>
        <v>5.8776382580817523E-3</v>
      </c>
      <c r="K1258" s="140">
        <v>1141</v>
      </c>
      <c r="L1258" s="140">
        <v>23</v>
      </c>
      <c r="M1258" s="119">
        <f t="shared" si="212"/>
        <v>2.0157756354075372E-2</v>
      </c>
      <c r="N1258" s="118">
        <v>55</v>
      </c>
      <c r="O1258" s="145">
        <f t="shared" si="213"/>
        <v>1.4694095645204382E-2</v>
      </c>
      <c r="P1258" s="140">
        <v>11</v>
      </c>
      <c r="Q1258" s="119">
        <f t="shared" si="214"/>
        <v>9.6406660823838732E-3</v>
      </c>
      <c r="R1258" s="118">
        <v>28</v>
      </c>
      <c r="S1258" s="145">
        <f t="shared" si="215"/>
        <v>7.4806305102858668E-3</v>
      </c>
      <c r="T1258" s="140">
        <v>109</v>
      </c>
      <c r="U1258" s="119">
        <f t="shared" si="216"/>
        <v>9.5530236634531113E-2</v>
      </c>
      <c r="V1258" s="118">
        <v>327</v>
      </c>
      <c r="W1258" s="145">
        <f t="shared" si="217"/>
        <v>8.7363077745124237E-2</v>
      </c>
      <c r="X1258" s="140">
        <v>117</v>
      </c>
      <c r="Y1258" s="119">
        <f t="shared" si="218"/>
        <v>0.10254163014899212</v>
      </c>
      <c r="Z1258" s="118">
        <v>346</v>
      </c>
      <c r="AA1258" s="145">
        <f t="shared" si="219"/>
        <v>9.2439219877103934E-2</v>
      </c>
    </row>
    <row r="1259" spans="1:27" ht="24" x14ac:dyDescent="0.25">
      <c r="A1259" s="131" t="s">
        <v>616</v>
      </c>
      <c r="B1259" s="222" t="s">
        <v>100</v>
      </c>
      <c r="C1259" s="120" t="s">
        <v>101</v>
      </c>
      <c r="D1259" s="121" t="s">
        <v>6</v>
      </c>
      <c r="E1259" s="137" t="s">
        <v>539</v>
      </c>
      <c r="F1259" s="141">
        <v>5704</v>
      </c>
      <c r="G1259" s="122">
        <v>5625</v>
      </c>
      <c r="H1259" s="123">
        <f t="shared" si="209"/>
        <v>0.98615007012622724</v>
      </c>
      <c r="I1259" s="122">
        <f t="shared" si="210"/>
        <v>79</v>
      </c>
      <c r="J1259" s="146">
        <f t="shared" si="211"/>
        <v>1.3849929873772791E-2</v>
      </c>
      <c r="K1259" s="141">
        <v>1269</v>
      </c>
      <c r="L1259" s="141">
        <v>16</v>
      </c>
      <c r="M1259" s="123">
        <f t="shared" si="212"/>
        <v>1.260835303388495E-2</v>
      </c>
      <c r="N1259" s="122">
        <v>39</v>
      </c>
      <c r="O1259" s="146">
        <f t="shared" si="213"/>
        <v>6.8373071528751751E-3</v>
      </c>
      <c r="P1259" s="141">
        <v>12</v>
      </c>
      <c r="Q1259" s="123">
        <f t="shared" si="214"/>
        <v>9.4562647754137114E-3</v>
      </c>
      <c r="R1259" s="122">
        <v>35</v>
      </c>
      <c r="S1259" s="146">
        <f t="shared" si="215"/>
        <v>6.1360448807854136E-3</v>
      </c>
      <c r="T1259" s="141">
        <v>132</v>
      </c>
      <c r="U1259" s="123">
        <f t="shared" si="216"/>
        <v>0.10401891252955082</v>
      </c>
      <c r="V1259" s="122">
        <v>603</v>
      </c>
      <c r="W1259" s="146">
        <f t="shared" si="217"/>
        <v>0.10571528751753155</v>
      </c>
      <c r="X1259" s="141">
        <v>137</v>
      </c>
      <c r="Y1259" s="123">
        <f t="shared" si="218"/>
        <v>0.10795902285263988</v>
      </c>
      <c r="Z1259" s="122">
        <v>622</v>
      </c>
      <c r="AA1259" s="146">
        <f t="shared" si="219"/>
        <v>0.10904628330995793</v>
      </c>
    </row>
    <row r="1260" spans="1:27" ht="24" x14ac:dyDescent="0.25">
      <c r="A1260" s="130" t="s">
        <v>616</v>
      </c>
      <c r="B1260" s="221" t="s">
        <v>47</v>
      </c>
      <c r="C1260" s="116" t="s">
        <v>48</v>
      </c>
      <c r="D1260" s="117" t="s">
        <v>2</v>
      </c>
      <c r="E1260" s="136" t="s">
        <v>538</v>
      </c>
      <c r="F1260" s="140">
        <v>5367</v>
      </c>
      <c r="G1260" s="118">
        <v>5259</v>
      </c>
      <c r="H1260" s="119">
        <f t="shared" si="209"/>
        <v>0.97987702627166018</v>
      </c>
      <c r="I1260" s="118">
        <f t="shared" si="210"/>
        <v>108</v>
      </c>
      <c r="J1260" s="145">
        <f t="shared" si="211"/>
        <v>2.0122973728339856E-2</v>
      </c>
      <c r="K1260" s="140">
        <v>1318</v>
      </c>
      <c r="L1260" s="140">
        <v>22</v>
      </c>
      <c r="M1260" s="119">
        <f t="shared" si="212"/>
        <v>1.6691957511380879E-2</v>
      </c>
      <c r="N1260" s="118">
        <v>56</v>
      </c>
      <c r="O1260" s="145">
        <f t="shared" si="213"/>
        <v>1.0434134525805851E-2</v>
      </c>
      <c r="P1260" s="140">
        <v>15</v>
      </c>
      <c r="Q1260" s="119">
        <f t="shared" si="214"/>
        <v>1.1380880121396054E-2</v>
      </c>
      <c r="R1260" s="118">
        <v>45</v>
      </c>
      <c r="S1260" s="145">
        <f t="shared" si="215"/>
        <v>8.3845723868082728E-3</v>
      </c>
      <c r="T1260" s="140">
        <v>141</v>
      </c>
      <c r="U1260" s="119">
        <f t="shared" si="216"/>
        <v>0.10698027314112292</v>
      </c>
      <c r="V1260" s="118">
        <v>457</v>
      </c>
      <c r="W1260" s="145">
        <f t="shared" si="217"/>
        <v>8.5149990683808463E-2</v>
      </c>
      <c r="X1260" s="140">
        <v>153</v>
      </c>
      <c r="Y1260" s="119">
        <f t="shared" si="218"/>
        <v>0.11608497723823975</v>
      </c>
      <c r="Z1260" s="118">
        <v>494</v>
      </c>
      <c r="AA1260" s="145">
        <f t="shared" si="219"/>
        <v>9.2043972424073042E-2</v>
      </c>
    </row>
    <row r="1261" spans="1:27" ht="24" x14ac:dyDescent="0.25">
      <c r="A1261" s="131" t="s">
        <v>616</v>
      </c>
      <c r="B1261" s="222" t="s">
        <v>102</v>
      </c>
      <c r="C1261" s="120" t="s">
        <v>103</v>
      </c>
      <c r="D1261" s="121" t="s">
        <v>6</v>
      </c>
      <c r="E1261" s="137" t="s">
        <v>539</v>
      </c>
      <c r="F1261" s="141">
        <v>3670</v>
      </c>
      <c r="G1261" s="122">
        <v>3544</v>
      </c>
      <c r="H1261" s="123">
        <f t="shared" si="209"/>
        <v>0.96566757493188016</v>
      </c>
      <c r="I1261" s="122">
        <f t="shared" si="210"/>
        <v>126</v>
      </c>
      <c r="J1261" s="146">
        <f t="shared" si="211"/>
        <v>3.4332425068119891E-2</v>
      </c>
      <c r="K1261" s="141">
        <v>759</v>
      </c>
      <c r="L1261" s="141">
        <v>9</v>
      </c>
      <c r="M1261" s="123">
        <f t="shared" si="212"/>
        <v>1.1857707509881422E-2</v>
      </c>
      <c r="N1261" s="122">
        <v>30</v>
      </c>
      <c r="O1261" s="146">
        <f t="shared" si="213"/>
        <v>8.1743869209809257E-3</v>
      </c>
      <c r="P1261" s="141">
        <v>5</v>
      </c>
      <c r="Q1261" s="123">
        <f t="shared" si="214"/>
        <v>6.587615283267457E-3</v>
      </c>
      <c r="R1261" s="122">
        <v>11</v>
      </c>
      <c r="S1261" s="146">
        <f t="shared" si="215"/>
        <v>2.997275204359673E-3</v>
      </c>
      <c r="T1261" s="141">
        <v>74</v>
      </c>
      <c r="U1261" s="123">
        <f t="shared" si="216"/>
        <v>9.7496706192358368E-2</v>
      </c>
      <c r="V1261" s="122">
        <v>285</v>
      </c>
      <c r="W1261" s="146">
        <f t="shared" si="217"/>
        <v>7.7656675749318796E-2</v>
      </c>
      <c r="X1261" s="141">
        <v>77</v>
      </c>
      <c r="Y1261" s="123">
        <f t="shared" si="218"/>
        <v>0.10144927536231885</v>
      </c>
      <c r="Z1261" s="122">
        <v>290</v>
      </c>
      <c r="AA1261" s="146">
        <f t="shared" si="219"/>
        <v>7.901907356948229E-2</v>
      </c>
    </row>
    <row r="1262" spans="1:27" ht="24" x14ac:dyDescent="0.25">
      <c r="A1262" s="130" t="s">
        <v>616</v>
      </c>
      <c r="B1262" s="221" t="s">
        <v>104</v>
      </c>
      <c r="C1262" s="116" t="s">
        <v>105</v>
      </c>
      <c r="D1262" s="117" t="s">
        <v>6</v>
      </c>
      <c r="E1262" s="136" t="s">
        <v>539</v>
      </c>
      <c r="F1262" s="140">
        <v>7568</v>
      </c>
      <c r="G1262" s="118">
        <v>7492</v>
      </c>
      <c r="H1262" s="119">
        <f t="shared" si="209"/>
        <v>0.9899577167019028</v>
      </c>
      <c r="I1262" s="118">
        <f t="shared" si="210"/>
        <v>76</v>
      </c>
      <c r="J1262" s="145">
        <f t="shared" si="211"/>
        <v>1.0042283298097251E-2</v>
      </c>
      <c r="K1262" s="140">
        <v>1463</v>
      </c>
      <c r="L1262" s="140">
        <v>19</v>
      </c>
      <c r="M1262" s="119">
        <f t="shared" si="212"/>
        <v>1.2987012987012988E-2</v>
      </c>
      <c r="N1262" s="118">
        <v>45</v>
      </c>
      <c r="O1262" s="145">
        <f t="shared" si="213"/>
        <v>5.9460887949260039E-3</v>
      </c>
      <c r="P1262" s="140">
        <v>7</v>
      </c>
      <c r="Q1262" s="119">
        <f t="shared" si="214"/>
        <v>4.7846889952153108E-3</v>
      </c>
      <c r="R1262" s="118">
        <v>23</v>
      </c>
      <c r="S1262" s="145">
        <f t="shared" si="215"/>
        <v>3.0391120507399579E-3</v>
      </c>
      <c r="T1262" s="140">
        <v>129</v>
      </c>
      <c r="U1262" s="119">
        <f t="shared" si="216"/>
        <v>8.8174982911825017E-2</v>
      </c>
      <c r="V1262" s="118">
        <v>621</v>
      </c>
      <c r="W1262" s="145">
        <f t="shared" si="217"/>
        <v>8.2056025369978858E-2</v>
      </c>
      <c r="X1262" s="140">
        <v>133</v>
      </c>
      <c r="Y1262" s="119">
        <f t="shared" si="218"/>
        <v>9.0909090909090912E-2</v>
      </c>
      <c r="Z1262" s="118">
        <v>636</v>
      </c>
      <c r="AA1262" s="145">
        <f t="shared" si="219"/>
        <v>8.4038054968287521E-2</v>
      </c>
    </row>
    <row r="1263" spans="1:27" ht="24" x14ac:dyDescent="0.25">
      <c r="A1263" s="131" t="s">
        <v>616</v>
      </c>
      <c r="B1263" s="222" t="s">
        <v>73</v>
      </c>
      <c r="C1263" s="120" t="s">
        <v>74</v>
      </c>
      <c r="D1263" s="121" t="s">
        <v>4</v>
      </c>
      <c r="E1263" s="137" t="s">
        <v>540</v>
      </c>
      <c r="F1263" s="141">
        <v>2487</v>
      </c>
      <c r="G1263" s="122">
        <v>2458</v>
      </c>
      <c r="H1263" s="123">
        <f t="shared" si="209"/>
        <v>0.98833936469642136</v>
      </c>
      <c r="I1263" s="122">
        <f t="shared" si="210"/>
        <v>29</v>
      </c>
      <c r="J1263" s="146">
        <f t="shared" si="211"/>
        <v>1.1660635303578609E-2</v>
      </c>
      <c r="K1263" s="141">
        <v>769</v>
      </c>
      <c r="L1263" s="141">
        <v>16</v>
      </c>
      <c r="M1263" s="123">
        <f t="shared" si="212"/>
        <v>2.0806241872561769E-2</v>
      </c>
      <c r="N1263" s="122">
        <v>33</v>
      </c>
      <c r="O1263" s="146">
        <f t="shared" si="213"/>
        <v>1.3268998793727383E-2</v>
      </c>
      <c r="P1263" s="141">
        <v>7</v>
      </c>
      <c r="Q1263" s="123">
        <f t="shared" si="214"/>
        <v>9.1027308192457735E-3</v>
      </c>
      <c r="R1263" s="122">
        <v>19</v>
      </c>
      <c r="S1263" s="146">
        <f t="shared" si="215"/>
        <v>7.6397265782066747E-3</v>
      </c>
      <c r="T1263" s="141">
        <v>77</v>
      </c>
      <c r="U1263" s="123">
        <f t="shared" si="216"/>
        <v>0.10013003901170352</v>
      </c>
      <c r="V1263" s="122">
        <v>240</v>
      </c>
      <c r="W1263" s="146">
        <f t="shared" si="217"/>
        <v>9.6501809408926414E-2</v>
      </c>
      <c r="X1263" s="141">
        <v>82</v>
      </c>
      <c r="Y1263" s="123">
        <f t="shared" si="218"/>
        <v>0.10663198959687907</v>
      </c>
      <c r="Z1263" s="122">
        <v>255</v>
      </c>
      <c r="AA1263" s="146">
        <f t="shared" si="219"/>
        <v>0.10253317249698432</v>
      </c>
    </row>
    <row r="1264" spans="1:27" x14ac:dyDescent="0.25">
      <c r="A1264" s="130" t="s">
        <v>616</v>
      </c>
      <c r="B1264" s="221" t="s">
        <v>75</v>
      </c>
      <c r="C1264" s="116" t="s">
        <v>76</v>
      </c>
      <c r="D1264" s="117" t="s">
        <v>4</v>
      </c>
      <c r="E1264" s="136" t="s">
        <v>540</v>
      </c>
      <c r="F1264" s="140">
        <v>4263</v>
      </c>
      <c r="G1264" s="118">
        <v>4206</v>
      </c>
      <c r="H1264" s="119">
        <f t="shared" si="209"/>
        <v>0.98662913441238564</v>
      </c>
      <c r="I1264" s="118">
        <f t="shared" si="210"/>
        <v>57</v>
      </c>
      <c r="J1264" s="145">
        <f t="shared" si="211"/>
        <v>1.3370865587614356E-2</v>
      </c>
      <c r="K1264" s="140">
        <v>1067</v>
      </c>
      <c r="L1264" s="140">
        <v>11</v>
      </c>
      <c r="M1264" s="119">
        <f t="shared" si="212"/>
        <v>1.0309278350515464E-2</v>
      </c>
      <c r="N1264" s="118">
        <v>27</v>
      </c>
      <c r="O1264" s="145">
        <f t="shared" si="213"/>
        <v>6.3335679099225895E-3</v>
      </c>
      <c r="P1264" s="140">
        <v>5</v>
      </c>
      <c r="Q1264" s="119">
        <f t="shared" si="214"/>
        <v>4.6860356138706651E-3</v>
      </c>
      <c r="R1264" s="118">
        <v>12</v>
      </c>
      <c r="S1264" s="145">
        <f t="shared" si="215"/>
        <v>2.8149190710767065E-3</v>
      </c>
      <c r="T1264" s="140">
        <v>115</v>
      </c>
      <c r="U1264" s="119">
        <f t="shared" si="216"/>
        <v>0.1077788191190253</v>
      </c>
      <c r="V1264" s="118">
        <v>428</v>
      </c>
      <c r="W1264" s="145">
        <f t="shared" si="217"/>
        <v>0.10039878020173587</v>
      </c>
      <c r="X1264" s="140">
        <v>118</v>
      </c>
      <c r="Y1264" s="119">
        <f t="shared" si="218"/>
        <v>0.1105904404873477</v>
      </c>
      <c r="Z1264" s="118">
        <v>436</v>
      </c>
      <c r="AA1264" s="145">
        <f t="shared" si="219"/>
        <v>0.10227539291578701</v>
      </c>
    </row>
    <row r="1265" spans="1:27" x14ac:dyDescent="0.25">
      <c r="A1265" s="131" t="s">
        <v>616</v>
      </c>
      <c r="B1265" s="222" t="s">
        <v>49</v>
      </c>
      <c r="C1265" s="120" t="s">
        <v>50</v>
      </c>
      <c r="D1265" s="121" t="s">
        <v>3</v>
      </c>
      <c r="E1265" s="137" t="s">
        <v>541</v>
      </c>
      <c r="F1265" s="141">
        <v>4142</v>
      </c>
      <c r="G1265" s="122">
        <v>4046</v>
      </c>
      <c r="H1265" s="123">
        <f t="shared" si="209"/>
        <v>0.97682279092225976</v>
      </c>
      <c r="I1265" s="122">
        <f t="shared" si="210"/>
        <v>96</v>
      </c>
      <c r="J1265" s="146">
        <f t="shared" si="211"/>
        <v>2.3177209077740221E-2</v>
      </c>
      <c r="K1265" s="141">
        <v>1171</v>
      </c>
      <c r="L1265" s="141">
        <v>26</v>
      </c>
      <c r="M1265" s="123">
        <f t="shared" si="212"/>
        <v>2.2203245089666951E-2</v>
      </c>
      <c r="N1265" s="122">
        <v>69</v>
      </c>
      <c r="O1265" s="146">
        <f t="shared" si="213"/>
        <v>1.6658619024625784E-2</v>
      </c>
      <c r="P1265" s="141">
        <v>14</v>
      </c>
      <c r="Q1265" s="123">
        <f t="shared" si="214"/>
        <v>1.1955593509820665E-2</v>
      </c>
      <c r="R1265" s="122">
        <v>30</v>
      </c>
      <c r="S1265" s="146">
        <f t="shared" si="215"/>
        <v>7.2428778367938191E-3</v>
      </c>
      <c r="T1265" s="141">
        <v>115</v>
      </c>
      <c r="U1265" s="123">
        <f t="shared" si="216"/>
        <v>9.8206660973526899E-2</v>
      </c>
      <c r="V1265" s="122">
        <v>381</v>
      </c>
      <c r="W1265" s="146">
        <f t="shared" si="217"/>
        <v>9.1984548527281509E-2</v>
      </c>
      <c r="X1265" s="141">
        <v>121</v>
      </c>
      <c r="Y1265" s="123">
        <f t="shared" si="218"/>
        <v>0.10333048676345004</v>
      </c>
      <c r="Z1265" s="122">
        <v>395</v>
      </c>
      <c r="AA1265" s="146">
        <f t="shared" si="219"/>
        <v>9.5364558184451956E-2</v>
      </c>
    </row>
    <row r="1266" spans="1:27" x14ac:dyDescent="0.25">
      <c r="A1266" s="130" t="s">
        <v>616</v>
      </c>
      <c r="B1266" s="221" t="s">
        <v>51</v>
      </c>
      <c r="C1266" s="116" t="s">
        <v>52</v>
      </c>
      <c r="D1266" s="117" t="s">
        <v>3</v>
      </c>
      <c r="E1266" s="136" t="s">
        <v>541</v>
      </c>
      <c r="F1266" s="140">
        <v>3021</v>
      </c>
      <c r="G1266" s="118">
        <v>2968</v>
      </c>
      <c r="H1266" s="119">
        <f t="shared" si="209"/>
        <v>0.98245614035087714</v>
      </c>
      <c r="I1266" s="118">
        <f t="shared" si="210"/>
        <v>53</v>
      </c>
      <c r="J1266" s="145">
        <f t="shared" si="211"/>
        <v>1.7543859649122806E-2</v>
      </c>
      <c r="K1266" s="140">
        <v>1017</v>
      </c>
      <c r="L1266" s="140">
        <v>18</v>
      </c>
      <c r="M1266" s="119">
        <f t="shared" si="212"/>
        <v>1.7699115044247787E-2</v>
      </c>
      <c r="N1266" s="118">
        <v>55</v>
      </c>
      <c r="O1266" s="145">
        <f t="shared" si="213"/>
        <v>1.8205892088712348E-2</v>
      </c>
      <c r="P1266" s="140">
        <v>8</v>
      </c>
      <c r="Q1266" s="119">
        <f t="shared" si="214"/>
        <v>7.8662733529990172E-3</v>
      </c>
      <c r="R1266" s="118">
        <v>18</v>
      </c>
      <c r="S1266" s="145">
        <f t="shared" si="215"/>
        <v>5.9582919563058593E-3</v>
      </c>
      <c r="T1266" s="140">
        <v>94</v>
      </c>
      <c r="U1266" s="119">
        <f t="shared" si="216"/>
        <v>9.242871189773845E-2</v>
      </c>
      <c r="V1266" s="118">
        <v>297</v>
      </c>
      <c r="W1266" s="145">
        <f t="shared" si="217"/>
        <v>9.831181727904667E-2</v>
      </c>
      <c r="X1266" s="140">
        <v>101</v>
      </c>
      <c r="Y1266" s="119">
        <f t="shared" si="218"/>
        <v>9.931170108161258E-2</v>
      </c>
      <c r="Z1266" s="118">
        <v>314</v>
      </c>
      <c r="AA1266" s="145">
        <f t="shared" si="219"/>
        <v>0.10393909301555776</v>
      </c>
    </row>
    <row r="1267" spans="1:27" ht="24" x14ac:dyDescent="0.25">
      <c r="A1267" s="131" t="s">
        <v>616</v>
      </c>
      <c r="B1267" s="222" t="s">
        <v>77</v>
      </c>
      <c r="C1267" s="120" t="s">
        <v>78</v>
      </c>
      <c r="D1267" s="121" t="s">
        <v>4</v>
      </c>
      <c r="E1267" s="137" t="s">
        <v>540</v>
      </c>
      <c r="F1267" s="141">
        <v>2025</v>
      </c>
      <c r="G1267" s="122">
        <v>2003</v>
      </c>
      <c r="H1267" s="123">
        <f t="shared" si="209"/>
        <v>0.98913580246913579</v>
      </c>
      <c r="I1267" s="122">
        <f t="shared" si="210"/>
        <v>22</v>
      </c>
      <c r="J1267" s="146">
        <f t="shared" si="211"/>
        <v>1.0864197530864197E-2</v>
      </c>
      <c r="K1267" s="141">
        <v>659</v>
      </c>
      <c r="L1267" s="141">
        <v>15</v>
      </c>
      <c r="M1267" s="123">
        <f t="shared" si="212"/>
        <v>2.2761760242792108E-2</v>
      </c>
      <c r="N1267" s="122">
        <v>38</v>
      </c>
      <c r="O1267" s="146">
        <f t="shared" si="213"/>
        <v>1.8765432098765432E-2</v>
      </c>
      <c r="P1267" s="141">
        <v>11</v>
      </c>
      <c r="Q1267" s="123">
        <f t="shared" si="214"/>
        <v>1.6691957511380879E-2</v>
      </c>
      <c r="R1267" s="122">
        <v>34</v>
      </c>
      <c r="S1267" s="146">
        <f t="shared" si="215"/>
        <v>1.6790123456790124E-2</v>
      </c>
      <c r="T1267" s="141">
        <v>68</v>
      </c>
      <c r="U1267" s="123">
        <f t="shared" si="216"/>
        <v>0.10318664643399089</v>
      </c>
      <c r="V1267" s="122">
        <v>190</v>
      </c>
      <c r="W1267" s="146">
        <f t="shared" si="217"/>
        <v>9.3827160493827166E-2</v>
      </c>
      <c r="X1267" s="141">
        <v>74</v>
      </c>
      <c r="Y1267" s="123">
        <f t="shared" si="218"/>
        <v>0.11229135053110774</v>
      </c>
      <c r="Z1267" s="122">
        <v>211</v>
      </c>
      <c r="AA1267" s="146">
        <f t="shared" si="219"/>
        <v>0.10419753086419753</v>
      </c>
    </row>
    <row r="1268" spans="1:27" x14ac:dyDescent="0.25">
      <c r="A1268" s="130" t="s">
        <v>616</v>
      </c>
      <c r="B1268" s="221" t="s">
        <v>55</v>
      </c>
      <c r="C1268" s="116" t="s">
        <v>56</v>
      </c>
      <c r="D1268" s="117" t="s">
        <v>3</v>
      </c>
      <c r="E1268" s="136" t="s">
        <v>541</v>
      </c>
      <c r="F1268" s="140">
        <v>4825</v>
      </c>
      <c r="G1268" s="118">
        <v>4766</v>
      </c>
      <c r="H1268" s="119">
        <f t="shared" si="209"/>
        <v>0.98777202072538861</v>
      </c>
      <c r="I1268" s="118">
        <f t="shared" si="210"/>
        <v>59</v>
      </c>
      <c r="J1268" s="145">
        <f t="shared" si="211"/>
        <v>1.22279792746114E-2</v>
      </c>
      <c r="K1268" s="140">
        <v>1413</v>
      </c>
      <c r="L1268" s="140">
        <v>26</v>
      </c>
      <c r="M1268" s="119">
        <f t="shared" si="212"/>
        <v>1.840056617126681E-2</v>
      </c>
      <c r="N1268" s="118">
        <v>75</v>
      </c>
      <c r="O1268" s="145">
        <f t="shared" si="213"/>
        <v>1.5544041450777202E-2</v>
      </c>
      <c r="P1268" s="140">
        <v>10</v>
      </c>
      <c r="Q1268" s="119">
        <f t="shared" si="214"/>
        <v>7.0771408351026181E-3</v>
      </c>
      <c r="R1268" s="118">
        <v>27</v>
      </c>
      <c r="S1268" s="145">
        <f t="shared" si="215"/>
        <v>5.5958549222797924E-3</v>
      </c>
      <c r="T1268" s="140">
        <v>121</v>
      </c>
      <c r="U1268" s="119">
        <f t="shared" si="216"/>
        <v>8.5633404104741684E-2</v>
      </c>
      <c r="V1268" s="118">
        <v>450</v>
      </c>
      <c r="W1268" s="145">
        <f t="shared" si="217"/>
        <v>9.3264248704663211E-2</v>
      </c>
      <c r="X1268" s="140">
        <v>129</v>
      </c>
      <c r="Y1268" s="119">
        <f t="shared" si="218"/>
        <v>9.1295116772823773E-2</v>
      </c>
      <c r="Z1268" s="118">
        <v>473</v>
      </c>
      <c r="AA1268" s="145">
        <f t="shared" si="219"/>
        <v>9.8031088082901549E-2</v>
      </c>
    </row>
    <row r="1269" spans="1:27" x14ac:dyDescent="0.25">
      <c r="A1269" s="131" t="s">
        <v>616</v>
      </c>
      <c r="B1269" s="222" t="s">
        <v>79</v>
      </c>
      <c r="C1269" s="120" t="s">
        <v>80</v>
      </c>
      <c r="D1269" s="121" t="s">
        <v>4</v>
      </c>
      <c r="E1269" s="137" t="s">
        <v>540</v>
      </c>
      <c r="F1269" s="141">
        <v>6148</v>
      </c>
      <c r="G1269" s="122">
        <v>6043</v>
      </c>
      <c r="H1269" s="123">
        <f t="shared" si="209"/>
        <v>0.9829212752114509</v>
      </c>
      <c r="I1269" s="122">
        <f t="shared" si="210"/>
        <v>105</v>
      </c>
      <c r="J1269" s="146">
        <f t="shared" si="211"/>
        <v>1.7078724788549122E-2</v>
      </c>
      <c r="K1269" s="141">
        <v>1857</v>
      </c>
      <c r="L1269" s="141">
        <v>37</v>
      </c>
      <c r="M1269" s="123">
        <f t="shared" si="212"/>
        <v>1.9924609585352721E-2</v>
      </c>
      <c r="N1269" s="122">
        <v>93</v>
      </c>
      <c r="O1269" s="146">
        <f t="shared" si="213"/>
        <v>1.512687052700065E-2</v>
      </c>
      <c r="P1269" s="141">
        <v>11</v>
      </c>
      <c r="Q1269" s="123">
        <f t="shared" si="214"/>
        <v>5.9235325794291865E-3</v>
      </c>
      <c r="R1269" s="122">
        <v>29</v>
      </c>
      <c r="S1269" s="146">
        <f t="shared" si="215"/>
        <v>4.7169811320754715E-3</v>
      </c>
      <c r="T1269" s="141">
        <v>177</v>
      </c>
      <c r="U1269" s="123">
        <f t="shared" si="216"/>
        <v>9.5315024232633286E-2</v>
      </c>
      <c r="V1269" s="122">
        <v>581</v>
      </c>
      <c r="W1269" s="146">
        <f t="shared" si="217"/>
        <v>9.4502277163305143E-2</v>
      </c>
      <c r="X1269" s="141">
        <v>184</v>
      </c>
      <c r="Y1269" s="123">
        <f t="shared" si="218"/>
        <v>9.9084544964997301E-2</v>
      </c>
      <c r="Z1269" s="122">
        <v>600</v>
      </c>
      <c r="AA1269" s="146">
        <f t="shared" si="219"/>
        <v>9.7592713077423551E-2</v>
      </c>
    </row>
    <row r="1270" spans="1:27" ht="24" x14ac:dyDescent="0.25">
      <c r="A1270" s="130" t="s">
        <v>616</v>
      </c>
      <c r="B1270" s="221" t="s">
        <v>28</v>
      </c>
      <c r="C1270" s="116" t="s">
        <v>29</v>
      </c>
      <c r="D1270" s="117" t="s">
        <v>1</v>
      </c>
      <c r="E1270" s="136" t="s">
        <v>542</v>
      </c>
      <c r="F1270" s="140">
        <v>3023</v>
      </c>
      <c r="G1270" s="118">
        <v>2971</v>
      </c>
      <c r="H1270" s="119">
        <f t="shared" si="209"/>
        <v>0.98279854449222626</v>
      </c>
      <c r="I1270" s="118">
        <f t="shared" si="210"/>
        <v>52</v>
      </c>
      <c r="J1270" s="145">
        <f t="shared" si="211"/>
        <v>1.7201455507773734E-2</v>
      </c>
      <c r="K1270" s="140">
        <v>793</v>
      </c>
      <c r="L1270" s="140">
        <v>15</v>
      </c>
      <c r="M1270" s="119">
        <f t="shared" si="212"/>
        <v>1.8915510718789406E-2</v>
      </c>
      <c r="N1270" s="118">
        <v>42</v>
      </c>
      <c r="O1270" s="145">
        <f t="shared" si="213"/>
        <v>1.3893483294740324E-2</v>
      </c>
      <c r="P1270" s="140">
        <v>6</v>
      </c>
      <c r="Q1270" s="119">
        <f t="shared" si="214"/>
        <v>7.5662042875157629E-3</v>
      </c>
      <c r="R1270" s="118">
        <v>16</v>
      </c>
      <c r="S1270" s="145">
        <f t="shared" si="215"/>
        <v>5.2927555408534572E-3</v>
      </c>
      <c r="T1270" s="140">
        <v>62</v>
      </c>
      <c r="U1270" s="119">
        <f t="shared" si="216"/>
        <v>7.8184110970996215E-2</v>
      </c>
      <c r="V1270" s="118">
        <v>253</v>
      </c>
      <c r="W1270" s="145">
        <f t="shared" si="217"/>
        <v>8.3691696989745282E-2</v>
      </c>
      <c r="X1270" s="140">
        <v>65</v>
      </c>
      <c r="Y1270" s="119">
        <f t="shared" si="218"/>
        <v>8.1967213114754092E-2</v>
      </c>
      <c r="Z1270" s="118">
        <v>260</v>
      </c>
      <c r="AA1270" s="145">
        <f t="shared" si="219"/>
        <v>8.6007277538868679E-2</v>
      </c>
    </row>
    <row r="1271" spans="1:27" ht="24" x14ac:dyDescent="0.25">
      <c r="A1271" s="131" t="s">
        <v>616</v>
      </c>
      <c r="B1271" s="222" t="s">
        <v>57</v>
      </c>
      <c r="C1271" s="120" t="s">
        <v>58</v>
      </c>
      <c r="D1271" s="121" t="s">
        <v>3</v>
      </c>
      <c r="E1271" s="137" t="s">
        <v>541</v>
      </c>
      <c r="F1271" s="141">
        <v>3988</v>
      </c>
      <c r="G1271" s="122">
        <v>3871</v>
      </c>
      <c r="H1271" s="123">
        <f t="shared" si="209"/>
        <v>0.97066198595787367</v>
      </c>
      <c r="I1271" s="122">
        <f t="shared" si="210"/>
        <v>117</v>
      </c>
      <c r="J1271" s="146">
        <f t="shared" si="211"/>
        <v>2.9338014042126378E-2</v>
      </c>
      <c r="K1271" s="141">
        <v>1223</v>
      </c>
      <c r="L1271" s="141">
        <v>17</v>
      </c>
      <c r="M1271" s="123">
        <f t="shared" si="212"/>
        <v>1.3900245298446443E-2</v>
      </c>
      <c r="N1271" s="122">
        <v>50</v>
      </c>
      <c r="O1271" s="146">
        <f t="shared" si="213"/>
        <v>1.2537612838515547E-2</v>
      </c>
      <c r="P1271" s="141">
        <v>9</v>
      </c>
      <c r="Q1271" s="123">
        <f t="shared" si="214"/>
        <v>7.3589533932951756E-3</v>
      </c>
      <c r="R1271" s="122">
        <v>24</v>
      </c>
      <c r="S1271" s="146">
        <f t="shared" si="215"/>
        <v>6.018054162487462E-3</v>
      </c>
      <c r="T1271" s="141">
        <v>126</v>
      </c>
      <c r="U1271" s="123">
        <f t="shared" si="216"/>
        <v>0.10302534750613246</v>
      </c>
      <c r="V1271" s="122">
        <v>388</v>
      </c>
      <c r="W1271" s="146">
        <f t="shared" si="217"/>
        <v>9.7291875626880645E-2</v>
      </c>
      <c r="X1271" s="141">
        <v>130</v>
      </c>
      <c r="Y1271" s="123">
        <f t="shared" si="218"/>
        <v>0.10629599345870809</v>
      </c>
      <c r="Z1271" s="122">
        <v>399</v>
      </c>
      <c r="AA1271" s="146">
        <f t="shared" si="219"/>
        <v>0.10005015045135406</v>
      </c>
    </row>
    <row r="1272" spans="1:27" x14ac:dyDescent="0.25">
      <c r="A1272" s="130" t="s">
        <v>616</v>
      </c>
      <c r="B1272" s="221" t="s">
        <v>438</v>
      </c>
      <c r="C1272" s="116" t="s">
        <v>81</v>
      </c>
      <c r="D1272" s="117" t="s">
        <v>4</v>
      </c>
      <c r="E1272" s="136" t="s">
        <v>540</v>
      </c>
      <c r="F1272" s="140">
        <v>3016</v>
      </c>
      <c r="G1272" s="118">
        <v>2984</v>
      </c>
      <c r="H1272" s="119">
        <f t="shared" si="209"/>
        <v>0.98938992042440321</v>
      </c>
      <c r="I1272" s="118">
        <f t="shared" si="210"/>
        <v>32</v>
      </c>
      <c r="J1272" s="145">
        <f t="shared" si="211"/>
        <v>1.0610079575596816E-2</v>
      </c>
      <c r="K1272" s="140">
        <v>822</v>
      </c>
      <c r="L1272" s="140">
        <v>13</v>
      </c>
      <c r="M1272" s="119">
        <f t="shared" si="212"/>
        <v>1.5815085158150853E-2</v>
      </c>
      <c r="N1272" s="118">
        <v>35</v>
      </c>
      <c r="O1272" s="145">
        <f t="shared" si="213"/>
        <v>1.1604774535809019E-2</v>
      </c>
      <c r="P1272" s="140">
        <v>8</v>
      </c>
      <c r="Q1272" s="119">
        <f t="shared" si="214"/>
        <v>9.7323600973236012E-3</v>
      </c>
      <c r="R1272" s="118">
        <v>23</v>
      </c>
      <c r="S1272" s="145">
        <f t="shared" si="215"/>
        <v>7.6259946949602123E-3</v>
      </c>
      <c r="T1272" s="140">
        <v>86</v>
      </c>
      <c r="U1272" s="119">
        <f t="shared" si="216"/>
        <v>0.10462287104622871</v>
      </c>
      <c r="V1272" s="118">
        <v>278</v>
      </c>
      <c r="W1272" s="145">
        <f t="shared" si="217"/>
        <v>9.217506631299735E-2</v>
      </c>
      <c r="X1272" s="140">
        <v>90</v>
      </c>
      <c r="Y1272" s="119">
        <f t="shared" si="218"/>
        <v>0.10948905109489052</v>
      </c>
      <c r="Z1272" s="118">
        <v>289</v>
      </c>
      <c r="AA1272" s="145">
        <f t="shared" si="219"/>
        <v>9.5822281167108753E-2</v>
      </c>
    </row>
    <row r="1273" spans="1:27" x14ac:dyDescent="0.25">
      <c r="A1273" s="131" t="s">
        <v>616</v>
      </c>
      <c r="B1273" s="222" t="s">
        <v>88</v>
      </c>
      <c r="C1273" s="120" t="s">
        <v>89</v>
      </c>
      <c r="D1273" s="121" t="s">
        <v>5</v>
      </c>
      <c r="E1273" s="137" t="s">
        <v>543</v>
      </c>
      <c r="F1273" s="141">
        <v>2035</v>
      </c>
      <c r="G1273" s="122">
        <v>2005</v>
      </c>
      <c r="H1273" s="123">
        <f t="shared" si="209"/>
        <v>0.98525798525798525</v>
      </c>
      <c r="I1273" s="122">
        <f t="shared" si="210"/>
        <v>30</v>
      </c>
      <c r="J1273" s="146">
        <f t="shared" si="211"/>
        <v>1.4742014742014743E-2</v>
      </c>
      <c r="K1273" s="141">
        <v>620</v>
      </c>
      <c r="L1273" s="141">
        <v>8</v>
      </c>
      <c r="M1273" s="123">
        <f t="shared" si="212"/>
        <v>1.2903225806451613E-2</v>
      </c>
      <c r="N1273" s="122">
        <v>17</v>
      </c>
      <c r="O1273" s="146">
        <f t="shared" si="213"/>
        <v>8.3538083538083532E-3</v>
      </c>
      <c r="P1273" s="141">
        <v>7</v>
      </c>
      <c r="Q1273" s="123">
        <f t="shared" si="214"/>
        <v>1.1290322580645161E-2</v>
      </c>
      <c r="R1273" s="122">
        <v>17</v>
      </c>
      <c r="S1273" s="146">
        <f t="shared" si="215"/>
        <v>8.3538083538083532E-3</v>
      </c>
      <c r="T1273" s="141">
        <v>80</v>
      </c>
      <c r="U1273" s="123">
        <f t="shared" si="216"/>
        <v>0.12903225806451613</v>
      </c>
      <c r="V1273" s="122">
        <v>229</v>
      </c>
      <c r="W1273" s="146">
        <f t="shared" si="217"/>
        <v>0.11253071253071253</v>
      </c>
      <c r="X1273" s="141">
        <v>84</v>
      </c>
      <c r="Y1273" s="123">
        <f t="shared" si="218"/>
        <v>0.13548387096774195</v>
      </c>
      <c r="Z1273" s="122">
        <v>239</v>
      </c>
      <c r="AA1273" s="146">
        <f t="shared" si="219"/>
        <v>0.11744471744471745</v>
      </c>
    </row>
    <row r="1274" spans="1:27" x14ac:dyDescent="0.25">
      <c r="A1274" s="130" t="s">
        <v>616</v>
      </c>
      <c r="B1274" s="221" t="s">
        <v>59</v>
      </c>
      <c r="C1274" s="116" t="s">
        <v>60</v>
      </c>
      <c r="D1274" s="117" t="s">
        <v>3</v>
      </c>
      <c r="E1274" s="136" t="s">
        <v>541</v>
      </c>
      <c r="F1274" s="140">
        <v>4784</v>
      </c>
      <c r="G1274" s="118">
        <v>4643</v>
      </c>
      <c r="H1274" s="119">
        <f t="shared" si="209"/>
        <v>0.97052675585284276</v>
      </c>
      <c r="I1274" s="118">
        <f t="shared" si="210"/>
        <v>141</v>
      </c>
      <c r="J1274" s="145">
        <f t="shared" si="211"/>
        <v>2.9473244147157192E-2</v>
      </c>
      <c r="K1274" s="140">
        <v>1014</v>
      </c>
      <c r="L1274" s="140">
        <v>22</v>
      </c>
      <c r="M1274" s="119">
        <f t="shared" si="212"/>
        <v>2.1696252465483234E-2</v>
      </c>
      <c r="N1274" s="118">
        <v>52</v>
      </c>
      <c r="O1274" s="145">
        <f t="shared" si="213"/>
        <v>1.0869565217391304E-2</v>
      </c>
      <c r="P1274" s="140">
        <v>6</v>
      </c>
      <c r="Q1274" s="119">
        <f t="shared" si="214"/>
        <v>5.9171597633136093E-3</v>
      </c>
      <c r="R1274" s="118">
        <v>11</v>
      </c>
      <c r="S1274" s="145">
        <f t="shared" si="215"/>
        <v>2.29933110367893E-3</v>
      </c>
      <c r="T1274" s="140">
        <v>104</v>
      </c>
      <c r="U1274" s="119">
        <f t="shared" si="216"/>
        <v>0.10256410256410256</v>
      </c>
      <c r="V1274" s="118">
        <v>469</v>
      </c>
      <c r="W1274" s="145">
        <f t="shared" si="217"/>
        <v>9.8035117056856191E-2</v>
      </c>
      <c r="X1274" s="140">
        <v>106</v>
      </c>
      <c r="Y1274" s="119">
        <f t="shared" si="218"/>
        <v>0.10453648915187377</v>
      </c>
      <c r="Z1274" s="118">
        <v>471</v>
      </c>
      <c r="AA1274" s="145">
        <f t="shared" si="219"/>
        <v>9.8453177257525087E-2</v>
      </c>
    </row>
    <row r="1275" spans="1:27" ht="24" x14ac:dyDescent="0.25">
      <c r="A1275" s="131" t="s">
        <v>616</v>
      </c>
      <c r="B1275" s="222" t="s">
        <v>106</v>
      </c>
      <c r="C1275" s="120" t="s">
        <v>544</v>
      </c>
      <c r="D1275" s="121" t="s">
        <v>6</v>
      </c>
      <c r="E1275" s="137" t="s">
        <v>539</v>
      </c>
      <c r="F1275" s="141">
        <v>5345</v>
      </c>
      <c r="G1275" s="122">
        <v>5326</v>
      </c>
      <c r="H1275" s="123">
        <f t="shared" si="209"/>
        <v>0.99644527595884003</v>
      </c>
      <c r="I1275" s="122">
        <f t="shared" si="210"/>
        <v>19</v>
      </c>
      <c r="J1275" s="146">
        <f t="shared" si="211"/>
        <v>3.5547240411599626E-3</v>
      </c>
      <c r="K1275" s="141">
        <v>1540</v>
      </c>
      <c r="L1275" s="141">
        <v>20</v>
      </c>
      <c r="M1275" s="123">
        <f t="shared" si="212"/>
        <v>1.2987012987012988E-2</v>
      </c>
      <c r="N1275" s="122">
        <v>54</v>
      </c>
      <c r="O1275" s="146">
        <f t="shared" si="213"/>
        <v>1.010289990645463E-2</v>
      </c>
      <c r="P1275" s="141">
        <v>10</v>
      </c>
      <c r="Q1275" s="123">
        <f t="shared" si="214"/>
        <v>6.4935064935064939E-3</v>
      </c>
      <c r="R1275" s="122">
        <v>30</v>
      </c>
      <c r="S1275" s="146">
        <f t="shared" si="215"/>
        <v>5.6127221702525721E-3</v>
      </c>
      <c r="T1275" s="141">
        <v>159</v>
      </c>
      <c r="U1275" s="123">
        <f t="shared" si="216"/>
        <v>0.10324675324675325</v>
      </c>
      <c r="V1275" s="122">
        <v>516</v>
      </c>
      <c r="W1275" s="146">
        <f t="shared" si="217"/>
        <v>9.6538821328344251E-2</v>
      </c>
      <c r="X1275" s="141">
        <v>165</v>
      </c>
      <c r="Y1275" s="123">
        <f t="shared" si="218"/>
        <v>0.10714285714285714</v>
      </c>
      <c r="Z1275" s="122">
        <v>532</v>
      </c>
      <c r="AA1275" s="146">
        <f t="shared" si="219"/>
        <v>9.9532273152478951E-2</v>
      </c>
    </row>
    <row r="1276" spans="1:27" x14ac:dyDescent="0.25">
      <c r="A1276" s="130" t="s">
        <v>616</v>
      </c>
      <c r="B1276" s="221" t="s">
        <v>90</v>
      </c>
      <c r="C1276" s="116" t="s">
        <v>91</v>
      </c>
      <c r="D1276" s="117" t="s">
        <v>5</v>
      </c>
      <c r="E1276" s="136" t="s">
        <v>543</v>
      </c>
      <c r="F1276" s="140">
        <v>2876</v>
      </c>
      <c r="G1276" s="118">
        <v>2830</v>
      </c>
      <c r="H1276" s="119">
        <f t="shared" si="209"/>
        <v>0.98400556328233657</v>
      </c>
      <c r="I1276" s="118">
        <f t="shared" si="210"/>
        <v>46</v>
      </c>
      <c r="J1276" s="145">
        <f t="shared" si="211"/>
        <v>1.5994436717663423E-2</v>
      </c>
      <c r="K1276" s="140">
        <v>826</v>
      </c>
      <c r="L1276" s="140">
        <v>11</v>
      </c>
      <c r="M1276" s="119">
        <f t="shared" si="212"/>
        <v>1.3317191283292978E-2</v>
      </c>
      <c r="N1276" s="118">
        <v>30</v>
      </c>
      <c r="O1276" s="145">
        <f t="shared" si="213"/>
        <v>1.0431154381084841E-2</v>
      </c>
      <c r="P1276" s="140">
        <v>10</v>
      </c>
      <c r="Q1276" s="119">
        <f t="shared" si="214"/>
        <v>1.2106537530266344E-2</v>
      </c>
      <c r="R1276" s="118">
        <v>28</v>
      </c>
      <c r="S1276" s="145">
        <f t="shared" si="215"/>
        <v>9.7357440890125171E-3</v>
      </c>
      <c r="T1276" s="140">
        <v>103</v>
      </c>
      <c r="U1276" s="119">
        <f t="shared" si="216"/>
        <v>0.12469733656174334</v>
      </c>
      <c r="V1276" s="118">
        <v>331</v>
      </c>
      <c r="W1276" s="145">
        <f t="shared" si="217"/>
        <v>0.1150904033379694</v>
      </c>
      <c r="X1276" s="140">
        <v>109</v>
      </c>
      <c r="Y1276" s="119">
        <f t="shared" si="218"/>
        <v>0.13196125907990314</v>
      </c>
      <c r="Z1276" s="118">
        <v>348</v>
      </c>
      <c r="AA1276" s="145">
        <f t="shared" si="219"/>
        <v>0.12100139082058414</v>
      </c>
    </row>
    <row r="1277" spans="1:27" x14ac:dyDescent="0.25">
      <c r="A1277" s="131" t="s">
        <v>616</v>
      </c>
      <c r="B1277" s="222" t="s">
        <v>82</v>
      </c>
      <c r="C1277" s="120" t="s">
        <v>545</v>
      </c>
      <c r="D1277" s="121" t="s">
        <v>4</v>
      </c>
      <c r="E1277" s="137" t="s">
        <v>540</v>
      </c>
      <c r="F1277" s="141">
        <v>5254</v>
      </c>
      <c r="G1277" s="122">
        <v>5182</v>
      </c>
      <c r="H1277" s="123">
        <f t="shared" si="209"/>
        <v>0.98629615531023984</v>
      </c>
      <c r="I1277" s="122">
        <f t="shared" si="210"/>
        <v>72</v>
      </c>
      <c r="J1277" s="146">
        <f t="shared" si="211"/>
        <v>1.3703844689760183E-2</v>
      </c>
      <c r="K1277" s="141">
        <v>1506</v>
      </c>
      <c r="L1277" s="141">
        <v>28</v>
      </c>
      <c r="M1277" s="123">
        <f t="shared" si="212"/>
        <v>1.8592297476759629E-2</v>
      </c>
      <c r="N1277" s="122">
        <v>68</v>
      </c>
      <c r="O1277" s="146">
        <f t="shared" si="213"/>
        <v>1.2942519984773505E-2</v>
      </c>
      <c r="P1277" s="141">
        <v>11</v>
      </c>
      <c r="Q1277" s="123">
        <f t="shared" si="214"/>
        <v>7.3041168658698535E-3</v>
      </c>
      <c r="R1277" s="122">
        <v>27</v>
      </c>
      <c r="S1277" s="146">
        <f t="shared" si="215"/>
        <v>5.1389417586600681E-3</v>
      </c>
      <c r="T1277" s="141">
        <v>138</v>
      </c>
      <c r="U1277" s="123">
        <f t="shared" si="216"/>
        <v>9.1633466135458169E-2</v>
      </c>
      <c r="V1277" s="122">
        <v>506</v>
      </c>
      <c r="W1277" s="146">
        <f t="shared" si="217"/>
        <v>9.630757518081462E-2</v>
      </c>
      <c r="X1277" s="141">
        <v>144</v>
      </c>
      <c r="Y1277" s="123">
        <f t="shared" si="218"/>
        <v>9.5617529880478086E-2</v>
      </c>
      <c r="Z1277" s="122">
        <v>517</v>
      </c>
      <c r="AA1277" s="146">
        <f t="shared" si="219"/>
        <v>9.8401218119527983E-2</v>
      </c>
    </row>
    <row r="1278" spans="1:27" ht="24" x14ac:dyDescent="0.25">
      <c r="A1278" s="130" t="s">
        <v>616</v>
      </c>
      <c r="B1278" s="221" t="s">
        <v>30</v>
      </c>
      <c r="C1278" s="116" t="s">
        <v>31</v>
      </c>
      <c r="D1278" s="117" t="s">
        <v>1</v>
      </c>
      <c r="E1278" s="136" t="s">
        <v>542</v>
      </c>
      <c r="F1278" s="140">
        <v>2372</v>
      </c>
      <c r="G1278" s="118">
        <v>2350</v>
      </c>
      <c r="H1278" s="119">
        <f t="shared" si="209"/>
        <v>0.99072512647554811</v>
      </c>
      <c r="I1278" s="118">
        <f t="shared" si="210"/>
        <v>22</v>
      </c>
      <c r="J1278" s="145">
        <f t="shared" si="211"/>
        <v>9.2748735244519397E-3</v>
      </c>
      <c r="K1278" s="140">
        <v>726</v>
      </c>
      <c r="L1278" s="140">
        <v>11</v>
      </c>
      <c r="M1278" s="119">
        <f t="shared" si="212"/>
        <v>1.5151515151515152E-2</v>
      </c>
      <c r="N1278" s="118">
        <v>31</v>
      </c>
      <c r="O1278" s="145">
        <f t="shared" si="213"/>
        <v>1.3069139966273187E-2</v>
      </c>
      <c r="P1278" s="140">
        <v>3</v>
      </c>
      <c r="Q1278" s="119">
        <f t="shared" si="214"/>
        <v>4.1322314049586778E-3</v>
      </c>
      <c r="R1278" s="118">
        <v>5</v>
      </c>
      <c r="S1278" s="145">
        <f t="shared" si="215"/>
        <v>2.1079258010118043E-3</v>
      </c>
      <c r="T1278" s="140">
        <v>79</v>
      </c>
      <c r="U1278" s="119">
        <f t="shared" si="216"/>
        <v>0.10881542699724518</v>
      </c>
      <c r="V1278" s="118">
        <v>282</v>
      </c>
      <c r="W1278" s="145">
        <f t="shared" si="217"/>
        <v>0.11888701517706576</v>
      </c>
      <c r="X1278" s="140">
        <v>80</v>
      </c>
      <c r="Y1278" s="119">
        <f t="shared" si="218"/>
        <v>0.11019283746556474</v>
      </c>
      <c r="Z1278" s="118">
        <v>284</v>
      </c>
      <c r="AA1278" s="145">
        <f t="shared" si="219"/>
        <v>0.11973018549747048</v>
      </c>
    </row>
    <row r="1279" spans="1:27" x14ac:dyDescent="0.25">
      <c r="A1279" s="131" t="s">
        <v>616</v>
      </c>
      <c r="B1279" s="222" t="s">
        <v>92</v>
      </c>
      <c r="C1279" s="120" t="s">
        <v>93</v>
      </c>
      <c r="D1279" s="121" t="s">
        <v>5</v>
      </c>
      <c r="E1279" s="137" t="s">
        <v>543</v>
      </c>
      <c r="F1279" s="141">
        <v>2417</v>
      </c>
      <c r="G1279" s="122">
        <v>2391</v>
      </c>
      <c r="H1279" s="123">
        <f t="shared" si="209"/>
        <v>0.98924286305337195</v>
      </c>
      <c r="I1279" s="122">
        <f t="shared" si="210"/>
        <v>26</v>
      </c>
      <c r="J1279" s="146">
        <f t="shared" si="211"/>
        <v>1.0757136946628051E-2</v>
      </c>
      <c r="K1279" s="141">
        <v>714</v>
      </c>
      <c r="L1279" s="141">
        <v>3</v>
      </c>
      <c r="M1279" s="123">
        <f t="shared" si="212"/>
        <v>4.2016806722689074E-3</v>
      </c>
      <c r="N1279" s="122">
        <v>9</v>
      </c>
      <c r="O1279" s="146">
        <f t="shared" si="213"/>
        <v>3.7236243276789409E-3</v>
      </c>
      <c r="P1279" s="141">
        <v>5</v>
      </c>
      <c r="Q1279" s="123">
        <f t="shared" si="214"/>
        <v>7.0028011204481795E-3</v>
      </c>
      <c r="R1279" s="122">
        <v>12</v>
      </c>
      <c r="S1279" s="146">
        <f t="shared" si="215"/>
        <v>4.9648324369052548E-3</v>
      </c>
      <c r="T1279" s="141">
        <v>83</v>
      </c>
      <c r="U1279" s="123">
        <f t="shared" si="216"/>
        <v>0.11624649859943978</v>
      </c>
      <c r="V1279" s="122">
        <v>292</v>
      </c>
      <c r="W1279" s="146">
        <f t="shared" si="217"/>
        <v>0.12081092263136119</v>
      </c>
      <c r="X1279" s="141">
        <v>85</v>
      </c>
      <c r="Y1279" s="123">
        <f t="shared" si="218"/>
        <v>0.11904761904761904</v>
      </c>
      <c r="Z1279" s="122">
        <v>296</v>
      </c>
      <c r="AA1279" s="146">
        <f t="shared" si="219"/>
        <v>0.12246586677699628</v>
      </c>
    </row>
    <row r="1280" spans="1:27" x14ac:dyDescent="0.25">
      <c r="A1280" s="130" t="s">
        <v>616</v>
      </c>
      <c r="B1280" s="221" t="s">
        <v>94</v>
      </c>
      <c r="C1280" s="116" t="s">
        <v>95</v>
      </c>
      <c r="D1280" s="117" t="s">
        <v>5</v>
      </c>
      <c r="E1280" s="136" t="s">
        <v>543</v>
      </c>
      <c r="F1280" s="140">
        <v>2020</v>
      </c>
      <c r="G1280" s="118">
        <v>1995</v>
      </c>
      <c r="H1280" s="119">
        <f t="shared" si="209"/>
        <v>0.98762376237623761</v>
      </c>
      <c r="I1280" s="118">
        <f t="shared" si="210"/>
        <v>25</v>
      </c>
      <c r="J1280" s="145">
        <f t="shared" si="211"/>
        <v>1.2376237623762377E-2</v>
      </c>
      <c r="K1280" s="140">
        <v>498</v>
      </c>
      <c r="L1280" s="140">
        <v>12</v>
      </c>
      <c r="M1280" s="119">
        <f t="shared" si="212"/>
        <v>2.4096385542168676E-2</v>
      </c>
      <c r="N1280" s="118">
        <v>31</v>
      </c>
      <c r="O1280" s="145">
        <f t="shared" si="213"/>
        <v>1.5346534653465346E-2</v>
      </c>
      <c r="P1280" s="140">
        <v>7</v>
      </c>
      <c r="Q1280" s="119">
        <f t="shared" si="214"/>
        <v>1.4056224899598393E-2</v>
      </c>
      <c r="R1280" s="118">
        <v>16</v>
      </c>
      <c r="S1280" s="145">
        <f t="shared" si="215"/>
        <v>7.9207920792079209E-3</v>
      </c>
      <c r="T1280" s="140">
        <v>51</v>
      </c>
      <c r="U1280" s="119">
        <f t="shared" si="216"/>
        <v>0.10240963855421686</v>
      </c>
      <c r="V1280" s="118">
        <v>242</v>
      </c>
      <c r="W1280" s="145">
        <f t="shared" si="217"/>
        <v>0.1198019801980198</v>
      </c>
      <c r="X1280" s="140">
        <v>56</v>
      </c>
      <c r="Y1280" s="119">
        <f t="shared" si="218"/>
        <v>0.11244979919678715</v>
      </c>
      <c r="Z1280" s="118">
        <v>254</v>
      </c>
      <c r="AA1280" s="145">
        <f t="shared" si="219"/>
        <v>0.12574257425742574</v>
      </c>
    </row>
    <row r="1281" spans="1:27" x14ac:dyDescent="0.25">
      <c r="A1281" s="131" t="s">
        <v>616</v>
      </c>
      <c r="B1281" s="222" t="s">
        <v>65</v>
      </c>
      <c r="C1281" s="120" t="s">
        <v>66</v>
      </c>
      <c r="D1281" s="121" t="s">
        <v>3</v>
      </c>
      <c r="E1281" s="137" t="s">
        <v>541</v>
      </c>
      <c r="F1281" s="141">
        <v>5642</v>
      </c>
      <c r="G1281" s="122">
        <v>5537</v>
      </c>
      <c r="H1281" s="123">
        <f t="shared" si="209"/>
        <v>0.9813895781637717</v>
      </c>
      <c r="I1281" s="122">
        <f t="shared" si="210"/>
        <v>105</v>
      </c>
      <c r="J1281" s="146">
        <f t="shared" si="211"/>
        <v>1.8610421836228287E-2</v>
      </c>
      <c r="K1281" s="141">
        <v>1518</v>
      </c>
      <c r="L1281" s="141">
        <v>29</v>
      </c>
      <c r="M1281" s="123">
        <f t="shared" si="212"/>
        <v>1.9104084321475624E-2</v>
      </c>
      <c r="N1281" s="122">
        <v>68</v>
      </c>
      <c r="O1281" s="146">
        <f t="shared" si="213"/>
        <v>1.2052463665366891E-2</v>
      </c>
      <c r="P1281" s="141">
        <v>20</v>
      </c>
      <c r="Q1281" s="123">
        <f t="shared" si="214"/>
        <v>1.3175230566534914E-2</v>
      </c>
      <c r="R1281" s="122">
        <v>49</v>
      </c>
      <c r="S1281" s="146">
        <f t="shared" si="215"/>
        <v>8.6848635235732014E-3</v>
      </c>
      <c r="T1281" s="141">
        <v>130</v>
      </c>
      <c r="U1281" s="123">
        <f t="shared" si="216"/>
        <v>8.5638998682476944E-2</v>
      </c>
      <c r="V1281" s="122">
        <v>470</v>
      </c>
      <c r="W1281" s="146">
        <f t="shared" si="217"/>
        <v>8.3303792981212335E-2</v>
      </c>
      <c r="X1281" s="141">
        <v>141</v>
      </c>
      <c r="Y1281" s="123">
        <f t="shared" si="218"/>
        <v>9.2885375494071151E-2</v>
      </c>
      <c r="Z1281" s="122">
        <v>498</v>
      </c>
      <c r="AA1281" s="146">
        <f t="shared" si="219"/>
        <v>8.8266572137539884E-2</v>
      </c>
    </row>
    <row r="1282" spans="1:27" x14ac:dyDescent="0.25">
      <c r="A1282" s="130" t="s">
        <v>616</v>
      </c>
      <c r="B1282" s="221" t="s">
        <v>96</v>
      </c>
      <c r="C1282" s="116" t="s">
        <v>97</v>
      </c>
      <c r="D1282" s="117" t="s">
        <v>5</v>
      </c>
      <c r="E1282" s="136" t="s">
        <v>543</v>
      </c>
      <c r="F1282" s="140">
        <v>3166</v>
      </c>
      <c r="G1282" s="118">
        <v>3146</v>
      </c>
      <c r="H1282" s="119">
        <f t="shared" si="209"/>
        <v>0.9936828806064435</v>
      </c>
      <c r="I1282" s="118">
        <f t="shared" si="210"/>
        <v>20</v>
      </c>
      <c r="J1282" s="145">
        <f t="shared" si="211"/>
        <v>6.3171193935565384E-3</v>
      </c>
      <c r="K1282" s="140">
        <v>976</v>
      </c>
      <c r="L1282" s="140">
        <v>11</v>
      </c>
      <c r="M1282" s="119">
        <f t="shared" si="212"/>
        <v>1.1270491803278689E-2</v>
      </c>
      <c r="N1282" s="118">
        <v>33</v>
      </c>
      <c r="O1282" s="145">
        <f t="shared" si="213"/>
        <v>1.0423246999368288E-2</v>
      </c>
      <c r="P1282" s="140">
        <v>7</v>
      </c>
      <c r="Q1282" s="119">
        <f t="shared" si="214"/>
        <v>7.1721311475409838E-3</v>
      </c>
      <c r="R1282" s="118">
        <v>18</v>
      </c>
      <c r="S1282" s="145">
        <f t="shared" si="215"/>
        <v>5.6854074542008843E-3</v>
      </c>
      <c r="T1282" s="140">
        <v>124</v>
      </c>
      <c r="U1282" s="119">
        <f t="shared" si="216"/>
        <v>0.12704918032786885</v>
      </c>
      <c r="V1282" s="118">
        <v>415</v>
      </c>
      <c r="W1282" s="145">
        <f t="shared" si="217"/>
        <v>0.13108022741629816</v>
      </c>
      <c r="X1282" s="140">
        <v>129</v>
      </c>
      <c r="Y1282" s="119">
        <f t="shared" si="218"/>
        <v>0.13217213114754098</v>
      </c>
      <c r="Z1282" s="118">
        <v>426</v>
      </c>
      <c r="AA1282" s="145">
        <f t="shared" si="219"/>
        <v>0.13455464308275428</v>
      </c>
    </row>
    <row r="1283" spans="1:27" x14ac:dyDescent="0.25">
      <c r="A1283" s="131" t="s">
        <v>616</v>
      </c>
      <c r="B1283" s="222" t="s">
        <v>67</v>
      </c>
      <c r="C1283" s="120" t="s">
        <v>68</v>
      </c>
      <c r="D1283" s="121" t="s">
        <v>3</v>
      </c>
      <c r="E1283" s="137" t="s">
        <v>541</v>
      </c>
      <c r="F1283" s="141">
        <v>5121</v>
      </c>
      <c r="G1283" s="122">
        <v>5040</v>
      </c>
      <c r="H1283" s="123">
        <f t="shared" ref="H1283:H1346" si="220">G1283/F1283</f>
        <v>0.98418277680140598</v>
      </c>
      <c r="I1283" s="122">
        <f t="shared" ref="I1283:I1346" si="221">F1283-G1283</f>
        <v>81</v>
      </c>
      <c r="J1283" s="146">
        <f t="shared" ref="J1283:J1346" si="222">I1283/F1283</f>
        <v>1.5817223198594025E-2</v>
      </c>
      <c r="K1283" s="141">
        <v>1422</v>
      </c>
      <c r="L1283" s="141">
        <v>15</v>
      </c>
      <c r="M1283" s="123">
        <f t="shared" si="212"/>
        <v>1.0548523206751054E-2</v>
      </c>
      <c r="N1283" s="122">
        <v>31</v>
      </c>
      <c r="O1283" s="146">
        <f t="shared" si="213"/>
        <v>6.0535051747705529E-3</v>
      </c>
      <c r="P1283" s="141">
        <v>15</v>
      </c>
      <c r="Q1283" s="123">
        <f t="shared" si="214"/>
        <v>1.0548523206751054E-2</v>
      </c>
      <c r="R1283" s="122">
        <v>37</v>
      </c>
      <c r="S1283" s="146">
        <f t="shared" si="215"/>
        <v>7.2251513376293689E-3</v>
      </c>
      <c r="T1283" s="141">
        <v>120</v>
      </c>
      <c r="U1283" s="123">
        <f t="shared" si="216"/>
        <v>8.4388185654008435E-2</v>
      </c>
      <c r="V1283" s="122">
        <v>422</v>
      </c>
      <c r="W1283" s="146">
        <f t="shared" si="217"/>
        <v>8.240578012107011E-2</v>
      </c>
      <c r="X1283" s="141">
        <v>129</v>
      </c>
      <c r="Y1283" s="123">
        <f t="shared" si="218"/>
        <v>9.0717299578059074E-2</v>
      </c>
      <c r="Z1283" s="122">
        <v>443</v>
      </c>
      <c r="AA1283" s="146">
        <f t="shared" si="219"/>
        <v>8.6506541691075967E-2</v>
      </c>
    </row>
    <row r="1284" spans="1:27" x14ac:dyDescent="0.25">
      <c r="A1284" s="130" t="s">
        <v>616</v>
      </c>
      <c r="B1284" s="221" t="s">
        <v>69</v>
      </c>
      <c r="C1284" s="116" t="s">
        <v>70</v>
      </c>
      <c r="D1284" s="117" t="s">
        <v>3</v>
      </c>
      <c r="E1284" s="136" t="s">
        <v>541</v>
      </c>
      <c r="F1284" s="140">
        <v>3783</v>
      </c>
      <c r="G1284" s="118">
        <v>3758</v>
      </c>
      <c r="H1284" s="119">
        <f t="shared" si="220"/>
        <v>0.99339148823684909</v>
      </c>
      <c r="I1284" s="118">
        <f t="shared" si="221"/>
        <v>25</v>
      </c>
      <c r="J1284" s="145">
        <f t="shared" si="222"/>
        <v>6.6085117631509383E-3</v>
      </c>
      <c r="K1284" s="140">
        <v>874</v>
      </c>
      <c r="L1284" s="140">
        <v>14</v>
      </c>
      <c r="M1284" s="119">
        <f t="shared" ref="M1284:M1347" si="223">L1284/K1284</f>
        <v>1.6018306636155607E-2</v>
      </c>
      <c r="N1284" s="118">
        <v>37</v>
      </c>
      <c r="O1284" s="145">
        <f t="shared" ref="O1284:O1347" si="224">N1284/F1284</f>
        <v>9.7805974094633888E-3</v>
      </c>
      <c r="P1284" s="140">
        <v>4</v>
      </c>
      <c r="Q1284" s="119">
        <f t="shared" ref="Q1284:Q1347" si="225">P1284/K1284</f>
        <v>4.5766590389016018E-3</v>
      </c>
      <c r="R1284" s="118">
        <v>9</v>
      </c>
      <c r="S1284" s="145">
        <f t="shared" ref="S1284:S1347" si="226">R1284/F1284</f>
        <v>2.3790642347343376E-3</v>
      </c>
      <c r="T1284" s="140">
        <v>77</v>
      </c>
      <c r="U1284" s="119">
        <f t="shared" ref="U1284:U1347" si="227">T1284/K1284</f>
        <v>8.8100686498855829E-2</v>
      </c>
      <c r="V1284" s="118">
        <v>322</v>
      </c>
      <c r="W1284" s="145">
        <f t="shared" ref="W1284:W1347" si="228">V1284/F1284</f>
        <v>8.511763150938409E-2</v>
      </c>
      <c r="X1284" s="140">
        <v>79</v>
      </c>
      <c r="Y1284" s="119">
        <f t="shared" ref="Y1284:Y1347" si="229">X1284/K1284</f>
        <v>9.0389016018306637E-2</v>
      </c>
      <c r="Z1284" s="118">
        <v>328</v>
      </c>
      <c r="AA1284" s="145">
        <f t="shared" ref="AA1284:AA1347" si="230">Z1284/F1284</f>
        <v>8.6703674332540309E-2</v>
      </c>
    </row>
    <row r="1285" spans="1:27" ht="24" x14ac:dyDescent="0.25">
      <c r="A1285" s="131" t="s">
        <v>616</v>
      </c>
      <c r="B1285" s="222" t="s">
        <v>32</v>
      </c>
      <c r="C1285" s="120" t="s">
        <v>33</v>
      </c>
      <c r="D1285" s="121" t="s">
        <v>1</v>
      </c>
      <c r="E1285" s="137" t="s">
        <v>542</v>
      </c>
      <c r="F1285" s="141">
        <v>1928</v>
      </c>
      <c r="G1285" s="122">
        <v>1906</v>
      </c>
      <c r="H1285" s="123">
        <f t="shared" si="220"/>
        <v>0.9885892116182573</v>
      </c>
      <c r="I1285" s="122">
        <f t="shared" si="221"/>
        <v>22</v>
      </c>
      <c r="J1285" s="146">
        <f t="shared" si="222"/>
        <v>1.1410788381742738E-2</v>
      </c>
      <c r="K1285" s="141">
        <v>474</v>
      </c>
      <c r="L1285" s="141">
        <v>7</v>
      </c>
      <c r="M1285" s="123">
        <f t="shared" si="223"/>
        <v>1.4767932489451477E-2</v>
      </c>
      <c r="N1285" s="122">
        <v>20</v>
      </c>
      <c r="O1285" s="146">
        <f t="shared" si="224"/>
        <v>1.0373443983402489E-2</v>
      </c>
      <c r="P1285" s="141">
        <v>3</v>
      </c>
      <c r="Q1285" s="123">
        <f t="shared" si="225"/>
        <v>6.3291139240506328E-3</v>
      </c>
      <c r="R1285" s="122">
        <v>7</v>
      </c>
      <c r="S1285" s="146">
        <f t="shared" si="226"/>
        <v>3.6307053941908715E-3</v>
      </c>
      <c r="T1285" s="141">
        <v>40</v>
      </c>
      <c r="U1285" s="123">
        <f t="shared" si="227"/>
        <v>8.4388185654008435E-2</v>
      </c>
      <c r="V1285" s="122">
        <v>155</v>
      </c>
      <c r="W1285" s="146">
        <f t="shared" si="228"/>
        <v>8.03941908713693E-2</v>
      </c>
      <c r="X1285" s="141">
        <v>41</v>
      </c>
      <c r="Y1285" s="123">
        <f t="shared" si="229"/>
        <v>8.6497890295358648E-2</v>
      </c>
      <c r="Z1285" s="122">
        <v>156</v>
      </c>
      <c r="AA1285" s="146">
        <f t="shared" si="230"/>
        <v>8.0912863070539423E-2</v>
      </c>
    </row>
    <row r="1286" spans="1:27" ht="24" x14ac:dyDescent="0.25">
      <c r="A1286" s="130" t="s">
        <v>616</v>
      </c>
      <c r="B1286" s="221" t="s">
        <v>437</v>
      </c>
      <c r="C1286" s="116" t="s">
        <v>34</v>
      </c>
      <c r="D1286" s="117" t="s">
        <v>1</v>
      </c>
      <c r="E1286" s="136" t="s">
        <v>542</v>
      </c>
      <c r="F1286" s="140">
        <v>2426</v>
      </c>
      <c r="G1286" s="118">
        <v>2418</v>
      </c>
      <c r="H1286" s="119">
        <f t="shared" si="220"/>
        <v>0.9967023907666942</v>
      </c>
      <c r="I1286" s="118">
        <f t="shared" si="221"/>
        <v>8</v>
      </c>
      <c r="J1286" s="145">
        <f t="shared" si="222"/>
        <v>3.2976092333058533E-3</v>
      </c>
      <c r="K1286" s="140">
        <v>779</v>
      </c>
      <c r="L1286" s="140">
        <v>20</v>
      </c>
      <c r="M1286" s="119">
        <f t="shared" si="223"/>
        <v>2.5673940949935817E-2</v>
      </c>
      <c r="N1286" s="118">
        <v>57</v>
      </c>
      <c r="O1286" s="145">
        <f t="shared" si="224"/>
        <v>2.3495465787304205E-2</v>
      </c>
      <c r="P1286" s="140">
        <v>9</v>
      </c>
      <c r="Q1286" s="119">
        <f t="shared" si="225"/>
        <v>1.1553273427471117E-2</v>
      </c>
      <c r="R1286" s="118">
        <v>22</v>
      </c>
      <c r="S1286" s="145">
        <f t="shared" si="226"/>
        <v>9.0684253915910961E-3</v>
      </c>
      <c r="T1286" s="140">
        <v>84</v>
      </c>
      <c r="U1286" s="119">
        <f t="shared" si="227"/>
        <v>0.10783055198973042</v>
      </c>
      <c r="V1286" s="118">
        <v>251</v>
      </c>
      <c r="W1286" s="145">
        <f t="shared" si="228"/>
        <v>0.10346248969497114</v>
      </c>
      <c r="X1286" s="140">
        <v>89</v>
      </c>
      <c r="Y1286" s="119">
        <f t="shared" si="229"/>
        <v>0.11424903722721438</v>
      </c>
      <c r="Z1286" s="118">
        <v>262</v>
      </c>
      <c r="AA1286" s="145">
        <f t="shared" si="230"/>
        <v>0.1079967023907667</v>
      </c>
    </row>
    <row r="1287" spans="1:27" ht="24" x14ac:dyDescent="0.25">
      <c r="A1287" s="131" t="s">
        <v>616</v>
      </c>
      <c r="B1287" s="222" t="s">
        <v>35</v>
      </c>
      <c r="C1287" s="120" t="s">
        <v>36</v>
      </c>
      <c r="D1287" s="121" t="s">
        <v>1</v>
      </c>
      <c r="E1287" s="137" t="s">
        <v>542</v>
      </c>
      <c r="F1287" s="141">
        <v>2748</v>
      </c>
      <c r="G1287" s="122">
        <v>2620</v>
      </c>
      <c r="H1287" s="123">
        <f t="shared" si="220"/>
        <v>0.95342066957787486</v>
      </c>
      <c r="I1287" s="122">
        <f t="shared" si="221"/>
        <v>128</v>
      </c>
      <c r="J1287" s="146">
        <f t="shared" si="222"/>
        <v>4.6579330422125184E-2</v>
      </c>
      <c r="K1287" s="141">
        <v>842</v>
      </c>
      <c r="L1287" s="141">
        <v>9</v>
      </c>
      <c r="M1287" s="123">
        <f t="shared" si="223"/>
        <v>1.0688836104513063E-2</v>
      </c>
      <c r="N1287" s="122">
        <v>20</v>
      </c>
      <c r="O1287" s="146">
        <f t="shared" si="224"/>
        <v>7.2780203784570596E-3</v>
      </c>
      <c r="P1287" s="141">
        <v>7</v>
      </c>
      <c r="Q1287" s="123">
        <f t="shared" si="225"/>
        <v>8.3135391923990498E-3</v>
      </c>
      <c r="R1287" s="122">
        <v>14</v>
      </c>
      <c r="S1287" s="146">
        <f t="shared" si="226"/>
        <v>5.0946142649199418E-3</v>
      </c>
      <c r="T1287" s="141">
        <v>70</v>
      </c>
      <c r="U1287" s="123">
        <f t="shared" si="227"/>
        <v>8.3135391923990498E-2</v>
      </c>
      <c r="V1287" s="122">
        <v>247</v>
      </c>
      <c r="W1287" s="146">
        <f t="shared" si="228"/>
        <v>8.9883551673944684E-2</v>
      </c>
      <c r="X1287" s="141">
        <v>74</v>
      </c>
      <c r="Y1287" s="123">
        <f t="shared" si="229"/>
        <v>8.7885985748218529E-2</v>
      </c>
      <c r="Z1287" s="122">
        <v>255</v>
      </c>
      <c r="AA1287" s="146">
        <f t="shared" si="230"/>
        <v>9.2794759825327505E-2</v>
      </c>
    </row>
    <row r="1288" spans="1:27" x14ac:dyDescent="0.25">
      <c r="A1288" s="130" t="s">
        <v>616</v>
      </c>
      <c r="B1288" s="221" t="s">
        <v>84</v>
      </c>
      <c r="C1288" s="116" t="s">
        <v>85</v>
      </c>
      <c r="D1288" s="117" t="s">
        <v>4</v>
      </c>
      <c r="E1288" s="136" t="s">
        <v>540</v>
      </c>
      <c r="F1288" s="140">
        <v>1480</v>
      </c>
      <c r="G1288" s="118">
        <v>1472</v>
      </c>
      <c r="H1288" s="119">
        <f t="shared" si="220"/>
        <v>0.99459459459459465</v>
      </c>
      <c r="I1288" s="118">
        <f t="shared" si="221"/>
        <v>8</v>
      </c>
      <c r="J1288" s="145">
        <f t="shared" si="222"/>
        <v>5.4054054054054057E-3</v>
      </c>
      <c r="K1288" s="140">
        <v>432</v>
      </c>
      <c r="L1288" s="140">
        <v>10</v>
      </c>
      <c r="M1288" s="119">
        <f t="shared" si="223"/>
        <v>2.3148148148148147E-2</v>
      </c>
      <c r="N1288" s="118">
        <v>20</v>
      </c>
      <c r="O1288" s="145">
        <f t="shared" si="224"/>
        <v>1.3513513513513514E-2</v>
      </c>
      <c r="P1288" s="140">
        <v>3</v>
      </c>
      <c r="Q1288" s="119">
        <f t="shared" si="225"/>
        <v>6.9444444444444441E-3</v>
      </c>
      <c r="R1288" s="118">
        <v>10</v>
      </c>
      <c r="S1288" s="145">
        <f t="shared" si="226"/>
        <v>6.7567567567567571E-3</v>
      </c>
      <c r="T1288" s="140">
        <v>41</v>
      </c>
      <c r="U1288" s="119">
        <f t="shared" si="227"/>
        <v>9.4907407407407413E-2</v>
      </c>
      <c r="V1288" s="118">
        <v>125</v>
      </c>
      <c r="W1288" s="145">
        <f t="shared" si="228"/>
        <v>8.4459459459459457E-2</v>
      </c>
      <c r="X1288" s="140">
        <v>43</v>
      </c>
      <c r="Y1288" s="119">
        <f t="shared" si="229"/>
        <v>9.9537037037037035E-2</v>
      </c>
      <c r="Z1288" s="118">
        <v>133</v>
      </c>
      <c r="AA1288" s="145">
        <f t="shared" si="230"/>
        <v>8.9864864864864863E-2</v>
      </c>
    </row>
    <row r="1289" spans="1:27" x14ac:dyDescent="0.25">
      <c r="A1289" s="131" t="s">
        <v>616</v>
      </c>
      <c r="B1289" s="222" t="s">
        <v>71</v>
      </c>
      <c r="C1289" s="120" t="s">
        <v>72</v>
      </c>
      <c r="D1289" s="121" t="s">
        <v>3</v>
      </c>
      <c r="E1289" s="137" t="s">
        <v>541</v>
      </c>
      <c r="F1289" s="141">
        <v>4260</v>
      </c>
      <c r="G1289" s="122">
        <v>4181</v>
      </c>
      <c r="H1289" s="123">
        <f t="shared" si="220"/>
        <v>0.98145539906103285</v>
      </c>
      <c r="I1289" s="122">
        <f t="shared" si="221"/>
        <v>79</v>
      </c>
      <c r="J1289" s="146">
        <f t="shared" si="222"/>
        <v>1.8544600938967135E-2</v>
      </c>
      <c r="K1289" s="141">
        <v>1438</v>
      </c>
      <c r="L1289" s="141">
        <v>20</v>
      </c>
      <c r="M1289" s="123">
        <f t="shared" si="223"/>
        <v>1.3908205841446454E-2</v>
      </c>
      <c r="N1289" s="122">
        <v>57</v>
      </c>
      <c r="O1289" s="146">
        <f t="shared" si="224"/>
        <v>1.3380281690140845E-2</v>
      </c>
      <c r="P1289" s="141">
        <v>11</v>
      </c>
      <c r="Q1289" s="123">
        <f t="shared" si="225"/>
        <v>7.6495132127955496E-3</v>
      </c>
      <c r="R1289" s="122">
        <v>21</v>
      </c>
      <c r="S1289" s="146">
        <f t="shared" si="226"/>
        <v>4.9295774647887328E-3</v>
      </c>
      <c r="T1289" s="141">
        <v>142</v>
      </c>
      <c r="U1289" s="123">
        <f t="shared" si="227"/>
        <v>9.8748261474269822E-2</v>
      </c>
      <c r="V1289" s="122">
        <v>377</v>
      </c>
      <c r="W1289" s="146">
        <f t="shared" si="228"/>
        <v>8.8497652582159622E-2</v>
      </c>
      <c r="X1289" s="141">
        <v>145</v>
      </c>
      <c r="Y1289" s="123">
        <f t="shared" si="229"/>
        <v>0.10083449235048679</v>
      </c>
      <c r="Z1289" s="122">
        <v>383</v>
      </c>
      <c r="AA1289" s="146">
        <f t="shared" si="230"/>
        <v>8.9906103286384972E-2</v>
      </c>
    </row>
    <row r="1290" spans="1:27" x14ac:dyDescent="0.25">
      <c r="A1290" s="130" t="s">
        <v>616</v>
      </c>
      <c r="B1290" s="221" t="s">
        <v>86</v>
      </c>
      <c r="C1290" s="116" t="s">
        <v>87</v>
      </c>
      <c r="D1290" s="117" t="s">
        <v>4</v>
      </c>
      <c r="E1290" s="136" t="s">
        <v>540</v>
      </c>
      <c r="F1290" s="140">
        <v>2594</v>
      </c>
      <c r="G1290" s="118">
        <v>2577</v>
      </c>
      <c r="H1290" s="119">
        <f t="shared" si="220"/>
        <v>0.99344641480339246</v>
      </c>
      <c r="I1290" s="118">
        <f t="shared" si="221"/>
        <v>17</v>
      </c>
      <c r="J1290" s="145">
        <f t="shared" si="222"/>
        <v>6.5535851966075555E-3</v>
      </c>
      <c r="K1290" s="140">
        <v>733</v>
      </c>
      <c r="L1290" s="140">
        <v>6</v>
      </c>
      <c r="M1290" s="119">
        <f t="shared" si="223"/>
        <v>8.1855388813096858E-3</v>
      </c>
      <c r="N1290" s="118">
        <v>14</v>
      </c>
      <c r="O1290" s="145">
        <f t="shared" si="224"/>
        <v>5.3970701619121047E-3</v>
      </c>
      <c r="P1290" s="140">
        <v>4</v>
      </c>
      <c r="Q1290" s="119">
        <f t="shared" si="225"/>
        <v>5.4570259208731242E-3</v>
      </c>
      <c r="R1290" s="118">
        <v>14</v>
      </c>
      <c r="S1290" s="145">
        <f t="shared" si="226"/>
        <v>5.3970701619121047E-3</v>
      </c>
      <c r="T1290" s="140">
        <v>63</v>
      </c>
      <c r="U1290" s="119">
        <f t="shared" si="227"/>
        <v>8.5948158253751711E-2</v>
      </c>
      <c r="V1290" s="118">
        <v>223</v>
      </c>
      <c r="W1290" s="145">
        <f t="shared" si="228"/>
        <v>8.596761757902853E-2</v>
      </c>
      <c r="X1290" s="140">
        <v>65</v>
      </c>
      <c r="Y1290" s="119">
        <f t="shared" si="229"/>
        <v>8.8676671214188263E-2</v>
      </c>
      <c r="Z1290" s="118">
        <v>230</v>
      </c>
      <c r="AA1290" s="145">
        <f t="shared" si="230"/>
        <v>8.8666152659984579E-2</v>
      </c>
    </row>
    <row r="1291" spans="1:27" ht="24" x14ac:dyDescent="0.25">
      <c r="A1291" s="131" t="s">
        <v>616</v>
      </c>
      <c r="B1291" s="222" t="s">
        <v>137</v>
      </c>
      <c r="C1291" s="120" t="s">
        <v>138</v>
      </c>
      <c r="D1291" s="121" t="s">
        <v>9</v>
      </c>
      <c r="E1291" s="137" t="s">
        <v>546</v>
      </c>
      <c r="F1291" s="141">
        <v>2311</v>
      </c>
      <c r="G1291" s="122">
        <v>2274</v>
      </c>
      <c r="H1291" s="123">
        <f t="shared" si="220"/>
        <v>0.98398961488533099</v>
      </c>
      <c r="I1291" s="122">
        <f t="shared" si="221"/>
        <v>37</v>
      </c>
      <c r="J1291" s="146">
        <f t="shared" si="222"/>
        <v>1.6010385114668974E-2</v>
      </c>
      <c r="K1291" s="141">
        <v>623</v>
      </c>
      <c r="L1291" s="141">
        <v>12</v>
      </c>
      <c r="M1291" s="123">
        <f t="shared" si="223"/>
        <v>1.9261637239165328E-2</v>
      </c>
      <c r="N1291" s="122">
        <v>23</v>
      </c>
      <c r="O1291" s="146">
        <f t="shared" si="224"/>
        <v>9.9524015577672001E-3</v>
      </c>
      <c r="P1291" s="141">
        <v>5</v>
      </c>
      <c r="Q1291" s="123">
        <f t="shared" si="225"/>
        <v>8.0256821829855531E-3</v>
      </c>
      <c r="R1291" s="122">
        <v>11</v>
      </c>
      <c r="S1291" s="146">
        <f t="shared" si="226"/>
        <v>4.7598442232799658E-3</v>
      </c>
      <c r="T1291" s="141">
        <v>59</v>
      </c>
      <c r="U1291" s="123">
        <f t="shared" si="227"/>
        <v>9.4703049759229538E-2</v>
      </c>
      <c r="V1291" s="122">
        <v>282</v>
      </c>
      <c r="W1291" s="146">
        <f t="shared" si="228"/>
        <v>0.12202509736045002</v>
      </c>
      <c r="X1291" s="141">
        <v>61</v>
      </c>
      <c r="Y1291" s="123">
        <f t="shared" si="229"/>
        <v>9.7913322632423749E-2</v>
      </c>
      <c r="Z1291" s="122">
        <v>288</v>
      </c>
      <c r="AA1291" s="146">
        <f t="shared" si="230"/>
        <v>0.12462137602769364</v>
      </c>
    </row>
    <row r="1292" spans="1:27" ht="24" x14ac:dyDescent="0.25">
      <c r="A1292" s="130" t="s">
        <v>616</v>
      </c>
      <c r="B1292" s="221" t="s">
        <v>127</v>
      </c>
      <c r="C1292" s="116" t="s">
        <v>128</v>
      </c>
      <c r="D1292" s="117" t="s">
        <v>8</v>
      </c>
      <c r="E1292" s="136" t="s">
        <v>547</v>
      </c>
      <c r="F1292" s="140">
        <v>3011</v>
      </c>
      <c r="G1292" s="118">
        <v>2949</v>
      </c>
      <c r="H1292" s="119">
        <f t="shared" si="220"/>
        <v>0.97940883427432746</v>
      </c>
      <c r="I1292" s="118">
        <f t="shared" si="221"/>
        <v>62</v>
      </c>
      <c r="J1292" s="145">
        <f t="shared" si="222"/>
        <v>2.0591165725672534E-2</v>
      </c>
      <c r="K1292" s="140">
        <v>736</v>
      </c>
      <c r="L1292" s="140">
        <v>15</v>
      </c>
      <c r="M1292" s="119">
        <f t="shared" si="223"/>
        <v>2.0380434782608696E-2</v>
      </c>
      <c r="N1292" s="118">
        <v>42</v>
      </c>
      <c r="O1292" s="145">
        <f t="shared" si="224"/>
        <v>1.3948854201262038E-2</v>
      </c>
      <c r="P1292" s="140">
        <v>3</v>
      </c>
      <c r="Q1292" s="119">
        <f t="shared" si="225"/>
        <v>4.076086956521739E-3</v>
      </c>
      <c r="R1292" s="118">
        <v>8</v>
      </c>
      <c r="S1292" s="145">
        <f t="shared" si="226"/>
        <v>2.6569246097641981E-3</v>
      </c>
      <c r="T1292" s="140">
        <v>79</v>
      </c>
      <c r="U1292" s="119">
        <f t="shared" si="227"/>
        <v>0.10733695652173914</v>
      </c>
      <c r="V1292" s="118">
        <v>310</v>
      </c>
      <c r="W1292" s="145">
        <f t="shared" si="228"/>
        <v>0.10295582862836267</v>
      </c>
      <c r="X1292" s="140">
        <v>80</v>
      </c>
      <c r="Y1292" s="119">
        <f t="shared" si="229"/>
        <v>0.10869565217391304</v>
      </c>
      <c r="Z1292" s="118">
        <v>313</v>
      </c>
      <c r="AA1292" s="145">
        <f t="shared" si="230"/>
        <v>0.10395217535702425</v>
      </c>
    </row>
    <row r="1293" spans="1:27" ht="24" x14ac:dyDescent="0.25">
      <c r="A1293" s="131" t="s">
        <v>616</v>
      </c>
      <c r="B1293" s="222" t="s">
        <v>129</v>
      </c>
      <c r="C1293" s="120" t="s">
        <v>130</v>
      </c>
      <c r="D1293" s="121" t="s">
        <v>8</v>
      </c>
      <c r="E1293" s="137" t="s">
        <v>547</v>
      </c>
      <c r="F1293" s="141">
        <v>1491</v>
      </c>
      <c r="G1293" s="122">
        <v>1472</v>
      </c>
      <c r="H1293" s="123">
        <f t="shared" si="220"/>
        <v>0.98725687458081823</v>
      </c>
      <c r="I1293" s="122">
        <f t="shared" si="221"/>
        <v>19</v>
      </c>
      <c r="J1293" s="146">
        <f t="shared" si="222"/>
        <v>1.2743125419181758E-2</v>
      </c>
      <c r="K1293" s="141">
        <v>451</v>
      </c>
      <c r="L1293" s="141">
        <v>18</v>
      </c>
      <c r="M1293" s="123">
        <f t="shared" si="223"/>
        <v>3.9911308203991129E-2</v>
      </c>
      <c r="N1293" s="122">
        <v>45</v>
      </c>
      <c r="O1293" s="146">
        <f t="shared" si="224"/>
        <v>3.0181086519114688E-2</v>
      </c>
      <c r="P1293" s="141">
        <v>4</v>
      </c>
      <c r="Q1293" s="123">
        <f t="shared" si="225"/>
        <v>8.869179600886918E-3</v>
      </c>
      <c r="R1293" s="122">
        <v>10</v>
      </c>
      <c r="S1293" s="146">
        <f t="shared" si="226"/>
        <v>6.7069081153588199E-3</v>
      </c>
      <c r="T1293" s="141">
        <v>50</v>
      </c>
      <c r="U1293" s="123">
        <f t="shared" si="227"/>
        <v>0.11086474501108648</v>
      </c>
      <c r="V1293" s="122">
        <v>202</v>
      </c>
      <c r="W1293" s="146">
        <f t="shared" si="228"/>
        <v>0.13547954393024816</v>
      </c>
      <c r="X1293" s="141">
        <v>51</v>
      </c>
      <c r="Y1293" s="123">
        <f t="shared" si="229"/>
        <v>0.1130820399113082</v>
      </c>
      <c r="Z1293" s="122">
        <v>204</v>
      </c>
      <c r="AA1293" s="146">
        <f t="shared" si="230"/>
        <v>0.13682092555331993</v>
      </c>
    </row>
    <row r="1294" spans="1:27" x14ac:dyDescent="0.25">
      <c r="A1294" s="130" t="s">
        <v>616</v>
      </c>
      <c r="B1294" s="221" t="s">
        <v>139</v>
      </c>
      <c r="C1294" s="116" t="s">
        <v>140</v>
      </c>
      <c r="D1294" s="117" t="s">
        <v>9</v>
      </c>
      <c r="E1294" s="136" t="s">
        <v>546</v>
      </c>
      <c r="F1294" s="140">
        <v>6225</v>
      </c>
      <c r="G1294" s="118">
        <v>6061</v>
      </c>
      <c r="H1294" s="119">
        <f t="shared" si="220"/>
        <v>0.97365461847389556</v>
      </c>
      <c r="I1294" s="118">
        <f t="shared" si="221"/>
        <v>164</v>
      </c>
      <c r="J1294" s="145">
        <f t="shared" si="222"/>
        <v>2.6345381526104418E-2</v>
      </c>
      <c r="K1294" s="140">
        <v>1502</v>
      </c>
      <c r="L1294" s="140">
        <v>37</v>
      </c>
      <c r="M1294" s="119">
        <f t="shared" si="223"/>
        <v>2.4633821571238348E-2</v>
      </c>
      <c r="N1294" s="118">
        <v>95</v>
      </c>
      <c r="O1294" s="145">
        <f t="shared" si="224"/>
        <v>1.5261044176706828E-2</v>
      </c>
      <c r="P1294" s="140">
        <v>26</v>
      </c>
      <c r="Q1294" s="119">
        <f t="shared" si="225"/>
        <v>1.7310252996005325E-2</v>
      </c>
      <c r="R1294" s="118">
        <v>59</v>
      </c>
      <c r="S1294" s="145">
        <f t="shared" si="226"/>
        <v>9.4779116465863456E-3</v>
      </c>
      <c r="T1294" s="140">
        <v>141</v>
      </c>
      <c r="U1294" s="119">
        <f t="shared" si="227"/>
        <v>9.3874833555259649E-2</v>
      </c>
      <c r="V1294" s="118">
        <v>522</v>
      </c>
      <c r="W1294" s="145">
        <f t="shared" si="228"/>
        <v>8.3855421686746992E-2</v>
      </c>
      <c r="X1294" s="140">
        <v>155</v>
      </c>
      <c r="Y1294" s="119">
        <f t="shared" si="229"/>
        <v>0.10319573901464714</v>
      </c>
      <c r="Z1294" s="118">
        <v>549</v>
      </c>
      <c r="AA1294" s="145">
        <f t="shared" si="230"/>
        <v>8.8192771084337346E-2</v>
      </c>
    </row>
    <row r="1295" spans="1:27" x14ac:dyDescent="0.25">
      <c r="A1295" s="131" t="s">
        <v>616</v>
      </c>
      <c r="B1295" s="222" t="s">
        <v>141</v>
      </c>
      <c r="C1295" s="120" t="s">
        <v>142</v>
      </c>
      <c r="D1295" s="121" t="s">
        <v>9</v>
      </c>
      <c r="E1295" s="137" t="s">
        <v>546</v>
      </c>
      <c r="F1295" s="141">
        <v>3495</v>
      </c>
      <c r="G1295" s="122">
        <v>3444</v>
      </c>
      <c r="H1295" s="123">
        <f t="shared" si="220"/>
        <v>0.98540772532188836</v>
      </c>
      <c r="I1295" s="122">
        <f t="shared" si="221"/>
        <v>51</v>
      </c>
      <c r="J1295" s="146">
        <f t="shared" si="222"/>
        <v>1.4592274678111588E-2</v>
      </c>
      <c r="K1295" s="141">
        <v>938</v>
      </c>
      <c r="L1295" s="141">
        <v>17</v>
      </c>
      <c r="M1295" s="123">
        <f t="shared" si="223"/>
        <v>1.8123667377398719E-2</v>
      </c>
      <c r="N1295" s="122">
        <v>44</v>
      </c>
      <c r="O1295" s="146">
        <f t="shared" si="224"/>
        <v>1.2589413447782546E-2</v>
      </c>
      <c r="P1295" s="141">
        <v>11</v>
      </c>
      <c r="Q1295" s="123">
        <f t="shared" si="225"/>
        <v>1.1727078891257996E-2</v>
      </c>
      <c r="R1295" s="122">
        <v>25</v>
      </c>
      <c r="S1295" s="146">
        <f t="shared" si="226"/>
        <v>7.1530758226037196E-3</v>
      </c>
      <c r="T1295" s="141">
        <v>84</v>
      </c>
      <c r="U1295" s="123">
        <f t="shared" si="227"/>
        <v>8.9552238805970144E-2</v>
      </c>
      <c r="V1295" s="122">
        <v>317</v>
      </c>
      <c r="W1295" s="146">
        <f t="shared" si="228"/>
        <v>9.0701001430615158E-2</v>
      </c>
      <c r="X1295" s="141">
        <v>88</v>
      </c>
      <c r="Y1295" s="123">
        <f t="shared" si="229"/>
        <v>9.3816631130063971E-2</v>
      </c>
      <c r="Z1295" s="122">
        <v>328</v>
      </c>
      <c r="AA1295" s="146">
        <f t="shared" si="230"/>
        <v>9.3848354792560804E-2</v>
      </c>
    </row>
    <row r="1296" spans="1:27" x14ac:dyDescent="0.25">
      <c r="A1296" s="130" t="s">
        <v>616</v>
      </c>
      <c r="B1296" s="221" t="s">
        <v>143</v>
      </c>
      <c r="C1296" s="116" t="s">
        <v>144</v>
      </c>
      <c r="D1296" s="117" t="s">
        <v>9</v>
      </c>
      <c r="E1296" s="136" t="s">
        <v>546</v>
      </c>
      <c r="F1296" s="140">
        <v>2534</v>
      </c>
      <c r="G1296" s="118">
        <v>2507</v>
      </c>
      <c r="H1296" s="119">
        <f t="shared" si="220"/>
        <v>0.98934490923441198</v>
      </c>
      <c r="I1296" s="118">
        <f t="shared" si="221"/>
        <v>27</v>
      </c>
      <c r="J1296" s="145">
        <f t="shared" si="222"/>
        <v>1.0655090765588003E-2</v>
      </c>
      <c r="K1296" s="140">
        <v>609</v>
      </c>
      <c r="L1296" s="140">
        <v>14</v>
      </c>
      <c r="M1296" s="119">
        <f t="shared" si="223"/>
        <v>2.2988505747126436E-2</v>
      </c>
      <c r="N1296" s="118">
        <v>34</v>
      </c>
      <c r="O1296" s="145">
        <f t="shared" si="224"/>
        <v>1.3417521704814523E-2</v>
      </c>
      <c r="P1296" s="140">
        <v>7</v>
      </c>
      <c r="Q1296" s="119">
        <f t="shared" si="225"/>
        <v>1.1494252873563218E-2</v>
      </c>
      <c r="R1296" s="118">
        <v>15</v>
      </c>
      <c r="S1296" s="145">
        <f t="shared" si="226"/>
        <v>5.9194948697711127E-3</v>
      </c>
      <c r="T1296" s="140">
        <v>55</v>
      </c>
      <c r="U1296" s="119">
        <f t="shared" si="227"/>
        <v>9.0311986863711002E-2</v>
      </c>
      <c r="V1296" s="118">
        <v>221</v>
      </c>
      <c r="W1296" s="145">
        <f t="shared" si="228"/>
        <v>8.721389108129439E-2</v>
      </c>
      <c r="X1296" s="140">
        <v>60</v>
      </c>
      <c r="Y1296" s="119">
        <f t="shared" si="229"/>
        <v>9.8522167487684734E-2</v>
      </c>
      <c r="Z1296" s="118">
        <v>234</v>
      </c>
      <c r="AA1296" s="145">
        <f t="shared" si="230"/>
        <v>9.2344119968429367E-2</v>
      </c>
    </row>
    <row r="1297" spans="1:27" x14ac:dyDescent="0.25">
      <c r="A1297" s="131" t="s">
        <v>616</v>
      </c>
      <c r="B1297" s="222" t="s">
        <v>145</v>
      </c>
      <c r="C1297" s="120" t="s">
        <v>146</v>
      </c>
      <c r="D1297" s="121" t="s">
        <v>9</v>
      </c>
      <c r="E1297" s="137" t="s">
        <v>546</v>
      </c>
      <c r="F1297" s="141">
        <v>1732</v>
      </c>
      <c r="G1297" s="122">
        <v>1707</v>
      </c>
      <c r="H1297" s="123">
        <f t="shared" si="220"/>
        <v>0.98556581986143188</v>
      </c>
      <c r="I1297" s="122">
        <f t="shared" si="221"/>
        <v>25</v>
      </c>
      <c r="J1297" s="146">
        <f t="shared" si="222"/>
        <v>1.4434180138568129E-2</v>
      </c>
      <c r="K1297" s="141">
        <v>441</v>
      </c>
      <c r="L1297" s="141">
        <v>20</v>
      </c>
      <c r="M1297" s="123">
        <f t="shared" si="223"/>
        <v>4.5351473922902494E-2</v>
      </c>
      <c r="N1297" s="122">
        <v>54</v>
      </c>
      <c r="O1297" s="146">
        <f t="shared" si="224"/>
        <v>3.117782909930716E-2</v>
      </c>
      <c r="P1297" s="141">
        <v>17</v>
      </c>
      <c r="Q1297" s="123">
        <f t="shared" si="225"/>
        <v>3.8548752834467119E-2</v>
      </c>
      <c r="R1297" s="122">
        <v>43</v>
      </c>
      <c r="S1297" s="146">
        <f t="shared" si="226"/>
        <v>2.4826789838337183E-2</v>
      </c>
      <c r="T1297" s="141">
        <v>48</v>
      </c>
      <c r="U1297" s="123">
        <f t="shared" si="227"/>
        <v>0.10884353741496598</v>
      </c>
      <c r="V1297" s="122">
        <v>168</v>
      </c>
      <c r="W1297" s="146">
        <f t="shared" si="228"/>
        <v>9.6997690531177835E-2</v>
      </c>
      <c r="X1297" s="141">
        <v>57</v>
      </c>
      <c r="Y1297" s="123">
        <f t="shared" si="229"/>
        <v>0.12925170068027211</v>
      </c>
      <c r="Z1297" s="122">
        <v>189</v>
      </c>
      <c r="AA1297" s="146">
        <f t="shared" si="230"/>
        <v>0.10912240184757506</v>
      </c>
    </row>
    <row r="1298" spans="1:27" ht="24" x14ac:dyDescent="0.25">
      <c r="A1298" s="130" t="s">
        <v>616</v>
      </c>
      <c r="B1298" s="221" t="s">
        <v>131</v>
      </c>
      <c r="C1298" s="116" t="s">
        <v>132</v>
      </c>
      <c r="D1298" s="117" t="s">
        <v>8</v>
      </c>
      <c r="E1298" s="136" t="s">
        <v>547</v>
      </c>
      <c r="F1298" s="140">
        <v>2996</v>
      </c>
      <c r="G1298" s="118">
        <v>2931</v>
      </c>
      <c r="H1298" s="119">
        <f t="shared" si="220"/>
        <v>0.97830440587449929</v>
      </c>
      <c r="I1298" s="118">
        <f t="shared" si="221"/>
        <v>65</v>
      </c>
      <c r="J1298" s="145">
        <f t="shared" si="222"/>
        <v>2.1695594125500667E-2</v>
      </c>
      <c r="K1298" s="140">
        <v>956</v>
      </c>
      <c r="L1298" s="140">
        <v>23</v>
      </c>
      <c r="M1298" s="119">
        <f t="shared" si="223"/>
        <v>2.4058577405857741E-2</v>
      </c>
      <c r="N1298" s="118">
        <v>49</v>
      </c>
      <c r="O1298" s="145">
        <f t="shared" si="224"/>
        <v>1.6355140186915886E-2</v>
      </c>
      <c r="P1298" s="140">
        <v>10</v>
      </c>
      <c r="Q1298" s="119">
        <f t="shared" si="225"/>
        <v>1.0460251046025104E-2</v>
      </c>
      <c r="R1298" s="118">
        <v>31</v>
      </c>
      <c r="S1298" s="145">
        <f t="shared" si="226"/>
        <v>1.034712950600801E-2</v>
      </c>
      <c r="T1298" s="140">
        <v>96</v>
      </c>
      <c r="U1298" s="119">
        <f t="shared" si="227"/>
        <v>0.100418410041841</v>
      </c>
      <c r="V1298" s="118">
        <v>274</v>
      </c>
      <c r="W1298" s="145">
        <f t="shared" si="228"/>
        <v>9.1455273698264353E-2</v>
      </c>
      <c r="X1298" s="140">
        <v>101</v>
      </c>
      <c r="Y1298" s="119">
        <f t="shared" si="229"/>
        <v>0.10564853556485355</v>
      </c>
      <c r="Z1298" s="118">
        <v>289</v>
      </c>
      <c r="AA1298" s="145">
        <f t="shared" si="230"/>
        <v>9.6461949265687588E-2</v>
      </c>
    </row>
    <row r="1299" spans="1:27" ht="24" x14ac:dyDescent="0.25">
      <c r="A1299" s="131" t="s">
        <v>616</v>
      </c>
      <c r="B1299" s="222" t="s">
        <v>112</v>
      </c>
      <c r="C1299" s="120" t="s">
        <v>113</v>
      </c>
      <c r="D1299" s="121" t="s">
        <v>7</v>
      </c>
      <c r="E1299" s="137" t="s">
        <v>548</v>
      </c>
      <c r="F1299" s="141">
        <v>3576</v>
      </c>
      <c r="G1299" s="122">
        <v>3465</v>
      </c>
      <c r="H1299" s="123">
        <f t="shared" si="220"/>
        <v>0.96895973154362414</v>
      </c>
      <c r="I1299" s="122">
        <f t="shared" si="221"/>
        <v>111</v>
      </c>
      <c r="J1299" s="146">
        <f t="shared" si="222"/>
        <v>3.1040268456375839E-2</v>
      </c>
      <c r="K1299" s="141">
        <v>1095</v>
      </c>
      <c r="L1299" s="141">
        <v>14</v>
      </c>
      <c r="M1299" s="123">
        <f t="shared" si="223"/>
        <v>1.2785388127853882E-2</v>
      </c>
      <c r="N1299" s="122">
        <v>40</v>
      </c>
      <c r="O1299" s="146">
        <f t="shared" si="224"/>
        <v>1.1185682326621925E-2</v>
      </c>
      <c r="P1299" s="141">
        <v>7</v>
      </c>
      <c r="Q1299" s="123">
        <f t="shared" si="225"/>
        <v>6.392694063926941E-3</v>
      </c>
      <c r="R1299" s="122">
        <v>15</v>
      </c>
      <c r="S1299" s="146">
        <f t="shared" si="226"/>
        <v>4.1946308724832215E-3</v>
      </c>
      <c r="T1299" s="141">
        <v>77</v>
      </c>
      <c r="U1299" s="123">
        <f t="shared" si="227"/>
        <v>7.031963470319634E-2</v>
      </c>
      <c r="V1299" s="122">
        <v>207</v>
      </c>
      <c r="W1299" s="146">
        <f t="shared" si="228"/>
        <v>5.7885906040268456E-2</v>
      </c>
      <c r="X1299" s="141">
        <v>81</v>
      </c>
      <c r="Y1299" s="123">
        <f t="shared" si="229"/>
        <v>7.3972602739726029E-2</v>
      </c>
      <c r="Z1299" s="122">
        <v>217</v>
      </c>
      <c r="AA1299" s="146">
        <f t="shared" si="230"/>
        <v>6.0682326621923938E-2</v>
      </c>
    </row>
    <row r="1300" spans="1:27" x14ac:dyDescent="0.25">
      <c r="A1300" s="130" t="s">
        <v>616</v>
      </c>
      <c r="B1300" s="221" t="s">
        <v>147</v>
      </c>
      <c r="C1300" s="116" t="s">
        <v>148</v>
      </c>
      <c r="D1300" s="117" t="s">
        <v>9</v>
      </c>
      <c r="E1300" s="136" t="s">
        <v>546</v>
      </c>
      <c r="F1300" s="140">
        <v>4019</v>
      </c>
      <c r="G1300" s="118">
        <v>3931</v>
      </c>
      <c r="H1300" s="119">
        <f t="shared" si="220"/>
        <v>0.97810400597163472</v>
      </c>
      <c r="I1300" s="118">
        <f t="shared" si="221"/>
        <v>88</v>
      </c>
      <c r="J1300" s="145">
        <f t="shared" si="222"/>
        <v>2.1895994028365263E-2</v>
      </c>
      <c r="K1300" s="140">
        <v>916</v>
      </c>
      <c r="L1300" s="140">
        <v>12</v>
      </c>
      <c r="M1300" s="119">
        <f t="shared" si="223"/>
        <v>1.3100436681222707E-2</v>
      </c>
      <c r="N1300" s="118">
        <v>29</v>
      </c>
      <c r="O1300" s="145">
        <f t="shared" si="224"/>
        <v>7.2157253048021897E-3</v>
      </c>
      <c r="P1300" s="140">
        <v>9</v>
      </c>
      <c r="Q1300" s="119">
        <f t="shared" si="225"/>
        <v>9.8253275109170309E-3</v>
      </c>
      <c r="R1300" s="118">
        <v>21</v>
      </c>
      <c r="S1300" s="145">
        <f t="shared" si="226"/>
        <v>5.2251803931326205E-3</v>
      </c>
      <c r="T1300" s="140">
        <v>94</v>
      </c>
      <c r="U1300" s="119">
        <f t="shared" si="227"/>
        <v>0.10262008733624454</v>
      </c>
      <c r="V1300" s="118">
        <v>431</v>
      </c>
      <c r="W1300" s="145">
        <f t="shared" si="228"/>
        <v>0.10724060711619805</v>
      </c>
      <c r="X1300" s="140">
        <v>99</v>
      </c>
      <c r="Y1300" s="119">
        <f t="shared" si="229"/>
        <v>0.10807860262008734</v>
      </c>
      <c r="Z1300" s="118">
        <v>440</v>
      </c>
      <c r="AA1300" s="145">
        <f t="shared" si="230"/>
        <v>0.10947997014182632</v>
      </c>
    </row>
    <row r="1301" spans="1:27" x14ac:dyDescent="0.25">
      <c r="A1301" s="131" t="s">
        <v>616</v>
      </c>
      <c r="B1301" s="222" t="s">
        <v>149</v>
      </c>
      <c r="C1301" s="120" t="s">
        <v>150</v>
      </c>
      <c r="D1301" s="121" t="s">
        <v>9</v>
      </c>
      <c r="E1301" s="137" t="s">
        <v>546</v>
      </c>
      <c r="F1301" s="141">
        <v>4318</v>
      </c>
      <c r="G1301" s="122">
        <v>4266</v>
      </c>
      <c r="H1301" s="123">
        <f t="shared" si="220"/>
        <v>0.98795738767948127</v>
      </c>
      <c r="I1301" s="122">
        <f t="shared" si="221"/>
        <v>52</v>
      </c>
      <c r="J1301" s="146">
        <f t="shared" si="222"/>
        <v>1.2042612320518759E-2</v>
      </c>
      <c r="K1301" s="141">
        <v>1069</v>
      </c>
      <c r="L1301" s="141">
        <v>21</v>
      </c>
      <c r="M1301" s="123">
        <f t="shared" si="223"/>
        <v>1.9644527595884004E-2</v>
      </c>
      <c r="N1301" s="122">
        <v>53</v>
      </c>
      <c r="O1301" s="146">
        <f t="shared" si="224"/>
        <v>1.2274201018990273E-2</v>
      </c>
      <c r="P1301" s="141">
        <v>8</v>
      </c>
      <c r="Q1301" s="123">
        <f t="shared" si="225"/>
        <v>7.4836295603367634E-3</v>
      </c>
      <c r="R1301" s="122">
        <v>26</v>
      </c>
      <c r="S1301" s="146">
        <f t="shared" si="226"/>
        <v>6.0213061602593793E-3</v>
      </c>
      <c r="T1301" s="141">
        <v>136</v>
      </c>
      <c r="U1301" s="123">
        <f t="shared" si="227"/>
        <v>0.12722170252572498</v>
      </c>
      <c r="V1301" s="122">
        <v>575</v>
      </c>
      <c r="W1301" s="146">
        <f t="shared" si="228"/>
        <v>0.13316350162112089</v>
      </c>
      <c r="X1301" s="141">
        <v>142</v>
      </c>
      <c r="Y1301" s="123">
        <f t="shared" si="229"/>
        <v>0.13283442469597756</v>
      </c>
      <c r="Z1301" s="122">
        <v>592</v>
      </c>
      <c r="AA1301" s="146">
        <f t="shared" si="230"/>
        <v>0.13710050949513664</v>
      </c>
    </row>
    <row r="1302" spans="1:27" ht="24" x14ac:dyDescent="0.25">
      <c r="A1302" s="130" t="s">
        <v>616</v>
      </c>
      <c r="B1302" s="221" t="s">
        <v>114</v>
      </c>
      <c r="C1302" s="116" t="s">
        <v>115</v>
      </c>
      <c r="D1302" s="117" t="s">
        <v>7</v>
      </c>
      <c r="E1302" s="136" t="s">
        <v>548</v>
      </c>
      <c r="F1302" s="140">
        <v>1250</v>
      </c>
      <c r="G1302" s="118">
        <v>1212</v>
      </c>
      <c r="H1302" s="119">
        <f t="shared" si="220"/>
        <v>0.96960000000000002</v>
      </c>
      <c r="I1302" s="118">
        <f t="shared" si="221"/>
        <v>38</v>
      </c>
      <c r="J1302" s="145">
        <f t="shared" si="222"/>
        <v>3.04E-2</v>
      </c>
      <c r="K1302" s="140">
        <v>415</v>
      </c>
      <c r="L1302" s="140">
        <v>9</v>
      </c>
      <c r="M1302" s="119">
        <f t="shared" si="223"/>
        <v>2.1686746987951807E-2</v>
      </c>
      <c r="N1302" s="118">
        <v>18</v>
      </c>
      <c r="O1302" s="145">
        <f t="shared" si="224"/>
        <v>1.44E-2</v>
      </c>
      <c r="P1302" s="140">
        <v>4</v>
      </c>
      <c r="Q1302" s="119">
        <f t="shared" si="225"/>
        <v>9.6385542168674707E-3</v>
      </c>
      <c r="R1302" s="118">
        <v>14</v>
      </c>
      <c r="S1302" s="145">
        <f t="shared" si="226"/>
        <v>1.12E-2</v>
      </c>
      <c r="T1302" s="140">
        <v>47</v>
      </c>
      <c r="U1302" s="119">
        <f t="shared" si="227"/>
        <v>0.11325301204819277</v>
      </c>
      <c r="V1302" s="118">
        <v>148</v>
      </c>
      <c r="W1302" s="145">
        <f t="shared" si="228"/>
        <v>0.11840000000000001</v>
      </c>
      <c r="X1302" s="140">
        <v>51</v>
      </c>
      <c r="Y1302" s="119">
        <f t="shared" si="229"/>
        <v>0.12289156626506025</v>
      </c>
      <c r="Z1302" s="118">
        <v>160</v>
      </c>
      <c r="AA1302" s="145">
        <f t="shared" si="230"/>
        <v>0.128</v>
      </c>
    </row>
    <row r="1303" spans="1:27" ht="24" x14ac:dyDescent="0.25">
      <c r="A1303" s="131" t="s">
        <v>616</v>
      </c>
      <c r="B1303" s="222" t="s">
        <v>439</v>
      </c>
      <c r="C1303" s="120" t="s">
        <v>116</v>
      </c>
      <c r="D1303" s="121" t="s">
        <v>7</v>
      </c>
      <c r="E1303" s="137" t="s">
        <v>548</v>
      </c>
      <c r="F1303" s="141">
        <v>1378</v>
      </c>
      <c r="G1303" s="122">
        <v>1347</v>
      </c>
      <c r="H1303" s="123">
        <f t="shared" si="220"/>
        <v>0.97750362844702465</v>
      </c>
      <c r="I1303" s="122">
        <f t="shared" si="221"/>
        <v>31</v>
      </c>
      <c r="J1303" s="146">
        <f t="shared" si="222"/>
        <v>2.2496371552975326E-2</v>
      </c>
      <c r="K1303" s="141">
        <v>471</v>
      </c>
      <c r="L1303" s="141">
        <v>5</v>
      </c>
      <c r="M1303" s="123">
        <f t="shared" si="223"/>
        <v>1.0615711252653927E-2</v>
      </c>
      <c r="N1303" s="122">
        <v>16</v>
      </c>
      <c r="O1303" s="146">
        <f t="shared" si="224"/>
        <v>1.1611030478955007E-2</v>
      </c>
      <c r="P1303" s="141">
        <v>0</v>
      </c>
      <c r="Q1303" s="123">
        <f t="shared" si="225"/>
        <v>0</v>
      </c>
      <c r="R1303" s="122">
        <v>0</v>
      </c>
      <c r="S1303" s="146">
        <f t="shared" si="226"/>
        <v>0</v>
      </c>
      <c r="T1303" s="141">
        <v>38</v>
      </c>
      <c r="U1303" s="123">
        <f t="shared" si="227"/>
        <v>8.0679405520169847E-2</v>
      </c>
      <c r="V1303" s="122">
        <v>120</v>
      </c>
      <c r="W1303" s="146">
        <f t="shared" si="228"/>
        <v>8.7082728592162553E-2</v>
      </c>
      <c r="X1303" s="141">
        <v>38</v>
      </c>
      <c r="Y1303" s="123">
        <f t="shared" si="229"/>
        <v>8.0679405520169847E-2</v>
      </c>
      <c r="Z1303" s="122">
        <v>120</v>
      </c>
      <c r="AA1303" s="146">
        <f t="shared" si="230"/>
        <v>8.7082728592162553E-2</v>
      </c>
    </row>
    <row r="1304" spans="1:27" ht="24" x14ac:dyDescent="0.25">
      <c r="A1304" s="130" t="s">
        <v>616</v>
      </c>
      <c r="B1304" s="221" t="s">
        <v>117</v>
      </c>
      <c r="C1304" s="116" t="s">
        <v>118</v>
      </c>
      <c r="D1304" s="117" t="s">
        <v>7</v>
      </c>
      <c r="E1304" s="136" t="s">
        <v>548</v>
      </c>
      <c r="F1304" s="140">
        <v>5283</v>
      </c>
      <c r="G1304" s="118">
        <v>5110</v>
      </c>
      <c r="H1304" s="119">
        <f t="shared" si="220"/>
        <v>0.96725345447662314</v>
      </c>
      <c r="I1304" s="118">
        <f t="shared" si="221"/>
        <v>173</v>
      </c>
      <c r="J1304" s="145">
        <f t="shared" si="222"/>
        <v>3.2746545523376872E-2</v>
      </c>
      <c r="K1304" s="140">
        <v>1275</v>
      </c>
      <c r="L1304" s="140">
        <v>29</v>
      </c>
      <c r="M1304" s="119">
        <f t="shared" si="223"/>
        <v>2.2745098039215685E-2</v>
      </c>
      <c r="N1304" s="118">
        <v>67</v>
      </c>
      <c r="O1304" s="145">
        <f t="shared" si="224"/>
        <v>1.2682188150671967E-2</v>
      </c>
      <c r="P1304" s="140">
        <v>10</v>
      </c>
      <c r="Q1304" s="119">
        <f t="shared" si="225"/>
        <v>7.8431372549019607E-3</v>
      </c>
      <c r="R1304" s="118">
        <v>27</v>
      </c>
      <c r="S1304" s="145">
        <f t="shared" si="226"/>
        <v>5.1107325383304937E-3</v>
      </c>
      <c r="T1304" s="140">
        <v>139</v>
      </c>
      <c r="U1304" s="119">
        <f t="shared" si="227"/>
        <v>0.10901960784313726</v>
      </c>
      <c r="V1304" s="118">
        <v>519</v>
      </c>
      <c r="W1304" s="145">
        <f t="shared" si="228"/>
        <v>9.8239636570130601E-2</v>
      </c>
      <c r="X1304" s="140">
        <v>146</v>
      </c>
      <c r="Y1304" s="119">
        <f t="shared" si="229"/>
        <v>0.11450980392156863</v>
      </c>
      <c r="Z1304" s="118">
        <v>542</v>
      </c>
      <c r="AA1304" s="145">
        <f t="shared" si="230"/>
        <v>0.10259322354722696</v>
      </c>
    </row>
    <row r="1305" spans="1:27" x14ac:dyDescent="0.25">
      <c r="A1305" s="131" t="s">
        <v>616</v>
      </c>
      <c r="B1305" s="222" t="s">
        <v>151</v>
      </c>
      <c r="C1305" s="120" t="s">
        <v>152</v>
      </c>
      <c r="D1305" s="121" t="s">
        <v>9</v>
      </c>
      <c r="E1305" s="137" t="s">
        <v>546</v>
      </c>
      <c r="F1305" s="141">
        <v>3773</v>
      </c>
      <c r="G1305" s="122">
        <v>3707</v>
      </c>
      <c r="H1305" s="123">
        <f t="shared" si="220"/>
        <v>0.98250728862973757</v>
      </c>
      <c r="I1305" s="122">
        <f t="shared" si="221"/>
        <v>66</v>
      </c>
      <c r="J1305" s="146">
        <f t="shared" si="222"/>
        <v>1.7492711370262391E-2</v>
      </c>
      <c r="K1305" s="141">
        <v>956</v>
      </c>
      <c r="L1305" s="141">
        <v>16</v>
      </c>
      <c r="M1305" s="123">
        <f t="shared" si="223"/>
        <v>1.6736401673640166E-2</v>
      </c>
      <c r="N1305" s="122">
        <v>41</v>
      </c>
      <c r="O1305" s="146">
        <f t="shared" si="224"/>
        <v>1.0866684336072092E-2</v>
      </c>
      <c r="P1305" s="141">
        <v>5</v>
      </c>
      <c r="Q1305" s="123">
        <f t="shared" si="225"/>
        <v>5.2301255230125521E-3</v>
      </c>
      <c r="R1305" s="122">
        <v>12</v>
      </c>
      <c r="S1305" s="146">
        <f t="shared" si="226"/>
        <v>3.1804929764113437E-3</v>
      </c>
      <c r="T1305" s="141">
        <v>77</v>
      </c>
      <c r="U1305" s="123">
        <f t="shared" si="227"/>
        <v>8.0543933054393307E-2</v>
      </c>
      <c r="V1305" s="122">
        <v>293</v>
      </c>
      <c r="W1305" s="146">
        <f t="shared" si="228"/>
        <v>7.7657036840710306E-2</v>
      </c>
      <c r="X1305" s="141">
        <v>79</v>
      </c>
      <c r="Y1305" s="123">
        <f t="shared" si="229"/>
        <v>8.263598326359832E-2</v>
      </c>
      <c r="Z1305" s="122">
        <v>299</v>
      </c>
      <c r="AA1305" s="146">
        <f t="shared" si="230"/>
        <v>7.9247283328915979E-2</v>
      </c>
    </row>
    <row r="1306" spans="1:27" ht="24" x14ac:dyDescent="0.25">
      <c r="A1306" s="130" t="s">
        <v>616</v>
      </c>
      <c r="B1306" s="221" t="s">
        <v>119</v>
      </c>
      <c r="C1306" s="116" t="s">
        <v>120</v>
      </c>
      <c r="D1306" s="117" t="s">
        <v>7</v>
      </c>
      <c r="E1306" s="136" t="s">
        <v>548</v>
      </c>
      <c r="F1306" s="140">
        <v>3253</v>
      </c>
      <c r="G1306" s="118">
        <v>3212</v>
      </c>
      <c r="H1306" s="119">
        <f t="shared" si="220"/>
        <v>0.98739624961573935</v>
      </c>
      <c r="I1306" s="118">
        <f t="shared" si="221"/>
        <v>41</v>
      </c>
      <c r="J1306" s="145">
        <f t="shared" si="222"/>
        <v>1.2603750384260683E-2</v>
      </c>
      <c r="K1306" s="140">
        <v>874</v>
      </c>
      <c r="L1306" s="140">
        <v>10</v>
      </c>
      <c r="M1306" s="119">
        <f t="shared" si="223"/>
        <v>1.1441647597254004E-2</v>
      </c>
      <c r="N1306" s="118">
        <v>18</v>
      </c>
      <c r="O1306" s="145">
        <f t="shared" si="224"/>
        <v>5.533353827236397E-3</v>
      </c>
      <c r="P1306" s="140">
        <v>4</v>
      </c>
      <c r="Q1306" s="119">
        <f t="shared" si="225"/>
        <v>4.5766590389016018E-3</v>
      </c>
      <c r="R1306" s="118">
        <v>7</v>
      </c>
      <c r="S1306" s="145">
        <f t="shared" si="226"/>
        <v>2.1518598217030432E-3</v>
      </c>
      <c r="T1306" s="140">
        <v>103</v>
      </c>
      <c r="U1306" s="119">
        <f t="shared" si="227"/>
        <v>0.11784897025171624</v>
      </c>
      <c r="V1306" s="118">
        <v>389</v>
      </c>
      <c r="W1306" s="145">
        <f t="shared" si="228"/>
        <v>0.11958192437749769</v>
      </c>
      <c r="X1306" s="140">
        <v>104</v>
      </c>
      <c r="Y1306" s="119">
        <f t="shared" si="229"/>
        <v>0.11899313501144165</v>
      </c>
      <c r="Z1306" s="118">
        <v>391</v>
      </c>
      <c r="AA1306" s="145">
        <f t="shared" si="230"/>
        <v>0.12019674146941285</v>
      </c>
    </row>
    <row r="1307" spans="1:27" x14ac:dyDescent="0.25">
      <c r="A1307" s="131" t="s">
        <v>616</v>
      </c>
      <c r="B1307" s="222" t="s">
        <v>153</v>
      </c>
      <c r="C1307" s="120" t="s">
        <v>154</v>
      </c>
      <c r="D1307" s="121" t="s">
        <v>9</v>
      </c>
      <c r="E1307" s="137" t="s">
        <v>546</v>
      </c>
      <c r="F1307" s="141">
        <v>2846</v>
      </c>
      <c r="G1307" s="122">
        <v>2820</v>
      </c>
      <c r="H1307" s="123">
        <f t="shared" si="220"/>
        <v>0.99086437104708358</v>
      </c>
      <c r="I1307" s="122">
        <f t="shared" si="221"/>
        <v>26</v>
      </c>
      <c r="J1307" s="146">
        <f t="shared" si="222"/>
        <v>9.1356289529163741E-3</v>
      </c>
      <c r="K1307" s="141">
        <v>749</v>
      </c>
      <c r="L1307" s="141">
        <v>24</v>
      </c>
      <c r="M1307" s="123">
        <f t="shared" si="223"/>
        <v>3.2042723631508681E-2</v>
      </c>
      <c r="N1307" s="122">
        <v>59</v>
      </c>
      <c r="O1307" s="146">
        <f t="shared" si="224"/>
        <v>2.0730850316233309E-2</v>
      </c>
      <c r="P1307" s="141">
        <v>15</v>
      </c>
      <c r="Q1307" s="123">
        <f t="shared" si="225"/>
        <v>2.0026702269692925E-2</v>
      </c>
      <c r="R1307" s="122">
        <v>34</v>
      </c>
      <c r="S1307" s="146">
        <f t="shared" si="226"/>
        <v>1.1946591707659873E-2</v>
      </c>
      <c r="T1307" s="141">
        <v>75</v>
      </c>
      <c r="U1307" s="123">
        <f t="shared" si="227"/>
        <v>0.10013351134846461</v>
      </c>
      <c r="V1307" s="122">
        <v>290</v>
      </c>
      <c r="W1307" s="146">
        <f t="shared" si="228"/>
        <v>0.10189739985945186</v>
      </c>
      <c r="X1307" s="141">
        <v>85</v>
      </c>
      <c r="Y1307" s="123">
        <f t="shared" si="229"/>
        <v>0.11348464619492657</v>
      </c>
      <c r="Z1307" s="122">
        <v>313</v>
      </c>
      <c r="AA1307" s="146">
        <f t="shared" si="230"/>
        <v>0.10997891777933942</v>
      </c>
    </row>
    <row r="1308" spans="1:27" ht="24" x14ac:dyDescent="0.25">
      <c r="A1308" s="130" t="s">
        <v>616</v>
      </c>
      <c r="B1308" s="221" t="s">
        <v>121</v>
      </c>
      <c r="C1308" s="116" t="s">
        <v>122</v>
      </c>
      <c r="D1308" s="117" t="s">
        <v>7</v>
      </c>
      <c r="E1308" s="136" t="s">
        <v>548</v>
      </c>
      <c r="F1308" s="140">
        <v>2348</v>
      </c>
      <c r="G1308" s="118">
        <v>2248</v>
      </c>
      <c r="H1308" s="119">
        <f t="shared" si="220"/>
        <v>0.95741056218057918</v>
      </c>
      <c r="I1308" s="118">
        <f t="shared" si="221"/>
        <v>100</v>
      </c>
      <c r="J1308" s="145">
        <f t="shared" si="222"/>
        <v>4.2589437819420782E-2</v>
      </c>
      <c r="K1308" s="140">
        <v>684</v>
      </c>
      <c r="L1308" s="140">
        <v>14</v>
      </c>
      <c r="M1308" s="119">
        <f t="shared" si="223"/>
        <v>2.046783625730994E-2</v>
      </c>
      <c r="N1308" s="118">
        <v>36</v>
      </c>
      <c r="O1308" s="145">
        <f t="shared" si="224"/>
        <v>1.5332197614991482E-2</v>
      </c>
      <c r="P1308" s="140">
        <v>8</v>
      </c>
      <c r="Q1308" s="119">
        <f t="shared" si="225"/>
        <v>1.1695906432748537E-2</v>
      </c>
      <c r="R1308" s="118">
        <v>23</v>
      </c>
      <c r="S1308" s="145">
        <f t="shared" si="226"/>
        <v>9.7955706984667809E-3</v>
      </c>
      <c r="T1308" s="140">
        <v>67</v>
      </c>
      <c r="U1308" s="119">
        <f t="shared" si="227"/>
        <v>9.7953216374269E-2</v>
      </c>
      <c r="V1308" s="118">
        <v>209</v>
      </c>
      <c r="W1308" s="145">
        <f t="shared" si="228"/>
        <v>8.9011925042589438E-2</v>
      </c>
      <c r="X1308" s="140">
        <v>74</v>
      </c>
      <c r="Y1308" s="119">
        <f t="shared" si="229"/>
        <v>0.10818713450292397</v>
      </c>
      <c r="Z1308" s="118">
        <v>229</v>
      </c>
      <c r="AA1308" s="145">
        <f t="shared" si="230"/>
        <v>9.7529812606473601E-2</v>
      </c>
    </row>
    <row r="1309" spans="1:27" ht="24" x14ac:dyDescent="0.25">
      <c r="A1309" s="131" t="s">
        <v>616</v>
      </c>
      <c r="B1309" s="222" t="s">
        <v>133</v>
      </c>
      <c r="C1309" s="120" t="s">
        <v>134</v>
      </c>
      <c r="D1309" s="121" t="s">
        <v>8</v>
      </c>
      <c r="E1309" s="137" t="s">
        <v>547</v>
      </c>
      <c r="F1309" s="141">
        <v>3009</v>
      </c>
      <c r="G1309" s="122">
        <v>2947</v>
      </c>
      <c r="H1309" s="123">
        <f t="shared" si="220"/>
        <v>0.97939514788966431</v>
      </c>
      <c r="I1309" s="122">
        <f t="shared" si="221"/>
        <v>62</v>
      </c>
      <c r="J1309" s="146">
        <f t="shared" si="222"/>
        <v>2.0604852110335661E-2</v>
      </c>
      <c r="K1309" s="141">
        <v>926</v>
      </c>
      <c r="L1309" s="141">
        <v>22</v>
      </c>
      <c r="M1309" s="123">
        <f t="shared" si="223"/>
        <v>2.3758099352051837E-2</v>
      </c>
      <c r="N1309" s="122">
        <v>62</v>
      </c>
      <c r="O1309" s="146">
        <f t="shared" si="224"/>
        <v>2.0604852110335661E-2</v>
      </c>
      <c r="P1309" s="141">
        <v>15</v>
      </c>
      <c r="Q1309" s="123">
        <f t="shared" si="225"/>
        <v>1.6198704103671708E-2</v>
      </c>
      <c r="R1309" s="122">
        <v>39</v>
      </c>
      <c r="S1309" s="146">
        <f t="shared" si="226"/>
        <v>1.2961116650049851E-2</v>
      </c>
      <c r="T1309" s="141">
        <v>108</v>
      </c>
      <c r="U1309" s="123">
        <f t="shared" si="227"/>
        <v>0.11663066954643629</v>
      </c>
      <c r="V1309" s="122">
        <v>350</v>
      </c>
      <c r="W1309" s="146">
        <f t="shared" si="228"/>
        <v>0.1163177135260884</v>
      </c>
      <c r="X1309" s="141">
        <v>114</v>
      </c>
      <c r="Y1309" s="123">
        <f t="shared" si="229"/>
        <v>0.12311015118790497</v>
      </c>
      <c r="Z1309" s="122">
        <v>367</v>
      </c>
      <c r="AA1309" s="146">
        <f t="shared" si="230"/>
        <v>0.1219674310402127</v>
      </c>
    </row>
    <row r="1310" spans="1:27" ht="24" x14ac:dyDescent="0.25">
      <c r="A1310" s="130" t="s">
        <v>616</v>
      </c>
      <c r="B1310" s="221" t="s">
        <v>123</v>
      </c>
      <c r="C1310" s="116" t="s">
        <v>124</v>
      </c>
      <c r="D1310" s="117" t="s">
        <v>7</v>
      </c>
      <c r="E1310" s="136" t="s">
        <v>548</v>
      </c>
      <c r="F1310" s="140">
        <v>1654</v>
      </c>
      <c r="G1310" s="118">
        <v>1623</v>
      </c>
      <c r="H1310" s="119">
        <f t="shared" si="220"/>
        <v>0.98125755743651755</v>
      </c>
      <c r="I1310" s="118">
        <f t="shared" si="221"/>
        <v>31</v>
      </c>
      <c r="J1310" s="145">
        <f t="shared" si="222"/>
        <v>1.8742442563482467E-2</v>
      </c>
      <c r="K1310" s="140">
        <v>454</v>
      </c>
      <c r="L1310" s="140">
        <v>7</v>
      </c>
      <c r="M1310" s="119">
        <f t="shared" si="223"/>
        <v>1.5418502202643172E-2</v>
      </c>
      <c r="N1310" s="118">
        <v>18</v>
      </c>
      <c r="O1310" s="145">
        <f t="shared" si="224"/>
        <v>1.0882708585247884E-2</v>
      </c>
      <c r="P1310" s="140">
        <v>4</v>
      </c>
      <c r="Q1310" s="119">
        <f t="shared" si="225"/>
        <v>8.8105726872246704E-3</v>
      </c>
      <c r="R1310" s="118">
        <v>7</v>
      </c>
      <c r="S1310" s="145">
        <f t="shared" si="226"/>
        <v>4.2321644498186217E-3</v>
      </c>
      <c r="T1310" s="140">
        <v>40</v>
      </c>
      <c r="U1310" s="119">
        <f t="shared" si="227"/>
        <v>8.8105726872246701E-2</v>
      </c>
      <c r="V1310" s="118">
        <v>146</v>
      </c>
      <c r="W1310" s="145">
        <f t="shared" si="228"/>
        <v>8.8270858524788387E-2</v>
      </c>
      <c r="X1310" s="140">
        <v>43</v>
      </c>
      <c r="Y1310" s="119">
        <f t="shared" si="229"/>
        <v>9.4713656387665199E-2</v>
      </c>
      <c r="Z1310" s="118">
        <v>151</v>
      </c>
      <c r="AA1310" s="145">
        <f t="shared" si="230"/>
        <v>9.1293833131801699E-2</v>
      </c>
    </row>
    <row r="1311" spans="1:27" ht="24" x14ac:dyDescent="0.25">
      <c r="A1311" s="131" t="s">
        <v>616</v>
      </c>
      <c r="B1311" s="222" t="s">
        <v>135</v>
      </c>
      <c r="C1311" s="120" t="s">
        <v>136</v>
      </c>
      <c r="D1311" s="121" t="s">
        <v>8</v>
      </c>
      <c r="E1311" s="137" t="s">
        <v>547</v>
      </c>
      <c r="F1311" s="141">
        <v>5180</v>
      </c>
      <c r="G1311" s="122">
        <v>5042</v>
      </c>
      <c r="H1311" s="123">
        <f t="shared" si="220"/>
        <v>0.97335907335907335</v>
      </c>
      <c r="I1311" s="122">
        <f t="shared" si="221"/>
        <v>138</v>
      </c>
      <c r="J1311" s="146">
        <f t="shared" si="222"/>
        <v>2.664092664092664E-2</v>
      </c>
      <c r="K1311" s="141">
        <v>1365</v>
      </c>
      <c r="L1311" s="141">
        <v>28</v>
      </c>
      <c r="M1311" s="123">
        <f t="shared" si="223"/>
        <v>2.0512820512820513E-2</v>
      </c>
      <c r="N1311" s="122">
        <v>71</v>
      </c>
      <c r="O1311" s="146">
        <f t="shared" si="224"/>
        <v>1.3706563706563707E-2</v>
      </c>
      <c r="P1311" s="141">
        <v>18</v>
      </c>
      <c r="Q1311" s="123">
        <f t="shared" si="225"/>
        <v>1.3186813186813187E-2</v>
      </c>
      <c r="R1311" s="122">
        <v>49</v>
      </c>
      <c r="S1311" s="146">
        <f t="shared" si="226"/>
        <v>9.45945945945946E-3</v>
      </c>
      <c r="T1311" s="141">
        <v>159</v>
      </c>
      <c r="U1311" s="123">
        <f t="shared" si="227"/>
        <v>0.11648351648351649</v>
      </c>
      <c r="V1311" s="122">
        <v>585</v>
      </c>
      <c r="W1311" s="146">
        <f t="shared" si="228"/>
        <v>0.11293436293436293</v>
      </c>
      <c r="X1311" s="141">
        <v>173</v>
      </c>
      <c r="Y1311" s="123">
        <f t="shared" si="229"/>
        <v>0.12673992673992673</v>
      </c>
      <c r="Z1311" s="122">
        <v>622</v>
      </c>
      <c r="AA1311" s="146">
        <f t="shared" si="230"/>
        <v>0.12007722007722008</v>
      </c>
    </row>
    <row r="1312" spans="1:27" ht="24" x14ac:dyDescent="0.25">
      <c r="A1312" s="130" t="s">
        <v>616</v>
      </c>
      <c r="B1312" s="221" t="s">
        <v>125</v>
      </c>
      <c r="C1312" s="116" t="s">
        <v>126</v>
      </c>
      <c r="D1312" s="117" t="s">
        <v>7</v>
      </c>
      <c r="E1312" s="136" t="s">
        <v>548</v>
      </c>
      <c r="F1312" s="140">
        <v>2962</v>
      </c>
      <c r="G1312" s="118">
        <v>2859</v>
      </c>
      <c r="H1312" s="119">
        <f t="shared" si="220"/>
        <v>0.96522619851451719</v>
      </c>
      <c r="I1312" s="118">
        <f t="shared" si="221"/>
        <v>103</v>
      </c>
      <c r="J1312" s="145">
        <f t="shared" si="222"/>
        <v>3.4773801485482779E-2</v>
      </c>
      <c r="K1312" s="140">
        <v>1010</v>
      </c>
      <c r="L1312" s="140">
        <v>22</v>
      </c>
      <c r="M1312" s="119">
        <f t="shared" si="223"/>
        <v>2.1782178217821781E-2</v>
      </c>
      <c r="N1312" s="118">
        <v>54</v>
      </c>
      <c r="O1312" s="145">
        <f t="shared" si="224"/>
        <v>1.8230925050641458E-2</v>
      </c>
      <c r="P1312" s="140">
        <v>12</v>
      </c>
      <c r="Q1312" s="119">
        <f t="shared" si="225"/>
        <v>1.1881188118811881E-2</v>
      </c>
      <c r="R1312" s="118">
        <v>29</v>
      </c>
      <c r="S1312" s="145">
        <f t="shared" si="226"/>
        <v>9.7906819716407825E-3</v>
      </c>
      <c r="T1312" s="140">
        <v>83</v>
      </c>
      <c r="U1312" s="119">
        <f t="shared" si="227"/>
        <v>8.2178217821782182E-2</v>
      </c>
      <c r="V1312" s="118">
        <v>225</v>
      </c>
      <c r="W1312" s="145">
        <f t="shared" si="228"/>
        <v>7.5962187711006074E-2</v>
      </c>
      <c r="X1312" s="140">
        <v>92</v>
      </c>
      <c r="Y1312" s="119">
        <f t="shared" si="229"/>
        <v>9.1089108910891087E-2</v>
      </c>
      <c r="Z1312" s="118">
        <v>246</v>
      </c>
      <c r="AA1312" s="145">
        <f t="shared" si="230"/>
        <v>8.3051991897366645E-2</v>
      </c>
    </row>
    <row r="1313" spans="1:27" x14ac:dyDescent="0.25">
      <c r="A1313" s="131" t="s">
        <v>616</v>
      </c>
      <c r="B1313" s="222" t="s">
        <v>155</v>
      </c>
      <c r="C1313" s="120" t="s">
        <v>156</v>
      </c>
      <c r="D1313" s="121" t="s">
        <v>9</v>
      </c>
      <c r="E1313" s="137" t="s">
        <v>546</v>
      </c>
      <c r="F1313" s="141">
        <v>4501</v>
      </c>
      <c r="G1313" s="122">
        <v>4443</v>
      </c>
      <c r="H1313" s="123">
        <f t="shared" si="220"/>
        <v>0.987113974672295</v>
      </c>
      <c r="I1313" s="122">
        <f t="shared" si="221"/>
        <v>58</v>
      </c>
      <c r="J1313" s="146">
        <f t="shared" si="222"/>
        <v>1.2886025327704954E-2</v>
      </c>
      <c r="K1313" s="141">
        <v>1430</v>
      </c>
      <c r="L1313" s="141">
        <v>23</v>
      </c>
      <c r="M1313" s="123">
        <f t="shared" si="223"/>
        <v>1.6083916083916083E-2</v>
      </c>
      <c r="N1313" s="122">
        <v>67</v>
      </c>
      <c r="O1313" s="146">
        <f t="shared" si="224"/>
        <v>1.4885580982004E-2</v>
      </c>
      <c r="P1313" s="141">
        <v>12</v>
      </c>
      <c r="Q1313" s="123">
        <f t="shared" si="225"/>
        <v>8.3916083916083916E-3</v>
      </c>
      <c r="R1313" s="122">
        <v>28</v>
      </c>
      <c r="S1313" s="146">
        <f t="shared" si="226"/>
        <v>6.2208398133748056E-3</v>
      </c>
      <c r="T1313" s="141">
        <v>142</v>
      </c>
      <c r="U1313" s="123">
        <f t="shared" si="227"/>
        <v>9.9300699300699305E-2</v>
      </c>
      <c r="V1313" s="122">
        <v>446</v>
      </c>
      <c r="W1313" s="146">
        <f t="shared" si="228"/>
        <v>9.9089091313041541E-2</v>
      </c>
      <c r="X1313" s="141">
        <v>150</v>
      </c>
      <c r="Y1313" s="123">
        <f t="shared" si="229"/>
        <v>0.1048951048951049</v>
      </c>
      <c r="Z1313" s="122">
        <v>464</v>
      </c>
      <c r="AA1313" s="146">
        <f t="shared" si="230"/>
        <v>0.10308820262163963</v>
      </c>
    </row>
    <row r="1314" spans="1:27" ht="24" x14ac:dyDescent="0.25">
      <c r="A1314" s="130" t="s">
        <v>616</v>
      </c>
      <c r="B1314" s="221" t="s">
        <v>247</v>
      </c>
      <c r="C1314" s="116" t="s">
        <v>248</v>
      </c>
      <c r="D1314" s="117" t="s">
        <v>16</v>
      </c>
      <c r="E1314" s="136" t="s">
        <v>549</v>
      </c>
      <c r="F1314" s="140">
        <v>4076</v>
      </c>
      <c r="G1314" s="118">
        <v>3925</v>
      </c>
      <c r="H1314" s="119">
        <f t="shared" si="220"/>
        <v>0.96295387634936214</v>
      </c>
      <c r="I1314" s="118">
        <f t="shared" si="221"/>
        <v>151</v>
      </c>
      <c r="J1314" s="145">
        <f t="shared" si="222"/>
        <v>3.7046123650637877E-2</v>
      </c>
      <c r="K1314" s="140">
        <v>1097</v>
      </c>
      <c r="L1314" s="140">
        <v>22</v>
      </c>
      <c r="M1314" s="119">
        <f t="shared" si="223"/>
        <v>2.0054694621695533E-2</v>
      </c>
      <c r="N1314" s="118">
        <v>56</v>
      </c>
      <c r="O1314" s="145">
        <f t="shared" si="224"/>
        <v>1.3738959764474975E-2</v>
      </c>
      <c r="P1314" s="140">
        <v>8</v>
      </c>
      <c r="Q1314" s="119">
        <f t="shared" si="225"/>
        <v>7.2926162260711028E-3</v>
      </c>
      <c r="R1314" s="118">
        <v>24</v>
      </c>
      <c r="S1314" s="145">
        <f t="shared" si="226"/>
        <v>5.8881256133464181E-3</v>
      </c>
      <c r="T1314" s="140">
        <v>104</v>
      </c>
      <c r="U1314" s="119">
        <f t="shared" si="227"/>
        <v>9.4804010938924335E-2</v>
      </c>
      <c r="V1314" s="118">
        <v>316</v>
      </c>
      <c r="W1314" s="145">
        <f t="shared" si="228"/>
        <v>7.7526987242394499E-2</v>
      </c>
      <c r="X1314" s="140">
        <v>111</v>
      </c>
      <c r="Y1314" s="119">
        <f t="shared" si="229"/>
        <v>0.10118505013673655</v>
      </c>
      <c r="Z1314" s="118">
        <v>334</v>
      </c>
      <c r="AA1314" s="145">
        <f t="shared" si="230"/>
        <v>8.1943081452404323E-2</v>
      </c>
    </row>
    <row r="1315" spans="1:27" ht="24" x14ac:dyDescent="0.25">
      <c r="A1315" s="131" t="s">
        <v>616</v>
      </c>
      <c r="B1315" s="222" t="s">
        <v>233</v>
      </c>
      <c r="C1315" s="120" t="s">
        <v>234</v>
      </c>
      <c r="D1315" s="121" t="s">
        <v>15</v>
      </c>
      <c r="E1315" s="137" t="s">
        <v>550</v>
      </c>
      <c r="F1315" s="141">
        <v>918</v>
      </c>
      <c r="G1315" s="122">
        <v>908</v>
      </c>
      <c r="H1315" s="123">
        <f t="shared" si="220"/>
        <v>0.98910675381263613</v>
      </c>
      <c r="I1315" s="122">
        <f t="shared" si="221"/>
        <v>10</v>
      </c>
      <c r="J1315" s="146">
        <f t="shared" si="222"/>
        <v>1.0893246187363835E-2</v>
      </c>
      <c r="K1315" s="141">
        <v>297</v>
      </c>
      <c r="L1315" s="141">
        <v>6</v>
      </c>
      <c r="M1315" s="123">
        <f t="shared" si="223"/>
        <v>2.0202020202020204E-2</v>
      </c>
      <c r="N1315" s="122">
        <v>16</v>
      </c>
      <c r="O1315" s="146">
        <f t="shared" si="224"/>
        <v>1.7429193899782137E-2</v>
      </c>
      <c r="P1315" s="141">
        <v>2</v>
      </c>
      <c r="Q1315" s="123">
        <f t="shared" si="225"/>
        <v>6.7340067340067337E-3</v>
      </c>
      <c r="R1315" s="122">
        <v>6</v>
      </c>
      <c r="S1315" s="146">
        <f t="shared" si="226"/>
        <v>6.5359477124183009E-3</v>
      </c>
      <c r="T1315" s="141">
        <v>37</v>
      </c>
      <c r="U1315" s="123">
        <f t="shared" si="227"/>
        <v>0.12457912457912458</v>
      </c>
      <c r="V1315" s="122">
        <v>109</v>
      </c>
      <c r="W1315" s="146">
        <f t="shared" si="228"/>
        <v>0.11873638344226579</v>
      </c>
      <c r="X1315" s="141">
        <v>37</v>
      </c>
      <c r="Y1315" s="123">
        <f t="shared" si="229"/>
        <v>0.12457912457912458</v>
      </c>
      <c r="Z1315" s="122">
        <v>109</v>
      </c>
      <c r="AA1315" s="146">
        <f t="shared" si="230"/>
        <v>0.11873638344226579</v>
      </c>
    </row>
    <row r="1316" spans="1:27" ht="24" x14ac:dyDescent="0.25">
      <c r="A1316" s="130" t="s">
        <v>616</v>
      </c>
      <c r="B1316" s="221" t="s">
        <v>249</v>
      </c>
      <c r="C1316" s="116" t="s">
        <v>250</v>
      </c>
      <c r="D1316" s="117" t="s">
        <v>16</v>
      </c>
      <c r="E1316" s="136" t="s">
        <v>549</v>
      </c>
      <c r="F1316" s="140">
        <v>3045</v>
      </c>
      <c r="G1316" s="118">
        <v>2971</v>
      </c>
      <c r="H1316" s="119">
        <f t="shared" si="220"/>
        <v>0.97569786535303782</v>
      </c>
      <c r="I1316" s="118">
        <f t="shared" si="221"/>
        <v>74</v>
      </c>
      <c r="J1316" s="145">
        <f t="shared" si="222"/>
        <v>2.4302134646962233E-2</v>
      </c>
      <c r="K1316" s="140">
        <v>976</v>
      </c>
      <c r="L1316" s="140">
        <v>20</v>
      </c>
      <c r="M1316" s="119">
        <f t="shared" si="223"/>
        <v>2.0491803278688523E-2</v>
      </c>
      <c r="N1316" s="118">
        <v>54</v>
      </c>
      <c r="O1316" s="145">
        <f t="shared" si="224"/>
        <v>1.7733990147783252E-2</v>
      </c>
      <c r="P1316" s="140">
        <v>5</v>
      </c>
      <c r="Q1316" s="119">
        <f t="shared" si="225"/>
        <v>5.1229508196721308E-3</v>
      </c>
      <c r="R1316" s="118">
        <v>12</v>
      </c>
      <c r="S1316" s="145">
        <f t="shared" si="226"/>
        <v>3.9408866995073889E-3</v>
      </c>
      <c r="T1316" s="140">
        <v>75</v>
      </c>
      <c r="U1316" s="119">
        <f t="shared" si="227"/>
        <v>7.6844262295081969E-2</v>
      </c>
      <c r="V1316" s="118">
        <v>333</v>
      </c>
      <c r="W1316" s="145">
        <f t="shared" si="228"/>
        <v>0.10935960591133005</v>
      </c>
      <c r="X1316" s="140">
        <v>77</v>
      </c>
      <c r="Y1316" s="119">
        <f t="shared" si="229"/>
        <v>7.8893442622950824E-2</v>
      </c>
      <c r="Z1316" s="118">
        <v>339</v>
      </c>
      <c r="AA1316" s="145">
        <f t="shared" si="230"/>
        <v>0.11133004926108374</v>
      </c>
    </row>
    <row r="1317" spans="1:27" ht="24" x14ac:dyDescent="0.25">
      <c r="A1317" s="131" t="s">
        <v>616</v>
      </c>
      <c r="B1317" s="222" t="s">
        <v>185</v>
      </c>
      <c r="C1317" s="120" t="s">
        <v>186</v>
      </c>
      <c r="D1317" s="121" t="s">
        <v>12</v>
      </c>
      <c r="E1317" s="137" t="s">
        <v>551</v>
      </c>
      <c r="F1317" s="141">
        <v>878</v>
      </c>
      <c r="G1317" s="122">
        <v>874</v>
      </c>
      <c r="H1317" s="123">
        <f t="shared" si="220"/>
        <v>0.99544419134396356</v>
      </c>
      <c r="I1317" s="122">
        <f t="shared" si="221"/>
        <v>4</v>
      </c>
      <c r="J1317" s="146">
        <f t="shared" si="222"/>
        <v>4.5558086560364463E-3</v>
      </c>
      <c r="K1317" s="141">
        <v>358</v>
      </c>
      <c r="L1317" s="141">
        <v>7</v>
      </c>
      <c r="M1317" s="123">
        <f t="shared" si="223"/>
        <v>1.9553072625698324E-2</v>
      </c>
      <c r="N1317" s="122">
        <v>21</v>
      </c>
      <c r="O1317" s="146">
        <f t="shared" si="224"/>
        <v>2.3917995444191344E-2</v>
      </c>
      <c r="P1317" s="141">
        <v>2</v>
      </c>
      <c r="Q1317" s="123">
        <f t="shared" si="225"/>
        <v>5.5865921787709499E-3</v>
      </c>
      <c r="R1317" s="122">
        <v>5</v>
      </c>
      <c r="S1317" s="146">
        <f t="shared" si="226"/>
        <v>5.6947608200455585E-3</v>
      </c>
      <c r="T1317" s="141">
        <v>34</v>
      </c>
      <c r="U1317" s="123">
        <f t="shared" si="227"/>
        <v>9.4972067039106142E-2</v>
      </c>
      <c r="V1317" s="122">
        <v>86</v>
      </c>
      <c r="W1317" s="146">
        <f t="shared" si="228"/>
        <v>9.7949886104783598E-2</v>
      </c>
      <c r="X1317" s="141">
        <v>35</v>
      </c>
      <c r="Y1317" s="123">
        <f t="shared" si="229"/>
        <v>9.7765363128491614E-2</v>
      </c>
      <c r="Z1317" s="122">
        <v>89</v>
      </c>
      <c r="AA1317" s="146">
        <f t="shared" si="230"/>
        <v>0.10136674259681093</v>
      </c>
    </row>
    <row r="1318" spans="1:27" ht="24" x14ac:dyDescent="0.25">
      <c r="A1318" s="130" t="s">
        <v>616</v>
      </c>
      <c r="B1318" s="221" t="s">
        <v>187</v>
      </c>
      <c r="C1318" s="116" t="s">
        <v>188</v>
      </c>
      <c r="D1318" s="117" t="s">
        <v>12</v>
      </c>
      <c r="E1318" s="136" t="s">
        <v>551</v>
      </c>
      <c r="F1318" s="140">
        <v>1489</v>
      </c>
      <c r="G1318" s="118">
        <v>1415</v>
      </c>
      <c r="H1318" s="119">
        <f t="shared" si="220"/>
        <v>0.95030221625251843</v>
      </c>
      <c r="I1318" s="118">
        <f t="shared" si="221"/>
        <v>74</v>
      </c>
      <c r="J1318" s="145">
        <f t="shared" si="222"/>
        <v>4.969778374748153E-2</v>
      </c>
      <c r="K1318" s="140">
        <v>374</v>
      </c>
      <c r="L1318" s="140">
        <v>6</v>
      </c>
      <c r="M1318" s="119">
        <f t="shared" si="223"/>
        <v>1.6042780748663103E-2</v>
      </c>
      <c r="N1318" s="118">
        <v>15</v>
      </c>
      <c r="O1318" s="145">
        <f t="shared" si="224"/>
        <v>1.0073875083948958E-2</v>
      </c>
      <c r="P1318" s="140">
        <v>4</v>
      </c>
      <c r="Q1318" s="119">
        <f t="shared" si="225"/>
        <v>1.06951871657754E-2</v>
      </c>
      <c r="R1318" s="118">
        <v>9</v>
      </c>
      <c r="S1318" s="145">
        <f t="shared" si="226"/>
        <v>6.044325050369375E-3</v>
      </c>
      <c r="T1318" s="140">
        <v>46</v>
      </c>
      <c r="U1318" s="119">
        <f t="shared" si="227"/>
        <v>0.12299465240641712</v>
      </c>
      <c r="V1318" s="118">
        <v>185</v>
      </c>
      <c r="W1318" s="145">
        <f t="shared" si="228"/>
        <v>0.12424445936870383</v>
      </c>
      <c r="X1318" s="140">
        <v>47</v>
      </c>
      <c r="Y1318" s="119">
        <f t="shared" si="229"/>
        <v>0.12566844919786097</v>
      </c>
      <c r="Z1318" s="118">
        <v>187</v>
      </c>
      <c r="AA1318" s="145">
        <f t="shared" si="230"/>
        <v>0.12558764271323036</v>
      </c>
    </row>
    <row r="1319" spans="1:27" ht="24" x14ac:dyDescent="0.25">
      <c r="A1319" s="131" t="s">
        <v>616</v>
      </c>
      <c r="B1319" s="222" t="s">
        <v>251</v>
      </c>
      <c r="C1319" s="120" t="s">
        <v>252</v>
      </c>
      <c r="D1319" s="121" t="s">
        <v>16</v>
      </c>
      <c r="E1319" s="137" t="s">
        <v>549</v>
      </c>
      <c r="F1319" s="141">
        <v>4260</v>
      </c>
      <c r="G1319" s="122">
        <v>4084</v>
      </c>
      <c r="H1319" s="123">
        <f t="shared" si="220"/>
        <v>0.95868544600938965</v>
      </c>
      <c r="I1319" s="122">
        <f t="shared" si="221"/>
        <v>176</v>
      </c>
      <c r="J1319" s="146">
        <f t="shared" si="222"/>
        <v>4.1314553990610327E-2</v>
      </c>
      <c r="K1319" s="141">
        <v>1335</v>
      </c>
      <c r="L1319" s="141">
        <v>33</v>
      </c>
      <c r="M1319" s="123">
        <f t="shared" si="223"/>
        <v>2.4719101123595506E-2</v>
      </c>
      <c r="N1319" s="122">
        <v>93</v>
      </c>
      <c r="O1319" s="146">
        <f t="shared" si="224"/>
        <v>2.1830985915492956E-2</v>
      </c>
      <c r="P1319" s="141">
        <v>16</v>
      </c>
      <c r="Q1319" s="123">
        <f t="shared" si="225"/>
        <v>1.1985018726591761E-2</v>
      </c>
      <c r="R1319" s="122">
        <v>40</v>
      </c>
      <c r="S1319" s="146">
        <f t="shared" si="226"/>
        <v>9.3896713615023476E-3</v>
      </c>
      <c r="T1319" s="141">
        <v>115</v>
      </c>
      <c r="U1319" s="123">
        <f t="shared" si="227"/>
        <v>8.6142322097378279E-2</v>
      </c>
      <c r="V1319" s="122">
        <v>308</v>
      </c>
      <c r="W1319" s="146">
        <f t="shared" si="228"/>
        <v>7.2300469483568081E-2</v>
      </c>
      <c r="X1319" s="141">
        <v>124</v>
      </c>
      <c r="Y1319" s="123">
        <f t="shared" si="229"/>
        <v>9.2883895131086136E-2</v>
      </c>
      <c r="Z1319" s="122">
        <v>333</v>
      </c>
      <c r="AA1319" s="146">
        <f t="shared" si="230"/>
        <v>7.8169014084507049E-2</v>
      </c>
    </row>
    <row r="1320" spans="1:27" ht="24" x14ac:dyDescent="0.25">
      <c r="A1320" s="130" t="s">
        <v>616</v>
      </c>
      <c r="B1320" s="221" t="s">
        <v>253</v>
      </c>
      <c r="C1320" s="116" t="s">
        <v>254</v>
      </c>
      <c r="D1320" s="117" t="s">
        <v>16</v>
      </c>
      <c r="E1320" s="136" t="s">
        <v>549</v>
      </c>
      <c r="F1320" s="140">
        <v>3239</v>
      </c>
      <c r="G1320" s="118">
        <v>3162</v>
      </c>
      <c r="H1320" s="119">
        <f t="shared" si="220"/>
        <v>0.97622723062673666</v>
      </c>
      <c r="I1320" s="118">
        <f t="shared" si="221"/>
        <v>77</v>
      </c>
      <c r="J1320" s="145">
        <f t="shared" si="222"/>
        <v>2.3772769373263353E-2</v>
      </c>
      <c r="K1320" s="140">
        <v>821</v>
      </c>
      <c r="L1320" s="140">
        <v>17</v>
      </c>
      <c r="M1320" s="119">
        <f t="shared" si="223"/>
        <v>2.0706455542021926E-2</v>
      </c>
      <c r="N1320" s="118">
        <v>57</v>
      </c>
      <c r="O1320" s="145">
        <f t="shared" si="224"/>
        <v>1.7598024081506639E-2</v>
      </c>
      <c r="P1320" s="140">
        <v>5</v>
      </c>
      <c r="Q1320" s="119">
        <f t="shared" si="225"/>
        <v>6.0901339829476245E-3</v>
      </c>
      <c r="R1320" s="118">
        <v>11</v>
      </c>
      <c r="S1320" s="145">
        <f t="shared" si="226"/>
        <v>3.3961099104661933E-3</v>
      </c>
      <c r="T1320" s="140">
        <v>81</v>
      </c>
      <c r="U1320" s="119">
        <f t="shared" si="227"/>
        <v>9.866017052375152E-2</v>
      </c>
      <c r="V1320" s="118">
        <v>303</v>
      </c>
      <c r="W1320" s="145">
        <f t="shared" si="228"/>
        <v>9.3547391170114236E-2</v>
      </c>
      <c r="X1320" s="140">
        <v>84</v>
      </c>
      <c r="Y1320" s="119">
        <f t="shared" si="229"/>
        <v>0.1023142509135201</v>
      </c>
      <c r="Z1320" s="118">
        <v>307</v>
      </c>
      <c r="AA1320" s="145">
        <f t="shared" si="230"/>
        <v>9.4782340228465572E-2</v>
      </c>
    </row>
    <row r="1321" spans="1:27" ht="24" x14ac:dyDescent="0.25">
      <c r="A1321" s="131" t="s">
        <v>616</v>
      </c>
      <c r="B1321" s="222" t="s">
        <v>440</v>
      </c>
      <c r="C1321" s="120" t="s">
        <v>189</v>
      </c>
      <c r="D1321" s="121" t="s">
        <v>12</v>
      </c>
      <c r="E1321" s="137" t="s">
        <v>551</v>
      </c>
      <c r="F1321" s="141">
        <v>2797</v>
      </c>
      <c r="G1321" s="122">
        <v>2700</v>
      </c>
      <c r="H1321" s="123">
        <f t="shared" si="220"/>
        <v>0.96531998569896316</v>
      </c>
      <c r="I1321" s="122">
        <f t="shared" si="221"/>
        <v>97</v>
      </c>
      <c r="J1321" s="146">
        <f t="shared" si="222"/>
        <v>3.4680014301036823E-2</v>
      </c>
      <c r="K1321" s="141">
        <v>882</v>
      </c>
      <c r="L1321" s="141">
        <v>10</v>
      </c>
      <c r="M1321" s="123">
        <f t="shared" si="223"/>
        <v>1.1337868480725623E-2</v>
      </c>
      <c r="N1321" s="122">
        <v>33</v>
      </c>
      <c r="O1321" s="146">
        <f t="shared" si="224"/>
        <v>1.1798355380765105E-2</v>
      </c>
      <c r="P1321" s="141">
        <v>2</v>
      </c>
      <c r="Q1321" s="123">
        <f t="shared" si="225"/>
        <v>2.2675736961451248E-3</v>
      </c>
      <c r="R1321" s="122">
        <v>2</v>
      </c>
      <c r="S1321" s="146">
        <f t="shared" si="226"/>
        <v>7.1505184125849122E-4</v>
      </c>
      <c r="T1321" s="141">
        <v>102</v>
      </c>
      <c r="U1321" s="123">
        <f t="shared" si="227"/>
        <v>0.11564625850340136</v>
      </c>
      <c r="V1321" s="122">
        <v>270</v>
      </c>
      <c r="W1321" s="146">
        <f t="shared" si="228"/>
        <v>9.6531998569896318E-2</v>
      </c>
      <c r="X1321" s="141">
        <v>103</v>
      </c>
      <c r="Y1321" s="123">
        <f t="shared" si="229"/>
        <v>0.11678004535147392</v>
      </c>
      <c r="Z1321" s="122">
        <v>271</v>
      </c>
      <c r="AA1321" s="146">
        <f t="shared" si="230"/>
        <v>9.6889524490525569E-2</v>
      </c>
    </row>
    <row r="1322" spans="1:27" ht="24" x14ac:dyDescent="0.25">
      <c r="A1322" s="130" t="s">
        <v>616</v>
      </c>
      <c r="B1322" s="221" t="s">
        <v>235</v>
      </c>
      <c r="C1322" s="116" t="s">
        <v>236</v>
      </c>
      <c r="D1322" s="117" t="s">
        <v>15</v>
      </c>
      <c r="E1322" s="136" t="s">
        <v>550</v>
      </c>
      <c r="F1322" s="140">
        <v>1865</v>
      </c>
      <c r="G1322" s="118">
        <v>1828</v>
      </c>
      <c r="H1322" s="119">
        <f t="shared" si="220"/>
        <v>0.98016085790884722</v>
      </c>
      <c r="I1322" s="118">
        <f t="shared" si="221"/>
        <v>37</v>
      </c>
      <c r="J1322" s="145">
        <f t="shared" si="222"/>
        <v>1.9839142091152815E-2</v>
      </c>
      <c r="K1322" s="140">
        <v>668</v>
      </c>
      <c r="L1322" s="140">
        <v>23</v>
      </c>
      <c r="M1322" s="119">
        <f t="shared" si="223"/>
        <v>3.4431137724550899E-2</v>
      </c>
      <c r="N1322" s="118">
        <v>68</v>
      </c>
      <c r="O1322" s="145">
        <f t="shared" si="224"/>
        <v>3.646112600536193E-2</v>
      </c>
      <c r="P1322" s="140">
        <v>7</v>
      </c>
      <c r="Q1322" s="119">
        <f t="shared" si="225"/>
        <v>1.0479041916167664E-2</v>
      </c>
      <c r="R1322" s="118">
        <v>20</v>
      </c>
      <c r="S1322" s="145">
        <f t="shared" si="226"/>
        <v>1.0723860589812333E-2</v>
      </c>
      <c r="T1322" s="140">
        <v>76</v>
      </c>
      <c r="U1322" s="119">
        <f t="shared" si="227"/>
        <v>0.11377245508982035</v>
      </c>
      <c r="V1322" s="118">
        <v>192</v>
      </c>
      <c r="W1322" s="145">
        <f t="shared" si="228"/>
        <v>0.10294906166219839</v>
      </c>
      <c r="X1322" s="140">
        <v>82</v>
      </c>
      <c r="Y1322" s="119">
        <f t="shared" si="229"/>
        <v>0.12275449101796407</v>
      </c>
      <c r="Z1322" s="118">
        <v>208</v>
      </c>
      <c r="AA1322" s="145">
        <f t="shared" si="230"/>
        <v>0.11152815013404825</v>
      </c>
    </row>
    <row r="1323" spans="1:27" ht="24" x14ac:dyDescent="0.25">
      <c r="A1323" s="131" t="s">
        <v>616</v>
      </c>
      <c r="B1323" s="222" t="s">
        <v>237</v>
      </c>
      <c r="C1323" s="120" t="s">
        <v>238</v>
      </c>
      <c r="D1323" s="121" t="s">
        <v>15</v>
      </c>
      <c r="E1323" s="137" t="s">
        <v>550</v>
      </c>
      <c r="F1323" s="141">
        <v>9718</v>
      </c>
      <c r="G1323" s="122">
        <v>9495</v>
      </c>
      <c r="H1323" s="123">
        <f t="shared" si="220"/>
        <v>0.97705289154146946</v>
      </c>
      <c r="I1323" s="122">
        <f t="shared" si="221"/>
        <v>223</v>
      </c>
      <c r="J1323" s="146">
        <f t="shared" si="222"/>
        <v>2.2947108458530562E-2</v>
      </c>
      <c r="K1323" s="141">
        <v>2710</v>
      </c>
      <c r="L1323" s="141">
        <v>33</v>
      </c>
      <c r="M1323" s="123">
        <f t="shared" si="223"/>
        <v>1.2177121771217712E-2</v>
      </c>
      <c r="N1323" s="122">
        <v>91</v>
      </c>
      <c r="O1323" s="146">
        <f t="shared" si="224"/>
        <v>9.3640666803869108E-3</v>
      </c>
      <c r="P1323" s="141">
        <v>22</v>
      </c>
      <c r="Q1323" s="123">
        <f t="shared" si="225"/>
        <v>8.1180811808118074E-3</v>
      </c>
      <c r="R1323" s="122">
        <v>59</v>
      </c>
      <c r="S1323" s="146">
        <f t="shared" si="226"/>
        <v>6.0712080675036015E-3</v>
      </c>
      <c r="T1323" s="141">
        <v>245</v>
      </c>
      <c r="U1323" s="123">
        <f t="shared" si="227"/>
        <v>9.0405904059040587E-2</v>
      </c>
      <c r="V1323" s="122">
        <v>846</v>
      </c>
      <c r="W1323" s="146">
        <f t="shared" si="228"/>
        <v>8.7054949578102489E-2</v>
      </c>
      <c r="X1323" s="141">
        <v>259</v>
      </c>
      <c r="Y1323" s="123">
        <f t="shared" si="229"/>
        <v>9.5571955719557192E-2</v>
      </c>
      <c r="Z1323" s="122">
        <v>883</v>
      </c>
      <c r="AA1323" s="146">
        <f t="shared" si="230"/>
        <v>9.0862317349248822E-2</v>
      </c>
    </row>
    <row r="1324" spans="1:27" ht="24" x14ac:dyDescent="0.25">
      <c r="A1324" s="130" t="s">
        <v>616</v>
      </c>
      <c r="B1324" s="221" t="s">
        <v>190</v>
      </c>
      <c r="C1324" s="116" t="s">
        <v>191</v>
      </c>
      <c r="D1324" s="117" t="s">
        <v>12</v>
      </c>
      <c r="E1324" s="136" t="s">
        <v>551</v>
      </c>
      <c r="F1324" s="140">
        <v>1672</v>
      </c>
      <c r="G1324" s="118">
        <v>1638</v>
      </c>
      <c r="H1324" s="119">
        <f t="shared" si="220"/>
        <v>0.97966507177033491</v>
      </c>
      <c r="I1324" s="118">
        <f t="shared" si="221"/>
        <v>34</v>
      </c>
      <c r="J1324" s="145">
        <f t="shared" si="222"/>
        <v>2.033492822966507E-2</v>
      </c>
      <c r="K1324" s="140">
        <v>599</v>
      </c>
      <c r="L1324" s="140">
        <v>8</v>
      </c>
      <c r="M1324" s="119">
        <f t="shared" si="223"/>
        <v>1.335559265442404E-2</v>
      </c>
      <c r="N1324" s="118">
        <v>19</v>
      </c>
      <c r="O1324" s="145">
        <f t="shared" si="224"/>
        <v>1.1363636363636364E-2</v>
      </c>
      <c r="P1324" s="140">
        <v>8</v>
      </c>
      <c r="Q1324" s="119">
        <f t="shared" si="225"/>
        <v>1.335559265442404E-2</v>
      </c>
      <c r="R1324" s="118">
        <v>21</v>
      </c>
      <c r="S1324" s="145">
        <f t="shared" si="226"/>
        <v>1.2559808612440191E-2</v>
      </c>
      <c r="T1324" s="140">
        <v>66</v>
      </c>
      <c r="U1324" s="119">
        <f t="shared" si="227"/>
        <v>0.11018363939899833</v>
      </c>
      <c r="V1324" s="118">
        <v>183</v>
      </c>
      <c r="W1324" s="145">
        <f t="shared" si="228"/>
        <v>0.10944976076555024</v>
      </c>
      <c r="X1324" s="140">
        <v>69</v>
      </c>
      <c r="Y1324" s="119">
        <f t="shared" si="229"/>
        <v>0.11519198664440734</v>
      </c>
      <c r="Z1324" s="118">
        <v>191</v>
      </c>
      <c r="AA1324" s="145">
        <f t="shared" si="230"/>
        <v>0.11423444976076555</v>
      </c>
    </row>
    <row r="1325" spans="1:27" ht="24" x14ac:dyDescent="0.25">
      <c r="A1325" s="131" t="s">
        <v>616</v>
      </c>
      <c r="B1325" s="222" t="s">
        <v>192</v>
      </c>
      <c r="C1325" s="120" t="s">
        <v>193</v>
      </c>
      <c r="D1325" s="121" t="s">
        <v>12</v>
      </c>
      <c r="E1325" s="137" t="s">
        <v>551</v>
      </c>
      <c r="F1325" s="141">
        <v>3244</v>
      </c>
      <c r="G1325" s="122">
        <v>3162</v>
      </c>
      <c r="H1325" s="123">
        <f t="shared" si="220"/>
        <v>0.97472256473489516</v>
      </c>
      <c r="I1325" s="122">
        <f t="shared" si="221"/>
        <v>82</v>
      </c>
      <c r="J1325" s="146">
        <f t="shared" si="222"/>
        <v>2.5277435265104811E-2</v>
      </c>
      <c r="K1325" s="141">
        <v>993</v>
      </c>
      <c r="L1325" s="141">
        <v>13</v>
      </c>
      <c r="M1325" s="123">
        <f t="shared" si="223"/>
        <v>1.3091641490433032E-2</v>
      </c>
      <c r="N1325" s="122">
        <v>38</v>
      </c>
      <c r="O1325" s="146">
        <f t="shared" si="224"/>
        <v>1.1713933415536375E-2</v>
      </c>
      <c r="P1325" s="141">
        <v>8</v>
      </c>
      <c r="Q1325" s="123">
        <f t="shared" si="225"/>
        <v>8.0563947633434038E-3</v>
      </c>
      <c r="R1325" s="122">
        <v>25</v>
      </c>
      <c r="S1325" s="146">
        <f t="shared" si="226"/>
        <v>7.7065351418002465E-3</v>
      </c>
      <c r="T1325" s="141">
        <v>97</v>
      </c>
      <c r="U1325" s="123">
        <f t="shared" si="227"/>
        <v>9.7683786505538772E-2</v>
      </c>
      <c r="V1325" s="122">
        <v>329</v>
      </c>
      <c r="W1325" s="146">
        <f t="shared" si="228"/>
        <v>0.10141800246609124</v>
      </c>
      <c r="X1325" s="141">
        <v>101</v>
      </c>
      <c r="Y1325" s="123">
        <f t="shared" si="229"/>
        <v>0.10171198388721048</v>
      </c>
      <c r="Z1325" s="122">
        <v>339</v>
      </c>
      <c r="AA1325" s="146">
        <f t="shared" si="230"/>
        <v>0.10450061652281134</v>
      </c>
    </row>
    <row r="1326" spans="1:27" ht="24" x14ac:dyDescent="0.25">
      <c r="A1326" s="130" t="s">
        <v>616</v>
      </c>
      <c r="B1326" s="221" t="s">
        <v>194</v>
      </c>
      <c r="C1326" s="116" t="s">
        <v>195</v>
      </c>
      <c r="D1326" s="117" t="s">
        <v>12</v>
      </c>
      <c r="E1326" s="136" t="s">
        <v>551</v>
      </c>
      <c r="F1326" s="140">
        <v>3352</v>
      </c>
      <c r="G1326" s="118">
        <v>3262</v>
      </c>
      <c r="H1326" s="119">
        <f t="shared" si="220"/>
        <v>0.97315035799522676</v>
      </c>
      <c r="I1326" s="118">
        <f t="shared" si="221"/>
        <v>90</v>
      </c>
      <c r="J1326" s="145">
        <f t="shared" si="222"/>
        <v>2.6849642004773269E-2</v>
      </c>
      <c r="K1326" s="140">
        <v>1107</v>
      </c>
      <c r="L1326" s="140">
        <v>30</v>
      </c>
      <c r="M1326" s="119">
        <f t="shared" si="223"/>
        <v>2.7100271002710029E-2</v>
      </c>
      <c r="N1326" s="118">
        <v>65</v>
      </c>
      <c r="O1326" s="145">
        <f t="shared" si="224"/>
        <v>1.9391408114558473E-2</v>
      </c>
      <c r="P1326" s="140">
        <v>13</v>
      </c>
      <c r="Q1326" s="119">
        <f t="shared" si="225"/>
        <v>1.1743450767841012E-2</v>
      </c>
      <c r="R1326" s="118">
        <v>37</v>
      </c>
      <c r="S1326" s="145">
        <f t="shared" si="226"/>
        <v>1.10381861575179E-2</v>
      </c>
      <c r="T1326" s="140">
        <v>117</v>
      </c>
      <c r="U1326" s="119">
        <f t="shared" si="227"/>
        <v>0.10569105691056911</v>
      </c>
      <c r="V1326" s="118">
        <v>306</v>
      </c>
      <c r="W1326" s="145">
        <f t="shared" si="228"/>
        <v>9.1288782816229111E-2</v>
      </c>
      <c r="X1326" s="140">
        <v>126</v>
      </c>
      <c r="Y1326" s="119">
        <f t="shared" si="229"/>
        <v>0.11382113821138211</v>
      </c>
      <c r="Z1326" s="118">
        <v>337</v>
      </c>
      <c r="AA1326" s="145">
        <f t="shared" si="230"/>
        <v>0.10053699284009547</v>
      </c>
    </row>
    <row r="1327" spans="1:27" ht="24" x14ac:dyDescent="0.25">
      <c r="A1327" s="131" t="s">
        <v>616</v>
      </c>
      <c r="B1327" s="222" t="s">
        <v>196</v>
      </c>
      <c r="C1327" s="120" t="s">
        <v>197</v>
      </c>
      <c r="D1327" s="121" t="s">
        <v>12</v>
      </c>
      <c r="E1327" s="137" t="s">
        <v>551</v>
      </c>
      <c r="F1327" s="141">
        <v>1419</v>
      </c>
      <c r="G1327" s="122">
        <v>1397</v>
      </c>
      <c r="H1327" s="123">
        <f t="shared" si="220"/>
        <v>0.98449612403100772</v>
      </c>
      <c r="I1327" s="122">
        <f t="shared" si="221"/>
        <v>22</v>
      </c>
      <c r="J1327" s="146">
        <f t="shared" si="222"/>
        <v>1.5503875968992248E-2</v>
      </c>
      <c r="K1327" s="141">
        <v>518</v>
      </c>
      <c r="L1327" s="141">
        <v>9</v>
      </c>
      <c r="M1327" s="123">
        <f t="shared" si="223"/>
        <v>1.7374517374517374E-2</v>
      </c>
      <c r="N1327" s="122">
        <v>24</v>
      </c>
      <c r="O1327" s="146">
        <f t="shared" si="224"/>
        <v>1.6913319238900635E-2</v>
      </c>
      <c r="P1327" s="141">
        <v>4</v>
      </c>
      <c r="Q1327" s="123">
        <f t="shared" si="225"/>
        <v>7.7220077220077222E-3</v>
      </c>
      <c r="R1327" s="122">
        <v>9</v>
      </c>
      <c r="S1327" s="146">
        <f t="shared" si="226"/>
        <v>6.3424947145877377E-3</v>
      </c>
      <c r="T1327" s="141">
        <v>54</v>
      </c>
      <c r="U1327" s="123">
        <f t="shared" si="227"/>
        <v>0.10424710424710425</v>
      </c>
      <c r="V1327" s="122">
        <v>148</v>
      </c>
      <c r="W1327" s="146">
        <f t="shared" si="228"/>
        <v>0.10429880197322058</v>
      </c>
      <c r="X1327" s="141">
        <v>56</v>
      </c>
      <c r="Y1327" s="123">
        <f t="shared" si="229"/>
        <v>0.10810810810810811</v>
      </c>
      <c r="Z1327" s="122">
        <v>152</v>
      </c>
      <c r="AA1327" s="146">
        <f t="shared" si="230"/>
        <v>0.10711768851303735</v>
      </c>
    </row>
    <row r="1328" spans="1:27" ht="24" x14ac:dyDescent="0.25">
      <c r="A1328" s="130" t="s">
        <v>616</v>
      </c>
      <c r="B1328" s="221" t="s">
        <v>198</v>
      </c>
      <c r="C1328" s="116" t="s">
        <v>199</v>
      </c>
      <c r="D1328" s="117" t="s">
        <v>12</v>
      </c>
      <c r="E1328" s="136" t="s">
        <v>551</v>
      </c>
      <c r="F1328" s="140">
        <v>797</v>
      </c>
      <c r="G1328" s="118">
        <v>773</v>
      </c>
      <c r="H1328" s="119">
        <f t="shared" si="220"/>
        <v>0.96988707653701378</v>
      </c>
      <c r="I1328" s="118">
        <f t="shared" si="221"/>
        <v>24</v>
      </c>
      <c r="J1328" s="145">
        <f t="shared" si="222"/>
        <v>3.0112923462986198E-2</v>
      </c>
      <c r="K1328" s="140">
        <v>274</v>
      </c>
      <c r="L1328" s="140">
        <v>4</v>
      </c>
      <c r="M1328" s="119">
        <f t="shared" si="223"/>
        <v>1.4598540145985401E-2</v>
      </c>
      <c r="N1328" s="118">
        <v>13</v>
      </c>
      <c r="O1328" s="145">
        <f t="shared" si="224"/>
        <v>1.631116687578419E-2</v>
      </c>
      <c r="P1328" s="140">
        <v>1</v>
      </c>
      <c r="Q1328" s="119">
        <f t="shared" si="225"/>
        <v>3.6496350364963502E-3</v>
      </c>
      <c r="R1328" s="118">
        <v>3</v>
      </c>
      <c r="S1328" s="145">
        <f t="shared" si="226"/>
        <v>3.7641154328732747E-3</v>
      </c>
      <c r="T1328" s="140">
        <v>25</v>
      </c>
      <c r="U1328" s="119">
        <f t="shared" si="227"/>
        <v>9.1240875912408759E-2</v>
      </c>
      <c r="V1328" s="118">
        <v>66</v>
      </c>
      <c r="W1328" s="145">
        <f t="shared" si="228"/>
        <v>8.2810539523212046E-2</v>
      </c>
      <c r="X1328" s="140">
        <v>25</v>
      </c>
      <c r="Y1328" s="119">
        <f t="shared" si="229"/>
        <v>9.1240875912408759E-2</v>
      </c>
      <c r="Z1328" s="118">
        <v>66</v>
      </c>
      <c r="AA1328" s="145">
        <f t="shared" si="230"/>
        <v>8.2810539523212046E-2</v>
      </c>
    </row>
    <row r="1329" spans="1:27" ht="24" x14ac:dyDescent="0.25">
      <c r="A1329" s="131" t="s">
        <v>616</v>
      </c>
      <c r="B1329" s="222" t="s">
        <v>200</v>
      </c>
      <c r="C1329" s="120" t="s">
        <v>201</v>
      </c>
      <c r="D1329" s="121" t="s">
        <v>12</v>
      </c>
      <c r="E1329" s="137" t="s">
        <v>551</v>
      </c>
      <c r="F1329" s="141">
        <v>872</v>
      </c>
      <c r="G1329" s="122">
        <v>847</v>
      </c>
      <c r="H1329" s="123">
        <f t="shared" si="220"/>
        <v>0.97133027522935778</v>
      </c>
      <c r="I1329" s="122">
        <f t="shared" si="221"/>
        <v>25</v>
      </c>
      <c r="J1329" s="146">
        <f t="shared" si="222"/>
        <v>2.8669724770642203E-2</v>
      </c>
      <c r="K1329" s="141">
        <v>308</v>
      </c>
      <c r="L1329" s="141">
        <v>4</v>
      </c>
      <c r="M1329" s="123">
        <f t="shared" si="223"/>
        <v>1.2987012987012988E-2</v>
      </c>
      <c r="N1329" s="122">
        <v>9</v>
      </c>
      <c r="O1329" s="146">
        <f t="shared" si="224"/>
        <v>1.0321100917431193E-2</v>
      </c>
      <c r="P1329" s="141">
        <v>6</v>
      </c>
      <c r="Q1329" s="123">
        <f t="shared" si="225"/>
        <v>1.948051948051948E-2</v>
      </c>
      <c r="R1329" s="122">
        <v>13</v>
      </c>
      <c r="S1329" s="146">
        <f t="shared" si="226"/>
        <v>1.4908256880733946E-2</v>
      </c>
      <c r="T1329" s="141">
        <v>30</v>
      </c>
      <c r="U1329" s="123">
        <f t="shared" si="227"/>
        <v>9.7402597402597407E-2</v>
      </c>
      <c r="V1329" s="122">
        <v>113</v>
      </c>
      <c r="W1329" s="146">
        <f t="shared" si="228"/>
        <v>0.12958715596330275</v>
      </c>
      <c r="X1329" s="141">
        <v>33</v>
      </c>
      <c r="Y1329" s="123">
        <f t="shared" si="229"/>
        <v>0.10714285714285714</v>
      </c>
      <c r="Z1329" s="122">
        <v>118</v>
      </c>
      <c r="AA1329" s="146">
        <f t="shared" si="230"/>
        <v>0.13532110091743119</v>
      </c>
    </row>
    <row r="1330" spans="1:27" ht="24" x14ac:dyDescent="0.25">
      <c r="A1330" s="130" t="s">
        <v>616</v>
      </c>
      <c r="B1330" s="221" t="s">
        <v>255</v>
      </c>
      <c r="C1330" s="116" t="s">
        <v>256</v>
      </c>
      <c r="D1330" s="117" t="s">
        <v>16</v>
      </c>
      <c r="E1330" s="136" t="s">
        <v>549</v>
      </c>
      <c r="F1330" s="140">
        <v>1510</v>
      </c>
      <c r="G1330" s="118">
        <v>1466</v>
      </c>
      <c r="H1330" s="119">
        <f t="shared" si="220"/>
        <v>0.97086092715231787</v>
      </c>
      <c r="I1330" s="118">
        <f t="shared" si="221"/>
        <v>44</v>
      </c>
      <c r="J1330" s="145">
        <f t="shared" si="222"/>
        <v>2.9139072847682121E-2</v>
      </c>
      <c r="K1330" s="140">
        <v>474</v>
      </c>
      <c r="L1330" s="140">
        <v>10</v>
      </c>
      <c r="M1330" s="119">
        <f t="shared" si="223"/>
        <v>2.1097046413502109E-2</v>
      </c>
      <c r="N1330" s="118">
        <v>21</v>
      </c>
      <c r="O1330" s="145">
        <f t="shared" si="224"/>
        <v>1.390728476821192E-2</v>
      </c>
      <c r="P1330" s="140">
        <v>5</v>
      </c>
      <c r="Q1330" s="119">
        <f t="shared" si="225"/>
        <v>1.0548523206751054E-2</v>
      </c>
      <c r="R1330" s="118">
        <v>14</v>
      </c>
      <c r="S1330" s="145">
        <f t="shared" si="226"/>
        <v>9.2715231788079479E-3</v>
      </c>
      <c r="T1330" s="140">
        <v>61</v>
      </c>
      <c r="U1330" s="119">
        <f t="shared" si="227"/>
        <v>0.12869198312236288</v>
      </c>
      <c r="V1330" s="118">
        <v>185</v>
      </c>
      <c r="W1330" s="145">
        <f t="shared" si="228"/>
        <v>0.12251655629139073</v>
      </c>
      <c r="X1330" s="140">
        <v>63</v>
      </c>
      <c r="Y1330" s="119">
        <f t="shared" si="229"/>
        <v>0.13291139240506328</v>
      </c>
      <c r="Z1330" s="118">
        <v>191</v>
      </c>
      <c r="AA1330" s="145">
        <f t="shared" si="230"/>
        <v>0.12649006622516556</v>
      </c>
    </row>
    <row r="1331" spans="1:27" ht="24" x14ac:dyDescent="0.25">
      <c r="A1331" s="131" t="s">
        <v>616</v>
      </c>
      <c r="B1331" s="222" t="s">
        <v>202</v>
      </c>
      <c r="C1331" s="120" t="s">
        <v>203</v>
      </c>
      <c r="D1331" s="121" t="s">
        <v>12</v>
      </c>
      <c r="E1331" s="137" t="s">
        <v>551</v>
      </c>
      <c r="F1331" s="141">
        <v>4859</v>
      </c>
      <c r="G1331" s="122">
        <v>4780</v>
      </c>
      <c r="H1331" s="123">
        <f t="shared" si="220"/>
        <v>0.9837415105988887</v>
      </c>
      <c r="I1331" s="122">
        <f t="shared" si="221"/>
        <v>79</v>
      </c>
      <c r="J1331" s="146">
        <f t="shared" si="222"/>
        <v>1.625848940111134E-2</v>
      </c>
      <c r="K1331" s="141">
        <v>1672</v>
      </c>
      <c r="L1331" s="141">
        <v>56</v>
      </c>
      <c r="M1331" s="123">
        <f t="shared" si="223"/>
        <v>3.3492822966507178E-2</v>
      </c>
      <c r="N1331" s="122">
        <v>158</v>
      </c>
      <c r="O1331" s="146">
        <f t="shared" si="224"/>
        <v>3.2516978802222679E-2</v>
      </c>
      <c r="P1331" s="141">
        <v>13</v>
      </c>
      <c r="Q1331" s="123">
        <f t="shared" si="225"/>
        <v>7.7751196172248802E-3</v>
      </c>
      <c r="R1331" s="122">
        <v>29</v>
      </c>
      <c r="S1331" s="146">
        <f t="shared" si="226"/>
        <v>5.9683062358509981E-3</v>
      </c>
      <c r="T1331" s="141">
        <v>184</v>
      </c>
      <c r="U1331" s="123">
        <f t="shared" si="227"/>
        <v>0.11004784688995216</v>
      </c>
      <c r="V1331" s="122">
        <v>553</v>
      </c>
      <c r="W1331" s="146">
        <f t="shared" si="228"/>
        <v>0.11380942580777938</v>
      </c>
      <c r="X1331" s="141">
        <v>193</v>
      </c>
      <c r="Y1331" s="123">
        <f t="shared" si="229"/>
        <v>0.11543062200956938</v>
      </c>
      <c r="Z1331" s="122">
        <v>572</v>
      </c>
      <c r="AA1331" s="146">
        <f t="shared" si="230"/>
        <v>0.11771969541057831</v>
      </c>
    </row>
    <row r="1332" spans="1:27" ht="24" x14ac:dyDescent="0.25">
      <c r="A1332" s="130" t="s">
        <v>616</v>
      </c>
      <c r="B1332" s="221" t="s">
        <v>257</v>
      </c>
      <c r="C1332" s="116" t="s">
        <v>258</v>
      </c>
      <c r="D1332" s="117" t="s">
        <v>16</v>
      </c>
      <c r="E1332" s="136" t="s">
        <v>549</v>
      </c>
      <c r="F1332" s="140">
        <v>4207</v>
      </c>
      <c r="G1332" s="118">
        <v>3979</v>
      </c>
      <c r="H1332" s="119">
        <f t="shared" si="220"/>
        <v>0.94580461136201566</v>
      </c>
      <c r="I1332" s="118">
        <f t="shared" si="221"/>
        <v>228</v>
      </c>
      <c r="J1332" s="145">
        <f t="shared" si="222"/>
        <v>5.4195388637984315E-2</v>
      </c>
      <c r="K1332" s="140">
        <v>1339</v>
      </c>
      <c r="L1332" s="140">
        <v>24</v>
      </c>
      <c r="M1332" s="119">
        <f t="shared" si="223"/>
        <v>1.7923823749066467E-2</v>
      </c>
      <c r="N1332" s="118">
        <v>57</v>
      </c>
      <c r="O1332" s="145">
        <f t="shared" si="224"/>
        <v>1.3548847159496079E-2</v>
      </c>
      <c r="P1332" s="140">
        <v>11</v>
      </c>
      <c r="Q1332" s="119">
        <f t="shared" si="225"/>
        <v>8.215085884988798E-3</v>
      </c>
      <c r="R1332" s="118">
        <v>25</v>
      </c>
      <c r="S1332" s="145">
        <f t="shared" si="226"/>
        <v>5.9424768243403854E-3</v>
      </c>
      <c r="T1332" s="140">
        <v>120</v>
      </c>
      <c r="U1332" s="119">
        <f t="shared" si="227"/>
        <v>8.9619118745332335E-2</v>
      </c>
      <c r="V1332" s="118">
        <v>393</v>
      </c>
      <c r="W1332" s="145">
        <f t="shared" si="228"/>
        <v>9.341573567863086E-2</v>
      </c>
      <c r="X1332" s="140">
        <v>122</v>
      </c>
      <c r="Y1332" s="119">
        <f t="shared" si="229"/>
        <v>9.1112770724421213E-2</v>
      </c>
      <c r="Z1332" s="118">
        <v>395</v>
      </c>
      <c r="AA1332" s="145">
        <f t="shared" si="230"/>
        <v>9.3891133824578088E-2</v>
      </c>
    </row>
    <row r="1333" spans="1:27" ht="24" x14ac:dyDescent="0.25">
      <c r="A1333" s="131" t="s">
        <v>616</v>
      </c>
      <c r="B1333" s="222" t="s">
        <v>171</v>
      </c>
      <c r="C1333" s="120" t="s">
        <v>172</v>
      </c>
      <c r="D1333" s="121" t="s">
        <v>11</v>
      </c>
      <c r="E1333" s="137" t="s">
        <v>552</v>
      </c>
      <c r="F1333" s="141">
        <v>3127</v>
      </c>
      <c r="G1333" s="122">
        <v>3030</v>
      </c>
      <c r="H1333" s="123">
        <f t="shared" si="220"/>
        <v>0.96897985289414779</v>
      </c>
      <c r="I1333" s="122">
        <f t="shared" si="221"/>
        <v>97</v>
      </c>
      <c r="J1333" s="146">
        <f t="shared" si="222"/>
        <v>3.1020147105852255E-2</v>
      </c>
      <c r="K1333" s="141">
        <v>1127</v>
      </c>
      <c r="L1333" s="141">
        <v>27</v>
      </c>
      <c r="M1333" s="123">
        <f t="shared" si="223"/>
        <v>2.3957409050576754E-2</v>
      </c>
      <c r="N1333" s="122">
        <v>68</v>
      </c>
      <c r="O1333" s="146">
        <f t="shared" si="224"/>
        <v>2.1746082507195393E-2</v>
      </c>
      <c r="P1333" s="141">
        <v>21</v>
      </c>
      <c r="Q1333" s="123">
        <f t="shared" si="225"/>
        <v>1.8633540372670808E-2</v>
      </c>
      <c r="R1333" s="122">
        <v>48</v>
      </c>
      <c r="S1333" s="146">
        <f t="shared" si="226"/>
        <v>1.5350175887432043E-2</v>
      </c>
      <c r="T1333" s="141">
        <v>140</v>
      </c>
      <c r="U1333" s="123">
        <f t="shared" si="227"/>
        <v>0.12422360248447205</v>
      </c>
      <c r="V1333" s="122">
        <v>351</v>
      </c>
      <c r="W1333" s="146">
        <f t="shared" si="228"/>
        <v>0.11224816117684681</v>
      </c>
      <c r="X1333" s="141">
        <v>152</v>
      </c>
      <c r="Y1333" s="123">
        <f t="shared" si="229"/>
        <v>0.13487133984028393</v>
      </c>
      <c r="Z1333" s="122">
        <v>380</v>
      </c>
      <c r="AA1333" s="146">
        <f t="shared" si="230"/>
        <v>0.12152222577550367</v>
      </c>
    </row>
    <row r="1334" spans="1:27" ht="24" x14ac:dyDescent="0.25">
      <c r="A1334" s="130" t="s">
        <v>616</v>
      </c>
      <c r="B1334" s="221" t="s">
        <v>261</v>
      </c>
      <c r="C1334" s="116" t="s">
        <v>262</v>
      </c>
      <c r="D1334" s="117" t="s">
        <v>17</v>
      </c>
      <c r="E1334" s="136" t="s">
        <v>553</v>
      </c>
      <c r="F1334" s="140">
        <v>1457</v>
      </c>
      <c r="G1334" s="118">
        <v>1436</v>
      </c>
      <c r="H1334" s="119">
        <f t="shared" si="220"/>
        <v>0.98558682223747429</v>
      </c>
      <c r="I1334" s="118">
        <f t="shared" si="221"/>
        <v>21</v>
      </c>
      <c r="J1334" s="145">
        <f t="shared" si="222"/>
        <v>1.4413177762525738E-2</v>
      </c>
      <c r="K1334" s="140">
        <v>514</v>
      </c>
      <c r="L1334" s="140">
        <v>9</v>
      </c>
      <c r="M1334" s="119">
        <f t="shared" si="223"/>
        <v>1.7509727626459144E-2</v>
      </c>
      <c r="N1334" s="118">
        <v>25</v>
      </c>
      <c r="O1334" s="145">
        <f t="shared" si="224"/>
        <v>1.7158544955387784E-2</v>
      </c>
      <c r="P1334" s="140">
        <v>4</v>
      </c>
      <c r="Q1334" s="119">
        <f t="shared" si="225"/>
        <v>7.7821011673151752E-3</v>
      </c>
      <c r="R1334" s="118">
        <v>12</v>
      </c>
      <c r="S1334" s="145">
        <f t="shared" si="226"/>
        <v>8.2361015785861365E-3</v>
      </c>
      <c r="T1334" s="140">
        <v>58</v>
      </c>
      <c r="U1334" s="119">
        <f t="shared" si="227"/>
        <v>0.11284046692607004</v>
      </c>
      <c r="V1334" s="118">
        <v>146</v>
      </c>
      <c r="W1334" s="145">
        <f t="shared" si="228"/>
        <v>0.10020590253946465</v>
      </c>
      <c r="X1334" s="140">
        <v>61</v>
      </c>
      <c r="Y1334" s="119">
        <f t="shared" si="229"/>
        <v>0.11867704280155641</v>
      </c>
      <c r="Z1334" s="118">
        <v>154</v>
      </c>
      <c r="AA1334" s="145">
        <f t="shared" si="230"/>
        <v>0.10569663692518874</v>
      </c>
    </row>
    <row r="1335" spans="1:27" ht="24" x14ac:dyDescent="0.25">
      <c r="A1335" s="131" t="s">
        <v>616</v>
      </c>
      <c r="B1335" s="222" t="s">
        <v>157</v>
      </c>
      <c r="C1335" s="120" t="s">
        <v>158</v>
      </c>
      <c r="D1335" s="121" t="s">
        <v>10</v>
      </c>
      <c r="E1335" s="137" t="s">
        <v>554</v>
      </c>
      <c r="F1335" s="141">
        <v>5087</v>
      </c>
      <c r="G1335" s="122">
        <v>5033</v>
      </c>
      <c r="H1335" s="123">
        <f t="shared" si="220"/>
        <v>0.98938470611362295</v>
      </c>
      <c r="I1335" s="122">
        <f t="shared" si="221"/>
        <v>54</v>
      </c>
      <c r="J1335" s="146">
        <f t="shared" si="222"/>
        <v>1.0615293886377039E-2</v>
      </c>
      <c r="K1335" s="141">
        <v>1616</v>
      </c>
      <c r="L1335" s="141">
        <v>36</v>
      </c>
      <c r="M1335" s="123">
        <f t="shared" si="223"/>
        <v>2.2277227722772276E-2</v>
      </c>
      <c r="N1335" s="122">
        <v>92</v>
      </c>
      <c r="O1335" s="146">
        <f t="shared" si="224"/>
        <v>1.8085315510123844E-2</v>
      </c>
      <c r="P1335" s="141">
        <v>11</v>
      </c>
      <c r="Q1335" s="123">
        <f t="shared" si="225"/>
        <v>6.8069306930693069E-3</v>
      </c>
      <c r="R1335" s="122">
        <v>33</v>
      </c>
      <c r="S1335" s="146">
        <f t="shared" si="226"/>
        <v>6.4871240416748575E-3</v>
      </c>
      <c r="T1335" s="141">
        <v>161</v>
      </c>
      <c r="U1335" s="123">
        <f t="shared" si="227"/>
        <v>9.9628712871287134E-2</v>
      </c>
      <c r="V1335" s="122">
        <v>507</v>
      </c>
      <c r="W1335" s="146">
        <f t="shared" si="228"/>
        <v>9.9665814822095536E-2</v>
      </c>
      <c r="X1335" s="141">
        <v>169</v>
      </c>
      <c r="Y1335" s="123">
        <f t="shared" si="229"/>
        <v>0.10457920792079207</v>
      </c>
      <c r="Z1335" s="122">
        <v>534</v>
      </c>
      <c r="AA1335" s="146">
        <f t="shared" si="230"/>
        <v>0.10497346176528406</v>
      </c>
    </row>
    <row r="1336" spans="1:27" ht="24" x14ac:dyDescent="0.25">
      <c r="A1336" s="130" t="s">
        <v>616</v>
      </c>
      <c r="B1336" s="221" t="s">
        <v>173</v>
      </c>
      <c r="C1336" s="116" t="s">
        <v>174</v>
      </c>
      <c r="D1336" s="117" t="s">
        <v>11</v>
      </c>
      <c r="E1336" s="136" t="s">
        <v>552</v>
      </c>
      <c r="F1336" s="140">
        <v>3764</v>
      </c>
      <c r="G1336" s="118">
        <v>3701</v>
      </c>
      <c r="H1336" s="119">
        <f t="shared" si="220"/>
        <v>0.98326248671625927</v>
      </c>
      <c r="I1336" s="118">
        <f t="shared" si="221"/>
        <v>63</v>
      </c>
      <c r="J1336" s="145">
        <f t="shared" si="222"/>
        <v>1.67375132837407E-2</v>
      </c>
      <c r="K1336" s="140">
        <v>1302</v>
      </c>
      <c r="L1336" s="140">
        <v>22</v>
      </c>
      <c r="M1336" s="119">
        <f t="shared" si="223"/>
        <v>1.6897081413210446E-2</v>
      </c>
      <c r="N1336" s="118">
        <v>62</v>
      </c>
      <c r="O1336" s="145">
        <f t="shared" si="224"/>
        <v>1.647183846971307E-2</v>
      </c>
      <c r="P1336" s="140">
        <v>11</v>
      </c>
      <c r="Q1336" s="119">
        <f t="shared" si="225"/>
        <v>8.4485407066052232E-3</v>
      </c>
      <c r="R1336" s="118">
        <v>24</v>
      </c>
      <c r="S1336" s="145">
        <f t="shared" si="226"/>
        <v>6.376195536663124E-3</v>
      </c>
      <c r="T1336" s="140">
        <v>126</v>
      </c>
      <c r="U1336" s="119">
        <f t="shared" si="227"/>
        <v>9.6774193548387094E-2</v>
      </c>
      <c r="V1336" s="118">
        <v>350</v>
      </c>
      <c r="W1336" s="145">
        <f t="shared" si="228"/>
        <v>9.2986184909670561E-2</v>
      </c>
      <c r="X1336" s="140">
        <v>131</v>
      </c>
      <c r="Y1336" s="119">
        <f t="shared" si="229"/>
        <v>0.10061443932411675</v>
      </c>
      <c r="Z1336" s="118">
        <v>360</v>
      </c>
      <c r="AA1336" s="145">
        <f t="shared" si="230"/>
        <v>9.5642933049946866E-2</v>
      </c>
    </row>
    <row r="1337" spans="1:27" ht="24" x14ac:dyDescent="0.25">
      <c r="A1337" s="131" t="s">
        <v>616</v>
      </c>
      <c r="B1337" s="222" t="s">
        <v>263</v>
      </c>
      <c r="C1337" s="120" t="s">
        <v>264</v>
      </c>
      <c r="D1337" s="121" t="s">
        <v>17</v>
      </c>
      <c r="E1337" s="137" t="s">
        <v>553</v>
      </c>
      <c r="F1337" s="141">
        <v>1306</v>
      </c>
      <c r="G1337" s="122">
        <v>1249</v>
      </c>
      <c r="H1337" s="123">
        <f t="shared" si="220"/>
        <v>0.95635528330781006</v>
      </c>
      <c r="I1337" s="122">
        <f t="shared" si="221"/>
        <v>57</v>
      </c>
      <c r="J1337" s="146">
        <f t="shared" si="222"/>
        <v>4.3644716692189896E-2</v>
      </c>
      <c r="K1337" s="141">
        <v>418</v>
      </c>
      <c r="L1337" s="141">
        <v>8</v>
      </c>
      <c r="M1337" s="123">
        <f t="shared" si="223"/>
        <v>1.9138755980861243E-2</v>
      </c>
      <c r="N1337" s="122">
        <v>18</v>
      </c>
      <c r="O1337" s="146">
        <f t="shared" si="224"/>
        <v>1.3782542113323124E-2</v>
      </c>
      <c r="P1337" s="141">
        <v>3</v>
      </c>
      <c r="Q1337" s="123">
        <f t="shared" si="225"/>
        <v>7.1770334928229667E-3</v>
      </c>
      <c r="R1337" s="122">
        <v>7</v>
      </c>
      <c r="S1337" s="146">
        <f t="shared" si="226"/>
        <v>5.3598774885145481E-3</v>
      </c>
      <c r="T1337" s="141">
        <v>50</v>
      </c>
      <c r="U1337" s="123">
        <f t="shared" si="227"/>
        <v>0.11961722488038277</v>
      </c>
      <c r="V1337" s="122">
        <v>143</v>
      </c>
      <c r="W1337" s="146">
        <f t="shared" si="228"/>
        <v>0.10949464012251149</v>
      </c>
      <c r="X1337" s="141">
        <v>51</v>
      </c>
      <c r="Y1337" s="123">
        <f t="shared" si="229"/>
        <v>0.12200956937799043</v>
      </c>
      <c r="Z1337" s="122">
        <v>146</v>
      </c>
      <c r="AA1337" s="146">
        <f t="shared" si="230"/>
        <v>0.11179173047473201</v>
      </c>
    </row>
    <row r="1338" spans="1:27" ht="24" x14ac:dyDescent="0.25">
      <c r="A1338" s="130" t="s">
        <v>616</v>
      </c>
      <c r="B1338" s="221" t="s">
        <v>159</v>
      </c>
      <c r="C1338" s="116" t="s">
        <v>160</v>
      </c>
      <c r="D1338" s="117" t="s">
        <v>10</v>
      </c>
      <c r="E1338" s="136" t="s">
        <v>554</v>
      </c>
      <c r="F1338" s="140">
        <v>2526</v>
      </c>
      <c r="G1338" s="118">
        <v>2458</v>
      </c>
      <c r="H1338" s="119">
        <f t="shared" si="220"/>
        <v>0.97307996832937449</v>
      </c>
      <c r="I1338" s="118">
        <f t="shared" si="221"/>
        <v>68</v>
      </c>
      <c r="J1338" s="145">
        <f t="shared" si="222"/>
        <v>2.6920031670625493E-2</v>
      </c>
      <c r="K1338" s="140">
        <v>693</v>
      </c>
      <c r="L1338" s="140">
        <v>11</v>
      </c>
      <c r="M1338" s="119">
        <f t="shared" si="223"/>
        <v>1.5873015873015872E-2</v>
      </c>
      <c r="N1338" s="118">
        <v>38</v>
      </c>
      <c r="O1338" s="145">
        <f t="shared" si="224"/>
        <v>1.5043547110055424E-2</v>
      </c>
      <c r="P1338" s="140">
        <v>5</v>
      </c>
      <c r="Q1338" s="119">
        <f t="shared" si="225"/>
        <v>7.215007215007215E-3</v>
      </c>
      <c r="R1338" s="118">
        <v>19</v>
      </c>
      <c r="S1338" s="145">
        <f t="shared" si="226"/>
        <v>7.521773555027712E-3</v>
      </c>
      <c r="T1338" s="140">
        <v>55</v>
      </c>
      <c r="U1338" s="119">
        <f t="shared" si="227"/>
        <v>7.9365079365079361E-2</v>
      </c>
      <c r="V1338" s="118">
        <v>155</v>
      </c>
      <c r="W1338" s="145">
        <f t="shared" si="228"/>
        <v>6.13618368962787E-2</v>
      </c>
      <c r="X1338" s="140">
        <v>59</v>
      </c>
      <c r="Y1338" s="119">
        <f t="shared" si="229"/>
        <v>8.5137085137085136E-2</v>
      </c>
      <c r="Z1338" s="118">
        <v>169</v>
      </c>
      <c r="AA1338" s="145">
        <f t="shared" si="230"/>
        <v>6.6904196357878074E-2</v>
      </c>
    </row>
    <row r="1339" spans="1:27" ht="24" x14ac:dyDescent="0.25">
      <c r="A1339" s="131" t="s">
        <v>616</v>
      </c>
      <c r="B1339" s="222" t="s">
        <v>265</v>
      </c>
      <c r="C1339" s="120" t="s">
        <v>266</v>
      </c>
      <c r="D1339" s="121" t="s">
        <v>17</v>
      </c>
      <c r="E1339" s="137" t="s">
        <v>553</v>
      </c>
      <c r="F1339" s="141">
        <v>2190</v>
      </c>
      <c r="G1339" s="122">
        <v>2152</v>
      </c>
      <c r="H1339" s="123">
        <f t="shared" si="220"/>
        <v>0.98264840182648405</v>
      </c>
      <c r="I1339" s="122">
        <f t="shared" si="221"/>
        <v>38</v>
      </c>
      <c r="J1339" s="146">
        <f t="shared" si="222"/>
        <v>1.7351598173515982E-2</v>
      </c>
      <c r="K1339" s="141">
        <v>778</v>
      </c>
      <c r="L1339" s="141">
        <v>13</v>
      </c>
      <c r="M1339" s="123">
        <f t="shared" si="223"/>
        <v>1.6709511568123392E-2</v>
      </c>
      <c r="N1339" s="122">
        <v>28</v>
      </c>
      <c r="O1339" s="146">
        <f t="shared" si="224"/>
        <v>1.2785388127853882E-2</v>
      </c>
      <c r="P1339" s="141">
        <v>4</v>
      </c>
      <c r="Q1339" s="123">
        <f t="shared" si="225"/>
        <v>5.1413881748071976E-3</v>
      </c>
      <c r="R1339" s="122">
        <v>8</v>
      </c>
      <c r="S1339" s="146">
        <f t="shared" si="226"/>
        <v>3.6529680365296802E-3</v>
      </c>
      <c r="T1339" s="141">
        <v>59</v>
      </c>
      <c r="U1339" s="123">
        <f t="shared" si="227"/>
        <v>7.583547557840617E-2</v>
      </c>
      <c r="V1339" s="122">
        <v>145</v>
      </c>
      <c r="W1339" s="146">
        <f t="shared" si="228"/>
        <v>6.6210045662100453E-2</v>
      </c>
      <c r="X1339" s="141">
        <v>61</v>
      </c>
      <c r="Y1339" s="123">
        <f t="shared" si="229"/>
        <v>7.8406169665809766E-2</v>
      </c>
      <c r="Z1339" s="122">
        <v>149</v>
      </c>
      <c r="AA1339" s="146">
        <f t="shared" si="230"/>
        <v>6.803652968036529E-2</v>
      </c>
    </row>
    <row r="1340" spans="1:27" ht="24" x14ac:dyDescent="0.25">
      <c r="A1340" s="130" t="s">
        <v>616</v>
      </c>
      <c r="B1340" s="221" t="s">
        <v>161</v>
      </c>
      <c r="C1340" s="116" t="s">
        <v>162</v>
      </c>
      <c r="D1340" s="117" t="s">
        <v>10</v>
      </c>
      <c r="E1340" s="136" t="s">
        <v>554</v>
      </c>
      <c r="F1340" s="140">
        <v>2597</v>
      </c>
      <c r="G1340" s="118">
        <v>2539</v>
      </c>
      <c r="H1340" s="119">
        <f t="shared" si="220"/>
        <v>0.97766653831343864</v>
      </c>
      <c r="I1340" s="118">
        <f t="shared" si="221"/>
        <v>58</v>
      </c>
      <c r="J1340" s="145">
        <f t="shared" si="222"/>
        <v>2.2333461686561418E-2</v>
      </c>
      <c r="K1340" s="140">
        <v>808</v>
      </c>
      <c r="L1340" s="140">
        <v>13</v>
      </c>
      <c r="M1340" s="119">
        <f t="shared" si="223"/>
        <v>1.608910891089109E-2</v>
      </c>
      <c r="N1340" s="118">
        <v>38</v>
      </c>
      <c r="O1340" s="145">
        <f t="shared" si="224"/>
        <v>1.4632268001540239E-2</v>
      </c>
      <c r="P1340" s="140">
        <v>8</v>
      </c>
      <c r="Q1340" s="119">
        <f t="shared" si="225"/>
        <v>9.9009900990099011E-3</v>
      </c>
      <c r="R1340" s="118">
        <v>24</v>
      </c>
      <c r="S1340" s="145">
        <f t="shared" si="226"/>
        <v>9.2414324220254137E-3</v>
      </c>
      <c r="T1340" s="140">
        <v>78</v>
      </c>
      <c r="U1340" s="119">
        <f t="shared" si="227"/>
        <v>9.6534653465346537E-2</v>
      </c>
      <c r="V1340" s="118">
        <v>272</v>
      </c>
      <c r="W1340" s="145">
        <f t="shared" si="228"/>
        <v>0.10473623411628802</v>
      </c>
      <c r="X1340" s="140">
        <v>83</v>
      </c>
      <c r="Y1340" s="119">
        <f t="shared" si="229"/>
        <v>0.10272277227722772</v>
      </c>
      <c r="Z1340" s="118">
        <v>286</v>
      </c>
      <c r="AA1340" s="145">
        <f t="shared" si="230"/>
        <v>0.11012706969580285</v>
      </c>
    </row>
    <row r="1341" spans="1:27" ht="24" x14ac:dyDescent="0.25">
      <c r="A1341" s="131" t="s">
        <v>616</v>
      </c>
      <c r="B1341" s="222" t="s">
        <v>163</v>
      </c>
      <c r="C1341" s="120" t="s">
        <v>164</v>
      </c>
      <c r="D1341" s="121" t="s">
        <v>10</v>
      </c>
      <c r="E1341" s="137" t="s">
        <v>554</v>
      </c>
      <c r="F1341" s="141">
        <v>1633</v>
      </c>
      <c r="G1341" s="122">
        <v>1600</v>
      </c>
      <c r="H1341" s="123">
        <f t="shared" si="220"/>
        <v>0.9797917942437232</v>
      </c>
      <c r="I1341" s="122">
        <f t="shared" si="221"/>
        <v>33</v>
      </c>
      <c r="J1341" s="146">
        <f t="shared" si="222"/>
        <v>2.0208205756276791E-2</v>
      </c>
      <c r="K1341" s="141">
        <v>586</v>
      </c>
      <c r="L1341" s="141">
        <v>5</v>
      </c>
      <c r="M1341" s="123">
        <f t="shared" si="223"/>
        <v>8.5324232081911266E-3</v>
      </c>
      <c r="N1341" s="122">
        <v>10</v>
      </c>
      <c r="O1341" s="146">
        <f t="shared" si="224"/>
        <v>6.1236987140232697E-3</v>
      </c>
      <c r="P1341" s="141">
        <v>2</v>
      </c>
      <c r="Q1341" s="123">
        <f t="shared" si="225"/>
        <v>3.4129692832764505E-3</v>
      </c>
      <c r="R1341" s="122">
        <v>6</v>
      </c>
      <c r="S1341" s="146">
        <f t="shared" si="226"/>
        <v>3.6742192284139621E-3</v>
      </c>
      <c r="T1341" s="141">
        <v>56</v>
      </c>
      <c r="U1341" s="123">
        <f t="shared" si="227"/>
        <v>9.556313993174062E-2</v>
      </c>
      <c r="V1341" s="122">
        <v>150</v>
      </c>
      <c r="W1341" s="146">
        <f t="shared" si="228"/>
        <v>9.1855480710349047E-2</v>
      </c>
      <c r="X1341" s="141">
        <v>59</v>
      </c>
      <c r="Y1341" s="123">
        <f t="shared" si="229"/>
        <v>0.10068259385665529</v>
      </c>
      <c r="Z1341" s="122">
        <v>158</v>
      </c>
      <c r="AA1341" s="146">
        <f t="shared" si="230"/>
        <v>9.6754439681567661E-2</v>
      </c>
    </row>
    <row r="1342" spans="1:27" ht="24" x14ac:dyDescent="0.25">
      <c r="A1342" s="130" t="s">
        <v>616</v>
      </c>
      <c r="B1342" s="221" t="s">
        <v>175</v>
      </c>
      <c r="C1342" s="116" t="s">
        <v>176</v>
      </c>
      <c r="D1342" s="117" t="s">
        <v>11</v>
      </c>
      <c r="E1342" s="136" t="s">
        <v>552</v>
      </c>
      <c r="F1342" s="140">
        <v>6831</v>
      </c>
      <c r="G1342" s="118">
        <v>6576</v>
      </c>
      <c r="H1342" s="119">
        <f t="shared" si="220"/>
        <v>0.96267018006148442</v>
      </c>
      <c r="I1342" s="118">
        <f t="shared" si="221"/>
        <v>255</v>
      </c>
      <c r="J1342" s="145">
        <f t="shared" si="222"/>
        <v>3.7329819938515592E-2</v>
      </c>
      <c r="K1342" s="140">
        <v>2128</v>
      </c>
      <c r="L1342" s="140">
        <v>33</v>
      </c>
      <c r="M1342" s="119">
        <f t="shared" si="223"/>
        <v>1.550751879699248E-2</v>
      </c>
      <c r="N1342" s="118">
        <v>89</v>
      </c>
      <c r="O1342" s="145">
        <f t="shared" si="224"/>
        <v>1.3028839115795637E-2</v>
      </c>
      <c r="P1342" s="140">
        <v>10</v>
      </c>
      <c r="Q1342" s="119">
        <f t="shared" si="225"/>
        <v>4.6992481203007516E-3</v>
      </c>
      <c r="R1342" s="118">
        <v>25</v>
      </c>
      <c r="S1342" s="145">
        <f t="shared" si="226"/>
        <v>3.6597862684819207E-3</v>
      </c>
      <c r="T1342" s="140">
        <v>224</v>
      </c>
      <c r="U1342" s="119">
        <f t="shared" si="227"/>
        <v>0.10526315789473684</v>
      </c>
      <c r="V1342" s="118">
        <v>632</v>
      </c>
      <c r="W1342" s="145">
        <f t="shared" si="228"/>
        <v>9.251939686722295E-2</v>
      </c>
      <c r="X1342" s="140">
        <v>229</v>
      </c>
      <c r="Y1342" s="119">
        <f t="shared" si="229"/>
        <v>0.10761278195488722</v>
      </c>
      <c r="Z1342" s="118">
        <v>643</v>
      </c>
      <c r="AA1342" s="145">
        <f t="shared" si="230"/>
        <v>9.4129702825355002E-2</v>
      </c>
    </row>
    <row r="1343" spans="1:27" ht="24" x14ac:dyDescent="0.25">
      <c r="A1343" s="131" t="s">
        <v>616</v>
      </c>
      <c r="B1343" s="222" t="s">
        <v>267</v>
      </c>
      <c r="C1343" s="120" t="s">
        <v>268</v>
      </c>
      <c r="D1343" s="121" t="s">
        <v>17</v>
      </c>
      <c r="E1343" s="137" t="s">
        <v>553</v>
      </c>
      <c r="F1343" s="141">
        <v>3275</v>
      </c>
      <c r="G1343" s="122">
        <v>3211</v>
      </c>
      <c r="H1343" s="123">
        <f t="shared" si="220"/>
        <v>0.98045801526717558</v>
      </c>
      <c r="I1343" s="122">
        <f t="shared" si="221"/>
        <v>64</v>
      </c>
      <c r="J1343" s="146">
        <f t="shared" si="222"/>
        <v>1.9541984732824428E-2</v>
      </c>
      <c r="K1343" s="141">
        <v>1036</v>
      </c>
      <c r="L1343" s="141">
        <v>18</v>
      </c>
      <c r="M1343" s="123">
        <f t="shared" si="223"/>
        <v>1.7374517374517374E-2</v>
      </c>
      <c r="N1343" s="122">
        <v>46</v>
      </c>
      <c r="O1343" s="146">
        <f t="shared" si="224"/>
        <v>1.4045801526717557E-2</v>
      </c>
      <c r="P1343" s="141">
        <v>9</v>
      </c>
      <c r="Q1343" s="123">
        <f t="shared" si="225"/>
        <v>8.6872586872586872E-3</v>
      </c>
      <c r="R1343" s="122">
        <v>25</v>
      </c>
      <c r="S1343" s="146">
        <f t="shared" si="226"/>
        <v>7.6335877862595417E-3</v>
      </c>
      <c r="T1343" s="141">
        <v>85</v>
      </c>
      <c r="U1343" s="123">
        <f t="shared" si="227"/>
        <v>8.2046332046332049E-2</v>
      </c>
      <c r="V1343" s="122">
        <v>241</v>
      </c>
      <c r="W1343" s="146">
        <f t="shared" si="228"/>
        <v>7.3587786259541987E-2</v>
      </c>
      <c r="X1343" s="141">
        <v>91</v>
      </c>
      <c r="Y1343" s="123">
        <f t="shared" si="229"/>
        <v>8.7837837837837843E-2</v>
      </c>
      <c r="Z1343" s="122">
        <v>256</v>
      </c>
      <c r="AA1343" s="146">
        <f t="shared" si="230"/>
        <v>7.8167938931297712E-2</v>
      </c>
    </row>
    <row r="1344" spans="1:27" ht="24" x14ac:dyDescent="0.25">
      <c r="A1344" s="130" t="s">
        <v>616</v>
      </c>
      <c r="B1344" s="221" t="s">
        <v>177</v>
      </c>
      <c r="C1344" s="116" t="s">
        <v>178</v>
      </c>
      <c r="D1344" s="117" t="s">
        <v>11</v>
      </c>
      <c r="E1344" s="136" t="s">
        <v>552</v>
      </c>
      <c r="F1344" s="140">
        <v>2792</v>
      </c>
      <c r="G1344" s="118">
        <v>2694</v>
      </c>
      <c r="H1344" s="119">
        <f t="shared" si="220"/>
        <v>0.96489971346704873</v>
      </c>
      <c r="I1344" s="118">
        <f t="shared" si="221"/>
        <v>98</v>
      </c>
      <c r="J1344" s="145">
        <f t="shared" si="222"/>
        <v>3.5100286532951289E-2</v>
      </c>
      <c r="K1344" s="140">
        <v>970</v>
      </c>
      <c r="L1344" s="140">
        <v>14</v>
      </c>
      <c r="M1344" s="119">
        <f t="shared" si="223"/>
        <v>1.443298969072165E-2</v>
      </c>
      <c r="N1344" s="118">
        <v>27</v>
      </c>
      <c r="O1344" s="145">
        <f t="shared" si="224"/>
        <v>9.6704871060171917E-3</v>
      </c>
      <c r="P1344" s="140">
        <v>10</v>
      </c>
      <c r="Q1344" s="119">
        <f t="shared" si="225"/>
        <v>1.0309278350515464E-2</v>
      </c>
      <c r="R1344" s="118">
        <v>19</v>
      </c>
      <c r="S1344" s="145">
        <f t="shared" si="226"/>
        <v>6.8051575931232094E-3</v>
      </c>
      <c r="T1344" s="140">
        <v>87</v>
      </c>
      <c r="U1344" s="119">
        <f t="shared" si="227"/>
        <v>8.9690721649484537E-2</v>
      </c>
      <c r="V1344" s="118">
        <v>227</v>
      </c>
      <c r="W1344" s="145">
        <f t="shared" si="228"/>
        <v>8.1303724928366766E-2</v>
      </c>
      <c r="X1344" s="140">
        <v>95</v>
      </c>
      <c r="Y1344" s="119">
        <f t="shared" si="229"/>
        <v>9.7938144329896906E-2</v>
      </c>
      <c r="Z1344" s="118">
        <v>242</v>
      </c>
      <c r="AA1344" s="145">
        <f t="shared" si="230"/>
        <v>8.6676217765042973E-2</v>
      </c>
    </row>
    <row r="1345" spans="1:27" ht="24" x14ac:dyDescent="0.25">
      <c r="A1345" s="131" t="s">
        <v>616</v>
      </c>
      <c r="B1345" s="222" t="s">
        <v>269</v>
      </c>
      <c r="C1345" s="120" t="s">
        <v>270</v>
      </c>
      <c r="D1345" s="121" t="s">
        <v>17</v>
      </c>
      <c r="E1345" s="137" t="s">
        <v>553</v>
      </c>
      <c r="F1345" s="141">
        <v>3032</v>
      </c>
      <c r="G1345" s="122">
        <v>3004</v>
      </c>
      <c r="H1345" s="123">
        <f t="shared" si="220"/>
        <v>0.99076517150395782</v>
      </c>
      <c r="I1345" s="122">
        <f t="shared" si="221"/>
        <v>28</v>
      </c>
      <c r="J1345" s="146">
        <f t="shared" si="222"/>
        <v>9.2348284960422165E-3</v>
      </c>
      <c r="K1345" s="141">
        <v>825</v>
      </c>
      <c r="L1345" s="141">
        <v>16</v>
      </c>
      <c r="M1345" s="123">
        <f t="shared" si="223"/>
        <v>1.9393939393939394E-2</v>
      </c>
      <c r="N1345" s="122">
        <v>38</v>
      </c>
      <c r="O1345" s="146">
        <f t="shared" si="224"/>
        <v>1.2532981530343008E-2</v>
      </c>
      <c r="P1345" s="141">
        <v>8</v>
      </c>
      <c r="Q1345" s="123">
        <f t="shared" si="225"/>
        <v>9.696969696969697E-3</v>
      </c>
      <c r="R1345" s="122">
        <v>21</v>
      </c>
      <c r="S1345" s="146">
        <f t="shared" si="226"/>
        <v>6.9261213720316619E-3</v>
      </c>
      <c r="T1345" s="141">
        <v>83</v>
      </c>
      <c r="U1345" s="123">
        <f t="shared" si="227"/>
        <v>0.1006060606060606</v>
      </c>
      <c r="V1345" s="122">
        <v>276</v>
      </c>
      <c r="W1345" s="146">
        <f t="shared" si="228"/>
        <v>9.1029023746701854E-2</v>
      </c>
      <c r="X1345" s="141">
        <v>89</v>
      </c>
      <c r="Y1345" s="123">
        <f t="shared" si="229"/>
        <v>0.10787878787878788</v>
      </c>
      <c r="Z1345" s="122">
        <v>293</v>
      </c>
      <c r="AA1345" s="146">
        <f t="shared" si="230"/>
        <v>9.6635883905013195E-2</v>
      </c>
    </row>
    <row r="1346" spans="1:27" ht="24" x14ac:dyDescent="0.25">
      <c r="A1346" s="130" t="s">
        <v>616</v>
      </c>
      <c r="B1346" s="221" t="s">
        <v>165</v>
      </c>
      <c r="C1346" s="116" t="s">
        <v>166</v>
      </c>
      <c r="D1346" s="117" t="s">
        <v>10</v>
      </c>
      <c r="E1346" s="136" t="s">
        <v>554</v>
      </c>
      <c r="F1346" s="140">
        <v>2843</v>
      </c>
      <c r="G1346" s="118">
        <v>2787</v>
      </c>
      <c r="H1346" s="119">
        <f t="shared" si="220"/>
        <v>0.98030249736194164</v>
      </c>
      <c r="I1346" s="118">
        <f t="shared" si="221"/>
        <v>56</v>
      </c>
      <c r="J1346" s="145">
        <f t="shared" si="222"/>
        <v>1.969750263805839E-2</v>
      </c>
      <c r="K1346" s="140">
        <v>891</v>
      </c>
      <c r="L1346" s="140">
        <v>16</v>
      </c>
      <c r="M1346" s="119">
        <f t="shared" si="223"/>
        <v>1.7957351290684626E-2</v>
      </c>
      <c r="N1346" s="118">
        <v>48</v>
      </c>
      <c r="O1346" s="145">
        <f t="shared" si="224"/>
        <v>1.6883573689764335E-2</v>
      </c>
      <c r="P1346" s="140">
        <v>3</v>
      </c>
      <c r="Q1346" s="119">
        <f t="shared" si="225"/>
        <v>3.3670033670033669E-3</v>
      </c>
      <c r="R1346" s="118">
        <v>14</v>
      </c>
      <c r="S1346" s="145">
        <f t="shared" si="226"/>
        <v>4.9243756595145974E-3</v>
      </c>
      <c r="T1346" s="140">
        <v>60</v>
      </c>
      <c r="U1346" s="119">
        <f t="shared" si="227"/>
        <v>6.7340067340067339E-2</v>
      </c>
      <c r="V1346" s="118">
        <v>150</v>
      </c>
      <c r="W1346" s="145">
        <f t="shared" si="228"/>
        <v>5.276116778051354E-2</v>
      </c>
      <c r="X1346" s="140">
        <v>63</v>
      </c>
      <c r="Y1346" s="119">
        <f t="shared" si="229"/>
        <v>7.0707070707070704E-2</v>
      </c>
      <c r="Z1346" s="118">
        <v>164</v>
      </c>
      <c r="AA1346" s="145">
        <f t="shared" si="230"/>
        <v>5.7685543440028138E-2</v>
      </c>
    </row>
    <row r="1347" spans="1:27" ht="24" x14ac:dyDescent="0.25">
      <c r="A1347" s="131" t="s">
        <v>616</v>
      </c>
      <c r="B1347" s="222" t="s">
        <v>167</v>
      </c>
      <c r="C1347" s="120" t="s">
        <v>168</v>
      </c>
      <c r="D1347" s="121" t="s">
        <v>10</v>
      </c>
      <c r="E1347" s="137" t="s">
        <v>554</v>
      </c>
      <c r="F1347" s="141">
        <v>4284</v>
      </c>
      <c r="G1347" s="122">
        <v>4208</v>
      </c>
      <c r="H1347" s="123">
        <f t="shared" ref="H1347:H1410" si="231">G1347/F1347</f>
        <v>0.98225957049486456</v>
      </c>
      <c r="I1347" s="122">
        <f t="shared" ref="I1347:I1410" si="232">F1347-G1347</f>
        <v>76</v>
      </c>
      <c r="J1347" s="146">
        <f t="shared" ref="J1347:J1410" si="233">I1347/F1347</f>
        <v>1.7740429505135387E-2</v>
      </c>
      <c r="K1347" s="141">
        <v>1114</v>
      </c>
      <c r="L1347" s="141">
        <v>17</v>
      </c>
      <c r="M1347" s="123">
        <f t="shared" si="223"/>
        <v>1.526032315978456E-2</v>
      </c>
      <c r="N1347" s="122">
        <v>43</v>
      </c>
      <c r="O1347" s="146">
        <f t="shared" si="224"/>
        <v>1.0037348272642391E-2</v>
      </c>
      <c r="P1347" s="141">
        <v>7</v>
      </c>
      <c r="Q1347" s="123">
        <f t="shared" si="225"/>
        <v>6.2836624775583485E-3</v>
      </c>
      <c r="R1347" s="122">
        <v>19</v>
      </c>
      <c r="S1347" s="146">
        <f t="shared" si="226"/>
        <v>4.4351073762838467E-3</v>
      </c>
      <c r="T1347" s="141">
        <v>103</v>
      </c>
      <c r="U1347" s="123">
        <f t="shared" si="227"/>
        <v>9.2459605026929986E-2</v>
      </c>
      <c r="V1347" s="122">
        <v>374</v>
      </c>
      <c r="W1347" s="146">
        <f t="shared" si="228"/>
        <v>8.7301587301587297E-2</v>
      </c>
      <c r="X1347" s="141">
        <v>109</v>
      </c>
      <c r="Y1347" s="123">
        <f t="shared" si="229"/>
        <v>9.7845601436265708E-2</v>
      </c>
      <c r="Z1347" s="122">
        <v>391</v>
      </c>
      <c r="AA1347" s="146">
        <f t="shared" si="230"/>
        <v>9.1269841269841265E-2</v>
      </c>
    </row>
    <row r="1348" spans="1:27" ht="24" x14ac:dyDescent="0.25">
      <c r="A1348" s="130" t="s">
        <v>616</v>
      </c>
      <c r="B1348" s="221" t="s">
        <v>271</v>
      </c>
      <c r="C1348" s="116" t="s">
        <v>272</v>
      </c>
      <c r="D1348" s="117" t="s">
        <v>17</v>
      </c>
      <c r="E1348" s="136" t="s">
        <v>553</v>
      </c>
      <c r="F1348" s="140">
        <v>1477</v>
      </c>
      <c r="G1348" s="118">
        <v>1452</v>
      </c>
      <c r="H1348" s="119">
        <f t="shared" si="231"/>
        <v>0.983073798239675</v>
      </c>
      <c r="I1348" s="118">
        <f t="shared" si="232"/>
        <v>25</v>
      </c>
      <c r="J1348" s="145">
        <f t="shared" si="233"/>
        <v>1.6926201760324982E-2</v>
      </c>
      <c r="K1348" s="140">
        <v>515</v>
      </c>
      <c r="L1348" s="140">
        <v>12</v>
      </c>
      <c r="M1348" s="119">
        <f t="shared" ref="M1348:M1411" si="234">L1348/K1348</f>
        <v>2.3300970873786409E-2</v>
      </c>
      <c r="N1348" s="118">
        <v>39</v>
      </c>
      <c r="O1348" s="145">
        <f t="shared" ref="O1348:O1411" si="235">N1348/F1348</f>
        <v>2.6404874746106973E-2</v>
      </c>
      <c r="P1348" s="140">
        <v>6</v>
      </c>
      <c r="Q1348" s="119">
        <f t="shared" ref="Q1348:Q1411" si="236">P1348/K1348</f>
        <v>1.1650485436893204E-2</v>
      </c>
      <c r="R1348" s="118">
        <v>19</v>
      </c>
      <c r="S1348" s="145">
        <f t="shared" ref="S1348:S1411" si="237">R1348/F1348</f>
        <v>1.2863913337846988E-2</v>
      </c>
      <c r="T1348" s="140">
        <v>54</v>
      </c>
      <c r="U1348" s="119">
        <f t="shared" ref="U1348:U1411" si="238">T1348/K1348</f>
        <v>0.10485436893203884</v>
      </c>
      <c r="V1348" s="118">
        <v>152</v>
      </c>
      <c r="W1348" s="145">
        <f t="shared" ref="W1348:W1411" si="239">V1348/F1348</f>
        <v>0.1029113067027759</v>
      </c>
      <c r="X1348" s="140">
        <v>60</v>
      </c>
      <c r="Y1348" s="119">
        <f t="shared" ref="Y1348:Y1411" si="240">X1348/K1348</f>
        <v>0.11650485436893204</v>
      </c>
      <c r="Z1348" s="118">
        <v>171</v>
      </c>
      <c r="AA1348" s="145">
        <f t="shared" ref="AA1348:AA1411" si="241">Z1348/F1348</f>
        <v>0.11577522004062288</v>
      </c>
    </row>
    <row r="1349" spans="1:27" ht="24" x14ac:dyDescent="0.25">
      <c r="A1349" s="131" t="s">
        <v>616</v>
      </c>
      <c r="B1349" s="222" t="s">
        <v>273</v>
      </c>
      <c r="C1349" s="120" t="s">
        <v>274</v>
      </c>
      <c r="D1349" s="121" t="s">
        <v>17</v>
      </c>
      <c r="E1349" s="137" t="s">
        <v>553</v>
      </c>
      <c r="F1349" s="141">
        <v>3591</v>
      </c>
      <c r="G1349" s="122">
        <v>3544</v>
      </c>
      <c r="H1349" s="123">
        <f t="shared" si="231"/>
        <v>0.98691172375382896</v>
      </c>
      <c r="I1349" s="122">
        <f t="shared" si="232"/>
        <v>47</v>
      </c>
      <c r="J1349" s="146">
        <f t="shared" si="233"/>
        <v>1.3088276246170982E-2</v>
      </c>
      <c r="K1349" s="141">
        <v>1120</v>
      </c>
      <c r="L1349" s="141">
        <v>18</v>
      </c>
      <c r="M1349" s="123">
        <f t="shared" si="234"/>
        <v>1.607142857142857E-2</v>
      </c>
      <c r="N1349" s="122">
        <v>42</v>
      </c>
      <c r="O1349" s="146">
        <f t="shared" si="235"/>
        <v>1.1695906432748537E-2</v>
      </c>
      <c r="P1349" s="141">
        <v>11</v>
      </c>
      <c r="Q1349" s="123">
        <f t="shared" si="236"/>
        <v>9.8214285714285712E-3</v>
      </c>
      <c r="R1349" s="122">
        <v>31</v>
      </c>
      <c r="S1349" s="146">
        <f t="shared" si="237"/>
        <v>8.6326928432191585E-3</v>
      </c>
      <c r="T1349" s="141">
        <v>99</v>
      </c>
      <c r="U1349" s="123">
        <f t="shared" si="238"/>
        <v>8.8392857142857148E-2</v>
      </c>
      <c r="V1349" s="122">
        <v>324</v>
      </c>
      <c r="W1349" s="146">
        <f t="shared" si="239"/>
        <v>9.0225563909774431E-2</v>
      </c>
      <c r="X1349" s="141">
        <v>104</v>
      </c>
      <c r="Y1349" s="123">
        <f t="shared" si="240"/>
        <v>9.285714285714286E-2</v>
      </c>
      <c r="Z1349" s="122">
        <v>338</v>
      </c>
      <c r="AA1349" s="146">
        <f t="shared" si="241"/>
        <v>9.4124199387357277E-2</v>
      </c>
    </row>
    <row r="1350" spans="1:27" ht="24" x14ac:dyDescent="0.25">
      <c r="A1350" s="130" t="s">
        <v>616</v>
      </c>
      <c r="B1350" s="221" t="s">
        <v>275</v>
      </c>
      <c r="C1350" s="116" t="s">
        <v>276</v>
      </c>
      <c r="D1350" s="117" t="s">
        <v>17</v>
      </c>
      <c r="E1350" s="136" t="s">
        <v>553</v>
      </c>
      <c r="F1350" s="140">
        <v>1716</v>
      </c>
      <c r="G1350" s="118">
        <v>1695</v>
      </c>
      <c r="H1350" s="119">
        <f t="shared" si="231"/>
        <v>0.98776223776223782</v>
      </c>
      <c r="I1350" s="118">
        <f t="shared" si="232"/>
        <v>21</v>
      </c>
      <c r="J1350" s="145">
        <f t="shared" si="233"/>
        <v>1.2237762237762238E-2</v>
      </c>
      <c r="K1350" s="140">
        <v>611</v>
      </c>
      <c r="L1350" s="140">
        <v>11</v>
      </c>
      <c r="M1350" s="119">
        <f t="shared" si="234"/>
        <v>1.8003273322422259E-2</v>
      </c>
      <c r="N1350" s="118">
        <v>26</v>
      </c>
      <c r="O1350" s="145">
        <f t="shared" si="235"/>
        <v>1.5151515151515152E-2</v>
      </c>
      <c r="P1350" s="140">
        <v>6</v>
      </c>
      <c r="Q1350" s="119">
        <f t="shared" si="236"/>
        <v>9.8199672667757774E-3</v>
      </c>
      <c r="R1350" s="118">
        <v>11</v>
      </c>
      <c r="S1350" s="145">
        <f t="shared" si="237"/>
        <v>6.41025641025641E-3</v>
      </c>
      <c r="T1350" s="140">
        <v>58</v>
      </c>
      <c r="U1350" s="119">
        <f t="shared" si="238"/>
        <v>9.4926350245499183E-2</v>
      </c>
      <c r="V1350" s="118">
        <v>176</v>
      </c>
      <c r="W1350" s="145">
        <f t="shared" si="239"/>
        <v>0.10256410256410256</v>
      </c>
      <c r="X1350" s="140">
        <v>63</v>
      </c>
      <c r="Y1350" s="119">
        <f t="shared" si="240"/>
        <v>0.10310965630114566</v>
      </c>
      <c r="Z1350" s="118">
        <v>186</v>
      </c>
      <c r="AA1350" s="145">
        <f t="shared" si="241"/>
        <v>0.10839160839160839</v>
      </c>
    </row>
    <row r="1351" spans="1:27" ht="24" x14ac:dyDescent="0.25">
      <c r="A1351" s="131" t="s">
        <v>616</v>
      </c>
      <c r="B1351" s="222" t="s">
        <v>179</v>
      </c>
      <c r="C1351" s="120" t="s">
        <v>180</v>
      </c>
      <c r="D1351" s="121" t="s">
        <v>11</v>
      </c>
      <c r="E1351" s="137" t="s">
        <v>552</v>
      </c>
      <c r="F1351" s="141">
        <v>4125</v>
      </c>
      <c r="G1351" s="122">
        <v>4053</v>
      </c>
      <c r="H1351" s="123">
        <f t="shared" si="231"/>
        <v>0.9825454545454545</v>
      </c>
      <c r="I1351" s="122">
        <f t="shared" si="232"/>
        <v>72</v>
      </c>
      <c r="J1351" s="146">
        <f t="shared" si="233"/>
        <v>1.7454545454545455E-2</v>
      </c>
      <c r="K1351" s="141">
        <v>1355</v>
      </c>
      <c r="L1351" s="141">
        <v>20</v>
      </c>
      <c r="M1351" s="123">
        <f t="shared" si="234"/>
        <v>1.4760147601476014E-2</v>
      </c>
      <c r="N1351" s="122">
        <v>53</v>
      </c>
      <c r="O1351" s="146">
        <f t="shared" si="235"/>
        <v>1.2848484848484849E-2</v>
      </c>
      <c r="P1351" s="141">
        <v>10</v>
      </c>
      <c r="Q1351" s="123">
        <f t="shared" si="236"/>
        <v>7.3800738007380072E-3</v>
      </c>
      <c r="R1351" s="122">
        <v>22</v>
      </c>
      <c r="S1351" s="146">
        <f t="shared" si="237"/>
        <v>5.3333333333333332E-3</v>
      </c>
      <c r="T1351" s="141">
        <v>139</v>
      </c>
      <c r="U1351" s="123">
        <f t="shared" si="238"/>
        <v>0.1025830258302583</v>
      </c>
      <c r="V1351" s="122">
        <v>409</v>
      </c>
      <c r="W1351" s="146">
        <f t="shared" si="239"/>
        <v>9.9151515151515157E-2</v>
      </c>
      <c r="X1351" s="141">
        <v>147</v>
      </c>
      <c r="Y1351" s="123">
        <f t="shared" si="240"/>
        <v>0.10848708487084871</v>
      </c>
      <c r="Z1351" s="122">
        <v>428</v>
      </c>
      <c r="AA1351" s="146">
        <f t="shared" si="241"/>
        <v>0.10375757575757576</v>
      </c>
    </row>
    <row r="1352" spans="1:27" ht="24" x14ac:dyDescent="0.25">
      <c r="A1352" s="130" t="s">
        <v>616</v>
      </c>
      <c r="B1352" s="221" t="s">
        <v>181</v>
      </c>
      <c r="C1352" s="116" t="s">
        <v>182</v>
      </c>
      <c r="D1352" s="117" t="s">
        <v>11</v>
      </c>
      <c r="E1352" s="136" t="s">
        <v>552</v>
      </c>
      <c r="F1352" s="140">
        <v>5116</v>
      </c>
      <c r="G1352" s="118">
        <v>5058</v>
      </c>
      <c r="H1352" s="119">
        <f t="shared" si="231"/>
        <v>0.9886630179827991</v>
      </c>
      <c r="I1352" s="118">
        <f t="shared" si="232"/>
        <v>58</v>
      </c>
      <c r="J1352" s="145">
        <f t="shared" si="233"/>
        <v>1.1336982017200938E-2</v>
      </c>
      <c r="K1352" s="140">
        <v>1283</v>
      </c>
      <c r="L1352" s="140">
        <v>32</v>
      </c>
      <c r="M1352" s="119">
        <f t="shared" si="234"/>
        <v>2.4941543257989088E-2</v>
      </c>
      <c r="N1352" s="118">
        <v>81</v>
      </c>
      <c r="O1352" s="145">
        <f t="shared" si="235"/>
        <v>1.5832681782642688E-2</v>
      </c>
      <c r="P1352" s="140">
        <v>14</v>
      </c>
      <c r="Q1352" s="119">
        <f t="shared" si="236"/>
        <v>1.0911925175370226E-2</v>
      </c>
      <c r="R1352" s="118">
        <v>38</v>
      </c>
      <c r="S1352" s="145">
        <f t="shared" si="237"/>
        <v>7.4276778733385462E-3</v>
      </c>
      <c r="T1352" s="140">
        <v>123</v>
      </c>
      <c r="U1352" s="119">
        <f t="shared" si="238"/>
        <v>9.5869056897895558E-2</v>
      </c>
      <c r="V1352" s="118">
        <v>464</v>
      </c>
      <c r="W1352" s="145">
        <f t="shared" si="239"/>
        <v>9.06958561376075E-2</v>
      </c>
      <c r="X1352" s="140">
        <v>129</v>
      </c>
      <c r="Y1352" s="119">
        <f t="shared" si="240"/>
        <v>0.10054559625876851</v>
      </c>
      <c r="Z1352" s="118">
        <v>481</v>
      </c>
      <c r="AA1352" s="145">
        <f t="shared" si="241"/>
        <v>9.4018764659890536E-2</v>
      </c>
    </row>
    <row r="1353" spans="1:27" ht="24" x14ac:dyDescent="0.25">
      <c r="A1353" s="131" t="s">
        <v>616</v>
      </c>
      <c r="B1353" s="222" t="s">
        <v>169</v>
      </c>
      <c r="C1353" s="120" t="s">
        <v>170</v>
      </c>
      <c r="D1353" s="121" t="s">
        <v>10</v>
      </c>
      <c r="E1353" s="137" t="s">
        <v>554</v>
      </c>
      <c r="F1353" s="141">
        <v>1585</v>
      </c>
      <c r="G1353" s="122">
        <v>1568</v>
      </c>
      <c r="H1353" s="123">
        <f t="shared" si="231"/>
        <v>0.98927444794952679</v>
      </c>
      <c r="I1353" s="122">
        <f t="shared" si="232"/>
        <v>17</v>
      </c>
      <c r="J1353" s="146">
        <f t="shared" si="233"/>
        <v>1.0725552050473186E-2</v>
      </c>
      <c r="K1353" s="141">
        <v>493</v>
      </c>
      <c r="L1353" s="141">
        <v>8</v>
      </c>
      <c r="M1353" s="123">
        <f t="shared" si="234"/>
        <v>1.6227180527383367E-2</v>
      </c>
      <c r="N1353" s="122">
        <v>19</v>
      </c>
      <c r="O1353" s="146">
        <f t="shared" si="235"/>
        <v>1.1987381703470032E-2</v>
      </c>
      <c r="P1353" s="141">
        <v>3</v>
      </c>
      <c r="Q1353" s="123">
        <f t="shared" si="236"/>
        <v>6.0851926977687626E-3</v>
      </c>
      <c r="R1353" s="122">
        <v>9</v>
      </c>
      <c r="S1353" s="146">
        <f t="shared" si="237"/>
        <v>5.6782334384858045E-3</v>
      </c>
      <c r="T1353" s="141">
        <v>51</v>
      </c>
      <c r="U1353" s="123">
        <f t="shared" si="238"/>
        <v>0.10344827586206896</v>
      </c>
      <c r="V1353" s="122">
        <v>182</v>
      </c>
      <c r="W1353" s="146">
        <f t="shared" si="239"/>
        <v>0.11482649842271293</v>
      </c>
      <c r="X1353" s="141">
        <v>52</v>
      </c>
      <c r="Y1353" s="123">
        <f t="shared" si="240"/>
        <v>0.10547667342799188</v>
      </c>
      <c r="Z1353" s="122">
        <v>185</v>
      </c>
      <c r="AA1353" s="146">
        <f t="shared" si="241"/>
        <v>0.1167192429022082</v>
      </c>
    </row>
    <row r="1354" spans="1:27" ht="24" x14ac:dyDescent="0.25">
      <c r="A1354" s="130" t="s">
        <v>616</v>
      </c>
      <c r="B1354" s="221" t="s">
        <v>239</v>
      </c>
      <c r="C1354" s="116" t="s">
        <v>240</v>
      </c>
      <c r="D1354" s="117" t="s">
        <v>15</v>
      </c>
      <c r="E1354" s="136" t="s">
        <v>550</v>
      </c>
      <c r="F1354" s="140">
        <v>4904</v>
      </c>
      <c r="G1354" s="118">
        <v>4823</v>
      </c>
      <c r="H1354" s="119">
        <f t="shared" si="231"/>
        <v>0.98348287112561172</v>
      </c>
      <c r="I1354" s="118">
        <f t="shared" si="232"/>
        <v>81</v>
      </c>
      <c r="J1354" s="145">
        <f t="shared" si="233"/>
        <v>1.6517128874388255E-2</v>
      </c>
      <c r="K1354" s="140">
        <v>1593</v>
      </c>
      <c r="L1354" s="140">
        <v>27</v>
      </c>
      <c r="M1354" s="119">
        <f t="shared" si="234"/>
        <v>1.6949152542372881E-2</v>
      </c>
      <c r="N1354" s="118">
        <v>73</v>
      </c>
      <c r="O1354" s="145">
        <f t="shared" si="235"/>
        <v>1.4885807504078303E-2</v>
      </c>
      <c r="P1354" s="140">
        <v>11</v>
      </c>
      <c r="Q1354" s="119">
        <f t="shared" si="236"/>
        <v>6.9052102950408036E-3</v>
      </c>
      <c r="R1354" s="118">
        <v>26</v>
      </c>
      <c r="S1354" s="145">
        <f t="shared" si="237"/>
        <v>5.3017944535073414E-3</v>
      </c>
      <c r="T1354" s="140">
        <v>179</v>
      </c>
      <c r="U1354" s="119">
        <f t="shared" si="238"/>
        <v>0.11236660389202763</v>
      </c>
      <c r="V1354" s="118">
        <v>558</v>
      </c>
      <c r="W1354" s="145">
        <f t="shared" si="239"/>
        <v>0.11378466557911909</v>
      </c>
      <c r="X1354" s="140">
        <v>187</v>
      </c>
      <c r="Y1354" s="119">
        <f t="shared" si="240"/>
        <v>0.11738857501569366</v>
      </c>
      <c r="Z1354" s="118">
        <v>579</v>
      </c>
      <c r="AA1354" s="145">
        <f t="shared" si="241"/>
        <v>0.1180668841761827</v>
      </c>
    </row>
    <row r="1355" spans="1:27" ht="24" x14ac:dyDescent="0.25">
      <c r="A1355" s="131" t="s">
        <v>616</v>
      </c>
      <c r="B1355" s="222" t="s">
        <v>204</v>
      </c>
      <c r="C1355" s="120" t="s">
        <v>205</v>
      </c>
      <c r="D1355" s="121" t="s">
        <v>13</v>
      </c>
      <c r="E1355" s="137" t="s">
        <v>555</v>
      </c>
      <c r="F1355" s="141">
        <v>8829</v>
      </c>
      <c r="G1355" s="122">
        <v>8462</v>
      </c>
      <c r="H1355" s="123">
        <f t="shared" si="231"/>
        <v>0.95843243855476268</v>
      </c>
      <c r="I1355" s="122">
        <f t="shared" si="232"/>
        <v>367</v>
      </c>
      <c r="J1355" s="146">
        <f t="shared" si="233"/>
        <v>4.1567561445237287E-2</v>
      </c>
      <c r="K1355" s="141">
        <v>2552</v>
      </c>
      <c r="L1355" s="141">
        <v>50</v>
      </c>
      <c r="M1355" s="123">
        <f t="shared" si="234"/>
        <v>1.9592476489028215E-2</v>
      </c>
      <c r="N1355" s="122">
        <v>144</v>
      </c>
      <c r="O1355" s="146">
        <f t="shared" si="235"/>
        <v>1.6309887869520898E-2</v>
      </c>
      <c r="P1355" s="141">
        <v>18</v>
      </c>
      <c r="Q1355" s="123">
        <f t="shared" si="236"/>
        <v>7.0532915360501571E-3</v>
      </c>
      <c r="R1355" s="122">
        <v>44</v>
      </c>
      <c r="S1355" s="146">
        <f t="shared" si="237"/>
        <v>4.9835768490202742E-3</v>
      </c>
      <c r="T1355" s="141">
        <v>305</v>
      </c>
      <c r="U1355" s="123">
        <f t="shared" si="238"/>
        <v>0.1195141065830721</v>
      </c>
      <c r="V1355" s="122">
        <v>991</v>
      </c>
      <c r="W1355" s="146">
        <f t="shared" si="239"/>
        <v>0.11224374221316118</v>
      </c>
      <c r="X1355" s="141">
        <v>313</v>
      </c>
      <c r="Y1355" s="123">
        <f t="shared" si="240"/>
        <v>0.12264890282131662</v>
      </c>
      <c r="Z1355" s="122">
        <v>1013</v>
      </c>
      <c r="AA1355" s="146">
        <f t="shared" si="241"/>
        <v>0.11473553063767131</v>
      </c>
    </row>
    <row r="1356" spans="1:27" ht="24" x14ac:dyDescent="0.25">
      <c r="A1356" s="130" t="s">
        <v>616</v>
      </c>
      <c r="B1356" s="221" t="s">
        <v>241</v>
      </c>
      <c r="C1356" s="116" t="s">
        <v>242</v>
      </c>
      <c r="D1356" s="117" t="s">
        <v>15</v>
      </c>
      <c r="E1356" s="136" t="s">
        <v>550</v>
      </c>
      <c r="F1356" s="140">
        <v>7387</v>
      </c>
      <c r="G1356" s="118">
        <v>7252</v>
      </c>
      <c r="H1356" s="119">
        <f t="shared" si="231"/>
        <v>0.98172465141464738</v>
      </c>
      <c r="I1356" s="118">
        <f t="shared" si="232"/>
        <v>135</v>
      </c>
      <c r="J1356" s="145">
        <f t="shared" si="233"/>
        <v>1.8275348585352645E-2</v>
      </c>
      <c r="K1356" s="140">
        <v>2022</v>
      </c>
      <c r="L1356" s="140">
        <v>33</v>
      </c>
      <c r="M1356" s="119">
        <f t="shared" si="234"/>
        <v>1.6320474777448073E-2</v>
      </c>
      <c r="N1356" s="118">
        <v>90</v>
      </c>
      <c r="O1356" s="145">
        <f t="shared" si="235"/>
        <v>1.2183565723568431E-2</v>
      </c>
      <c r="P1356" s="140">
        <v>25</v>
      </c>
      <c r="Q1356" s="119">
        <f t="shared" si="236"/>
        <v>1.2363996043521267E-2</v>
      </c>
      <c r="R1356" s="118">
        <v>61</v>
      </c>
      <c r="S1356" s="145">
        <f t="shared" si="237"/>
        <v>8.2577501015297147E-3</v>
      </c>
      <c r="T1356" s="140">
        <v>254</v>
      </c>
      <c r="U1356" s="119">
        <f t="shared" si="238"/>
        <v>0.12561819980217606</v>
      </c>
      <c r="V1356" s="118">
        <v>793</v>
      </c>
      <c r="W1356" s="145">
        <f t="shared" si="239"/>
        <v>0.10735075131988629</v>
      </c>
      <c r="X1356" s="140">
        <v>273</v>
      </c>
      <c r="Y1356" s="119">
        <f t="shared" si="240"/>
        <v>0.13501483679525222</v>
      </c>
      <c r="Z1356" s="118">
        <v>838</v>
      </c>
      <c r="AA1356" s="145">
        <f t="shared" si="241"/>
        <v>0.1134425341816705</v>
      </c>
    </row>
    <row r="1357" spans="1:27" ht="24" x14ac:dyDescent="0.25">
      <c r="A1357" s="131" t="s">
        <v>616</v>
      </c>
      <c r="B1357" s="222" t="s">
        <v>206</v>
      </c>
      <c r="C1357" s="120" t="s">
        <v>207</v>
      </c>
      <c r="D1357" s="121" t="s">
        <v>13</v>
      </c>
      <c r="E1357" s="137" t="s">
        <v>555</v>
      </c>
      <c r="F1357" s="141">
        <v>4729</v>
      </c>
      <c r="G1357" s="122">
        <v>4649</v>
      </c>
      <c r="H1357" s="123">
        <f t="shared" si="231"/>
        <v>0.98308310425037004</v>
      </c>
      <c r="I1357" s="122">
        <f t="shared" si="232"/>
        <v>80</v>
      </c>
      <c r="J1357" s="146">
        <f t="shared" si="233"/>
        <v>1.6916895749629943E-2</v>
      </c>
      <c r="K1357" s="141">
        <v>1439</v>
      </c>
      <c r="L1357" s="141">
        <v>20</v>
      </c>
      <c r="M1357" s="123">
        <f t="shared" si="234"/>
        <v>1.3898540653231411E-2</v>
      </c>
      <c r="N1357" s="122">
        <v>61</v>
      </c>
      <c r="O1357" s="146">
        <f t="shared" si="235"/>
        <v>1.2899133009092831E-2</v>
      </c>
      <c r="P1357" s="141">
        <v>13</v>
      </c>
      <c r="Q1357" s="123">
        <f t="shared" si="236"/>
        <v>9.0340514246004169E-3</v>
      </c>
      <c r="R1357" s="122">
        <v>30</v>
      </c>
      <c r="S1357" s="146">
        <f t="shared" si="237"/>
        <v>6.3438359061112285E-3</v>
      </c>
      <c r="T1357" s="141">
        <v>162</v>
      </c>
      <c r="U1357" s="123">
        <f t="shared" si="238"/>
        <v>0.11257817929117443</v>
      </c>
      <c r="V1357" s="122">
        <v>452</v>
      </c>
      <c r="W1357" s="146">
        <f t="shared" si="239"/>
        <v>9.5580460985409177E-2</v>
      </c>
      <c r="X1357" s="141">
        <v>171</v>
      </c>
      <c r="Y1357" s="123">
        <f t="shared" si="240"/>
        <v>0.11883252258512857</v>
      </c>
      <c r="Z1357" s="122">
        <v>476</v>
      </c>
      <c r="AA1357" s="146">
        <f t="shared" si="241"/>
        <v>0.10065552971029816</v>
      </c>
    </row>
    <row r="1358" spans="1:27" ht="24" x14ac:dyDescent="0.25">
      <c r="A1358" s="130" t="s">
        <v>616</v>
      </c>
      <c r="B1358" s="221" t="s">
        <v>208</v>
      </c>
      <c r="C1358" s="116" t="s">
        <v>209</v>
      </c>
      <c r="D1358" s="117" t="s">
        <v>13</v>
      </c>
      <c r="E1358" s="136" t="s">
        <v>555</v>
      </c>
      <c r="F1358" s="140">
        <v>3562</v>
      </c>
      <c r="G1358" s="118">
        <v>3522</v>
      </c>
      <c r="H1358" s="119">
        <f t="shared" si="231"/>
        <v>0.98877035373385735</v>
      </c>
      <c r="I1358" s="118">
        <f t="shared" si="232"/>
        <v>40</v>
      </c>
      <c r="J1358" s="145">
        <f t="shared" si="233"/>
        <v>1.1229646266142616E-2</v>
      </c>
      <c r="K1358" s="140">
        <v>1111</v>
      </c>
      <c r="L1358" s="140">
        <v>6</v>
      </c>
      <c r="M1358" s="119">
        <f t="shared" si="234"/>
        <v>5.4005400540054005E-3</v>
      </c>
      <c r="N1358" s="118">
        <v>13</v>
      </c>
      <c r="O1358" s="145">
        <f t="shared" si="235"/>
        <v>3.6496350364963502E-3</v>
      </c>
      <c r="P1358" s="140">
        <v>10</v>
      </c>
      <c r="Q1358" s="119">
        <f t="shared" si="236"/>
        <v>9.0009000900090012E-3</v>
      </c>
      <c r="R1358" s="118">
        <v>24</v>
      </c>
      <c r="S1358" s="145">
        <f t="shared" si="237"/>
        <v>6.7377877596855699E-3</v>
      </c>
      <c r="T1358" s="140">
        <v>125</v>
      </c>
      <c r="U1358" s="119">
        <f t="shared" si="238"/>
        <v>0.11251125112511251</v>
      </c>
      <c r="V1358" s="118">
        <v>437</v>
      </c>
      <c r="W1358" s="145">
        <f t="shared" si="239"/>
        <v>0.12268388545760808</v>
      </c>
      <c r="X1358" s="140">
        <v>133</v>
      </c>
      <c r="Y1358" s="119">
        <f t="shared" si="240"/>
        <v>0.11971197119711971</v>
      </c>
      <c r="Z1358" s="118">
        <v>457</v>
      </c>
      <c r="AA1358" s="145">
        <f t="shared" si="241"/>
        <v>0.12829870859067941</v>
      </c>
    </row>
    <row r="1359" spans="1:27" ht="24" x14ac:dyDescent="0.25">
      <c r="A1359" s="131" t="s">
        <v>616</v>
      </c>
      <c r="B1359" s="222" t="s">
        <v>243</v>
      </c>
      <c r="C1359" s="120" t="s">
        <v>244</v>
      </c>
      <c r="D1359" s="121" t="s">
        <v>15</v>
      </c>
      <c r="E1359" s="137" t="s">
        <v>550</v>
      </c>
      <c r="F1359" s="141">
        <v>5765</v>
      </c>
      <c r="G1359" s="122">
        <v>5697</v>
      </c>
      <c r="H1359" s="123">
        <f t="shared" si="231"/>
        <v>0.98820468343451862</v>
      </c>
      <c r="I1359" s="122">
        <f t="shared" si="232"/>
        <v>68</v>
      </c>
      <c r="J1359" s="146">
        <f t="shared" si="233"/>
        <v>1.1795316565481353E-2</v>
      </c>
      <c r="K1359" s="141">
        <v>1693</v>
      </c>
      <c r="L1359" s="141">
        <v>29</v>
      </c>
      <c r="M1359" s="123">
        <f t="shared" si="234"/>
        <v>1.7129356172474897E-2</v>
      </c>
      <c r="N1359" s="122">
        <v>64</v>
      </c>
      <c r="O1359" s="146">
        <f t="shared" si="235"/>
        <v>1.1101474414570685E-2</v>
      </c>
      <c r="P1359" s="141">
        <v>15</v>
      </c>
      <c r="Q1359" s="123">
        <f t="shared" si="236"/>
        <v>8.8600118133490852E-3</v>
      </c>
      <c r="R1359" s="122">
        <v>39</v>
      </c>
      <c r="S1359" s="146">
        <f t="shared" si="237"/>
        <v>6.7649609713790115E-3</v>
      </c>
      <c r="T1359" s="141">
        <v>180</v>
      </c>
      <c r="U1359" s="123">
        <f t="shared" si="238"/>
        <v>0.10632014176018902</v>
      </c>
      <c r="V1359" s="122">
        <v>561</v>
      </c>
      <c r="W1359" s="146">
        <f t="shared" si="239"/>
        <v>9.7311361665221169E-2</v>
      </c>
      <c r="X1359" s="141">
        <v>192</v>
      </c>
      <c r="Y1359" s="123">
        <f t="shared" si="240"/>
        <v>0.11340815121086828</v>
      </c>
      <c r="Z1359" s="122">
        <v>592</v>
      </c>
      <c r="AA1359" s="146">
        <f t="shared" si="241"/>
        <v>0.10268863833477884</v>
      </c>
    </row>
    <row r="1360" spans="1:27" ht="24" x14ac:dyDescent="0.25">
      <c r="A1360" s="130" t="s">
        <v>616</v>
      </c>
      <c r="B1360" s="221" t="s">
        <v>245</v>
      </c>
      <c r="C1360" s="116" t="s">
        <v>246</v>
      </c>
      <c r="D1360" s="117" t="s">
        <v>15</v>
      </c>
      <c r="E1360" s="136" t="s">
        <v>550</v>
      </c>
      <c r="F1360" s="140">
        <v>2028</v>
      </c>
      <c r="G1360" s="118">
        <v>2001</v>
      </c>
      <c r="H1360" s="119">
        <f t="shared" si="231"/>
        <v>0.98668639053254437</v>
      </c>
      <c r="I1360" s="118">
        <f t="shared" si="232"/>
        <v>27</v>
      </c>
      <c r="J1360" s="145">
        <f t="shared" si="233"/>
        <v>1.3313609467455622E-2</v>
      </c>
      <c r="K1360" s="140">
        <v>729</v>
      </c>
      <c r="L1360" s="140">
        <v>23</v>
      </c>
      <c r="M1360" s="119">
        <f t="shared" si="234"/>
        <v>3.1550068587105622E-2</v>
      </c>
      <c r="N1360" s="118">
        <v>51</v>
      </c>
      <c r="O1360" s="145">
        <f t="shared" si="235"/>
        <v>2.514792899408284E-2</v>
      </c>
      <c r="P1360" s="140">
        <v>9</v>
      </c>
      <c r="Q1360" s="119">
        <f t="shared" si="236"/>
        <v>1.2345679012345678E-2</v>
      </c>
      <c r="R1360" s="118">
        <v>22</v>
      </c>
      <c r="S1360" s="145">
        <f t="shared" si="237"/>
        <v>1.0848126232741617E-2</v>
      </c>
      <c r="T1360" s="140">
        <v>85</v>
      </c>
      <c r="U1360" s="119">
        <f t="shared" si="238"/>
        <v>0.11659807956104253</v>
      </c>
      <c r="V1360" s="118">
        <v>217</v>
      </c>
      <c r="W1360" s="145">
        <f t="shared" si="239"/>
        <v>0.10700197238658778</v>
      </c>
      <c r="X1360" s="140">
        <v>90</v>
      </c>
      <c r="Y1360" s="119">
        <f t="shared" si="240"/>
        <v>0.12345679012345678</v>
      </c>
      <c r="Z1360" s="118">
        <v>226</v>
      </c>
      <c r="AA1360" s="145">
        <f t="shared" si="241"/>
        <v>0.11143984220907298</v>
      </c>
    </row>
    <row r="1361" spans="1:27" x14ac:dyDescent="0.25">
      <c r="A1361" s="131" t="s">
        <v>616</v>
      </c>
      <c r="B1361" s="222" t="s">
        <v>220</v>
      </c>
      <c r="C1361" s="120" t="s">
        <v>221</v>
      </c>
      <c r="D1361" s="121" t="s">
        <v>14</v>
      </c>
      <c r="E1361" s="137" t="s">
        <v>556</v>
      </c>
      <c r="F1361" s="141">
        <v>4230</v>
      </c>
      <c r="G1361" s="122">
        <v>4132</v>
      </c>
      <c r="H1361" s="123">
        <f t="shared" si="231"/>
        <v>0.97683215130023637</v>
      </c>
      <c r="I1361" s="122">
        <f t="shared" si="232"/>
        <v>98</v>
      </c>
      <c r="J1361" s="146">
        <f t="shared" si="233"/>
        <v>2.3167848699763592E-2</v>
      </c>
      <c r="K1361" s="141">
        <v>1240</v>
      </c>
      <c r="L1361" s="141">
        <v>24</v>
      </c>
      <c r="M1361" s="123">
        <f t="shared" si="234"/>
        <v>1.935483870967742E-2</v>
      </c>
      <c r="N1361" s="122">
        <v>60</v>
      </c>
      <c r="O1361" s="146">
        <f t="shared" si="235"/>
        <v>1.4184397163120567E-2</v>
      </c>
      <c r="P1361" s="141">
        <v>9</v>
      </c>
      <c r="Q1361" s="123">
        <f t="shared" si="236"/>
        <v>7.2580645161290326E-3</v>
      </c>
      <c r="R1361" s="122">
        <v>20</v>
      </c>
      <c r="S1361" s="146">
        <f t="shared" si="237"/>
        <v>4.7281323877068557E-3</v>
      </c>
      <c r="T1361" s="141">
        <v>126</v>
      </c>
      <c r="U1361" s="123">
        <f t="shared" si="238"/>
        <v>0.10161290322580645</v>
      </c>
      <c r="V1361" s="122">
        <v>451</v>
      </c>
      <c r="W1361" s="146">
        <f t="shared" si="239"/>
        <v>0.1066193853427896</v>
      </c>
      <c r="X1361" s="141">
        <v>133</v>
      </c>
      <c r="Y1361" s="123">
        <f t="shared" si="240"/>
        <v>0.10725806451612903</v>
      </c>
      <c r="Z1361" s="122">
        <v>467</v>
      </c>
      <c r="AA1361" s="146">
        <f t="shared" si="241"/>
        <v>0.11040189125295509</v>
      </c>
    </row>
    <row r="1362" spans="1:27" x14ac:dyDescent="0.25">
      <c r="A1362" s="130" t="s">
        <v>616</v>
      </c>
      <c r="B1362" s="221" t="s">
        <v>222</v>
      </c>
      <c r="C1362" s="116" t="s">
        <v>223</v>
      </c>
      <c r="D1362" s="117" t="s">
        <v>14</v>
      </c>
      <c r="E1362" s="136" t="s">
        <v>556</v>
      </c>
      <c r="F1362" s="140">
        <v>5349</v>
      </c>
      <c r="G1362" s="118">
        <v>5218</v>
      </c>
      <c r="H1362" s="119">
        <f t="shared" si="231"/>
        <v>0.97550944101701254</v>
      </c>
      <c r="I1362" s="118">
        <f t="shared" si="232"/>
        <v>131</v>
      </c>
      <c r="J1362" s="145">
        <f t="shared" si="233"/>
        <v>2.4490558982987475E-2</v>
      </c>
      <c r="K1362" s="140">
        <v>1577</v>
      </c>
      <c r="L1362" s="140">
        <v>23</v>
      </c>
      <c r="M1362" s="119">
        <f t="shared" si="234"/>
        <v>1.4584654407102092E-2</v>
      </c>
      <c r="N1362" s="118">
        <v>58</v>
      </c>
      <c r="O1362" s="145">
        <f t="shared" si="235"/>
        <v>1.0843148252009721E-2</v>
      </c>
      <c r="P1362" s="140">
        <v>12</v>
      </c>
      <c r="Q1362" s="119">
        <f t="shared" si="236"/>
        <v>7.6093849080532657E-3</v>
      </c>
      <c r="R1362" s="118">
        <v>28</v>
      </c>
      <c r="S1362" s="145">
        <f t="shared" si="237"/>
        <v>5.2346232940736585E-3</v>
      </c>
      <c r="T1362" s="140">
        <v>170</v>
      </c>
      <c r="U1362" s="119">
        <f t="shared" si="238"/>
        <v>0.10779961953075459</v>
      </c>
      <c r="V1362" s="118">
        <v>608</v>
      </c>
      <c r="W1362" s="145">
        <f t="shared" si="239"/>
        <v>0.11366610581417087</v>
      </c>
      <c r="X1362" s="140">
        <v>174</v>
      </c>
      <c r="Y1362" s="119">
        <f t="shared" si="240"/>
        <v>0.11033608116677235</v>
      </c>
      <c r="Z1362" s="118">
        <v>617</v>
      </c>
      <c r="AA1362" s="145">
        <f t="shared" si="241"/>
        <v>0.11534866330155169</v>
      </c>
    </row>
    <row r="1363" spans="1:27" x14ac:dyDescent="0.25">
      <c r="A1363" s="131" t="s">
        <v>616</v>
      </c>
      <c r="B1363" s="222" t="s">
        <v>210</v>
      </c>
      <c r="C1363" s="120" t="s">
        <v>211</v>
      </c>
      <c r="D1363" s="121" t="s">
        <v>13</v>
      </c>
      <c r="E1363" s="137" t="s">
        <v>555</v>
      </c>
      <c r="F1363" s="141">
        <v>2891</v>
      </c>
      <c r="G1363" s="122">
        <v>2840</v>
      </c>
      <c r="H1363" s="123">
        <f t="shared" si="231"/>
        <v>0.98235904531304052</v>
      </c>
      <c r="I1363" s="122">
        <f t="shared" si="232"/>
        <v>51</v>
      </c>
      <c r="J1363" s="146">
        <f t="shared" si="233"/>
        <v>1.7640954686959531E-2</v>
      </c>
      <c r="K1363" s="141">
        <v>775</v>
      </c>
      <c r="L1363" s="141">
        <v>18</v>
      </c>
      <c r="M1363" s="123">
        <f t="shared" si="234"/>
        <v>2.3225806451612905E-2</v>
      </c>
      <c r="N1363" s="122">
        <v>44</v>
      </c>
      <c r="O1363" s="146">
        <f t="shared" si="235"/>
        <v>1.5219647180906262E-2</v>
      </c>
      <c r="P1363" s="141">
        <v>8</v>
      </c>
      <c r="Q1363" s="123">
        <f t="shared" si="236"/>
        <v>1.032258064516129E-2</v>
      </c>
      <c r="R1363" s="122">
        <v>27</v>
      </c>
      <c r="S1363" s="146">
        <f t="shared" si="237"/>
        <v>9.3393289519197505E-3</v>
      </c>
      <c r="T1363" s="141">
        <v>59</v>
      </c>
      <c r="U1363" s="123">
        <f t="shared" si="238"/>
        <v>7.6129032258064513E-2</v>
      </c>
      <c r="V1363" s="122">
        <v>205</v>
      </c>
      <c r="W1363" s="146">
        <f t="shared" si="239"/>
        <v>7.0909719820131445E-2</v>
      </c>
      <c r="X1363" s="141">
        <v>63</v>
      </c>
      <c r="Y1363" s="123">
        <f t="shared" si="240"/>
        <v>8.1290322580645155E-2</v>
      </c>
      <c r="Z1363" s="122">
        <v>218</v>
      </c>
      <c r="AA1363" s="146">
        <f t="shared" si="241"/>
        <v>7.5406433759944658E-2</v>
      </c>
    </row>
    <row r="1364" spans="1:27" x14ac:dyDescent="0.25">
      <c r="A1364" s="130" t="s">
        <v>616</v>
      </c>
      <c r="B1364" s="221" t="s">
        <v>212</v>
      </c>
      <c r="C1364" s="116" t="s">
        <v>213</v>
      </c>
      <c r="D1364" s="117" t="s">
        <v>13</v>
      </c>
      <c r="E1364" s="136" t="s">
        <v>555</v>
      </c>
      <c r="F1364" s="140">
        <v>3536</v>
      </c>
      <c r="G1364" s="118">
        <v>3476</v>
      </c>
      <c r="H1364" s="119">
        <f t="shared" si="231"/>
        <v>0.98303167420814475</v>
      </c>
      <c r="I1364" s="118">
        <f t="shared" si="232"/>
        <v>60</v>
      </c>
      <c r="J1364" s="145">
        <f t="shared" si="233"/>
        <v>1.6968325791855202E-2</v>
      </c>
      <c r="K1364" s="140">
        <v>976</v>
      </c>
      <c r="L1364" s="140">
        <v>24</v>
      </c>
      <c r="M1364" s="119">
        <f t="shared" si="234"/>
        <v>2.4590163934426229E-2</v>
      </c>
      <c r="N1364" s="118">
        <v>45</v>
      </c>
      <c r="O1364" s="145">
        <f t="shared" si="235"/>
        <v>1.2726244343891403E-2</v>
      </c>
      <c r="P1364" s="140">
        <v>7</v>
      </c>
      <c r="Q1364" s="119">
        <f t="shared" si="236"/>
        <v>7.1721311475409838E-3</v>
      </c>
      <c r="R1364" s="118">
        <v>22</v>
      </c>
      <c r="S1364" s="145">
        <f t="shared" si="237"/>
        <v>6.2217194570135742E-3</v>
      </c>
      <c r="T1364" s="140">
        <v>112</v>
      </c>
      <c r="U1364" s="119">
        <f t="shared" si="238"/>
        <v>0.11475409836065574</v>
      </c>
      <c r="V1364" s="118">
        <v>352</v>
      </c>
      <c r="W1364" s="145">
        <f t="shared" si="239"/>
        <v>9.9547511312217188E-2</v>
      </c>
      <c r="X1364" s="140">
        <v>117</v>
      </c>
      <c r="Y1364" s="119">
        <f t="shared" si="240"/>
        <v>0.11987704918032786</v>
      </c>
      <c r="Z1364" s="118">
        <v>368</v>
      </c>
      <c r="AA1364" s="145">
        <f t="shared" si="241"/>
        <v>0.10407239819004525</v>
      </c>
    </row>
    <row r="1365" spans="1:27" x14ac:dyDescent="0.25">
      <c r="A1365" s="131" t="s">
        <v>616</v>
      </c>
      <c r="B1365" s="222" t="s">
        <v>214</v>
      </c>
      <c r="C1365" s="120" t="s">
        <v>215</v>
      </c>
      <c r="D1365" s="121" t="s">
        <v>13</v>
      </c>
      <c r="E1365" s="137" t="s">
        <v>555</v>
      </c>
      <c r="F1365" s="141">
        <v>2887</v>
      </c>
      <c r="G1365" s="122">
        <v>2838</v>
      </c>
      <c r="H1365" s="123">
        <f t="shared" si="231"/>
        <v>0.98302736404572222</v>
      </c>
      <c r="I1365" s="122">
        <f t="shared" si="232"/>
        <v>49</v>
      </c>
      <c r="J1365" s="146">
        <f t="shared" si="233"/>
        <v>1.6972635954277795E-2</v>
      </c>
      <c r="K1365" s="141">
        <v>854</v>
      </c>
      <c r="L1365" s="141">
        <v>16</v>
      </c>
      <c r="M1365" s="123">
        <f t="shared" si="234"/>
        <v>1.873536299765808E-2</v>
      </c>
      <c r="N1365" s="122">
        <v>40</v>
      </c>
      <c r="O1365" s="146">
        <f t="shared" si="235"/>
        <v>1.3855213023900243E-2</v>
      </c>
      <c r="P1365" s="141">
        <v>9</v>
      </c>
      <c r="Q1365" s="123">
        <f t="shared" si="236"/>
        <v>1.0538641686182669E-2</v>
      </c>
      <c r="R1365" s="122">
        <v>23</v>
      </c>
      <c r="S1365" s="146">
        <f t="shared" si="237"/>
        <v>7.9667474887426398E-3</v>
      </c>
      <c r="T1365" s="141">
        <v>90</v>
      </c>
      <c r="U1365" s="123">
        <f t="shared" si="238"/>
        <v>0.1053864168618267</v>
      </c>
      <c r="V1365" s="122">
        <v>235</v>
      </c>
      <c r="W1365" s="146">
        <f t="shared" si="239"/>
        <v>8.1399376515413929E-2</v>
      </c>
      <c r="X1365" s="141">
        <v>97</v>
      </c>
      <c r="Y1365" s="123">
        <f t="shared" si="240"/>
        <v>0.11358313817330211</v>
      </c>
      <c r="Z1365" s="122">
        <v>251</v>
      </c>
      <c r="AA1365" s="146">
        <f t="shared" si="241"/>
        <v>8.6941461724974023E-2</v>
      </c>
    </row>
    <row r="1366" spans="1:27" x14ac:dyDescent="0.25">
      <c r="A1366" s="130" t="s">
        <v>616</v>
      </c>
      <c r="B1366" s="221" t="s">
        <v>224</v>
      </c>
      <c r="C1366" s="116" t="s">
        <v>225</v>
      </c>
      <c r="D1366" s="117" t="s">
        <v>14</v>
      </c>
      <c r="E1366" s="136" t="s">
        <v>556</v>
      </c>
      <c r="F1366" s="140">
        <v>2015</v>
      </c>
      <c r="G1366" s="118">
        <v>1961</v>
      </c>
      <c r="H1366" s="119">
        <f t="shared" si="231"/>
        <v>0.97320099255583126</v>
      </c>
      <c r="I1366" s="118">
        <f t="shared" si="232"/>
        <v>54</v>
      </c>
      <c r="J1366" s="145">
        <f t="shared" si="233"/>
        <v>2.6799007444168736E-2</v>
      </c>
      <c r="K1366" s="140">
        <v>568</v>
      </c>
      <c r="L1366" s="140">
        <v>11</v>
      </c>
      <c r="M1366" s="119">
        <f t="shared" si="234"/>
        <v>1.936619718309859E-2</v>
      </c>
      <c r="N1366" s="118">
        <v>35</v>
      </c>
      <c r="O1366" s="145">
        <f t="shared" si="235"/>
        <v>1.7369727047146403E-2</v>
      </c>
      <c r="P1366" s="140">
        <v>6</v>
      </c>
      <c r="Q1366" s="119">
        <f t="shared" si="236"/>
        <v>1.0563380281690141E-2</v>
      </c>
      <c r="R1366" s="118">
        <v>18</v>
      </c>
      <c r="S1366" s="145">
        <f t="shared" si="237"/>
        <v>8.9330024813895782E-3</v>
      </c>
      <c r="T1366" s="140">
        <v>78</v>
      </c>
      <c r="U1366" s="119">
        <f t="shared" si="238"/>
        <v>0.13732394366197184</v>
      </c>
      <c r="V1366" s="118">
        <v>259</v>
      </c>
      <c r="W1366" s="145">
        <f t="shared" si="239"/>
        <v>0.12853598014888337</v>
      </c>
      <c r="X1366" s="140">
        <v>82</v>
      </c>
      <c r="Y1366" s="119">
        <f t="shared" si="240"/>
        <v>0.14436619718309859</v>
      </c>
      <c r="Z1366" s="118">
        <v>270</v>
      </c>
      <c r="AA1366" s="145">
        <f t="shared" si="241"/>
        <v>0.13399503722084366</v>
      </c>
    </row>
    <row r="1367" spans="1:27" x14ac:dyDescent="0.25">
      <c r="A1367" s="131" t="s">
        <v>616</v>
      </c>
      <c r="B1367" s="222" t="s">
        <v>226</v>
      </c>
      <c r="C1367" s="120" t="s">
        <v>227</v>
      </c>
      <c r="D1367" s="121" t="s">
        <v>14</v>
      </c>
      <c r="E1367" s="137" t="s">
        <v>556</v>
      </c>
      <c r="F1367" s="141">
        <v>2918</v>
      </c>
      <c r="G1367" s="122">
        <v>2829</v>
      </c>
      <c r="H1367" s="123">
        <f t="shared" si="231"/>
        <v>0.96949965729952026</v>
      </c>
      <c r="I1367" s="122">
        <f t="shared" si="232"/>
        <v>89</v>
      </c>
      <c r="J1367" s="146">
        <f t="shared" si="233"/>
        <v>3.0500342700479782E-2</v>
      </c>
      <c r="K1367" s="141">
        <v>901</v>
      </c>
      <c r="L1367" s="141">
        <v>17</v>
      </c>
      <c r="M1367" s="123">
        <f t="shared" si="234"/>
        <v>1.8867924528301886E-2</v>
      </c>
      <c r="N1367" s="122">
        <v>42</v>
      </c>
      <c r="O1367" s="146">
        <f t="shared" si="235"/>
        <v>1.4393420150788211E-2</v>
      </c>
      <c r="P1367" s="141">
        <v>6</v>
      </c>
      <c r="Q1367" s="123">
        <f t="shared" si="236"/>
        <v>6.6592674805771362E-3</v>
      </c>
      <c r="R1367" s="122">
        <v>16</v>
      </c>
      <c r="S1367" s="146">
        <f t="shared" si="237"/>
        <v>5.4832076764907475E-3</v>
      </c>
      <c r="T1367" s="141">
        <v>89</v>
      </c>
      <c r="U1367" s="123">
        <f t="shared" si="238"/>
        <v>9.8779134295227528E-2</v>
      </c>
      <c r="V1367" s="122">
        <v>252</v>
      </c>
      <c r="W1367" s="146">
        <f t="shared" si="239"/>
        <v>8.636052090472926E-2</v>
      </c>
      <c r="X1367" s="141">
        <v>92</v>
      </c>
      <c r="Y1367" s="123">
        <f t="shared" si="240"/>
        <v>0.10210876803551609</v>
      </c>
      <c r="Z1367" s="122">
        <v>258</v>
      </c>
      <c r="AA1367" s="146">
        <f t="shared" si="241"/>
        <v>8.8416723783413295E-2</v>
      </c>
    </row>
    <row r="1368" spans="1:27" x14ac:dyDescent="0.25">
      <c r="A1368" s="130" t="s">
        <v>616</v>
      </c>
      <c r="B1368" s="221" t="s">
        <v>216</v>
      </c>
      <c r="C1368" s="116" t="s">
        <v>217</v>
      </c>
      <c r="D1368" s="117" t="s">
        <v>13</v>
      </c>
      <c r="E1368" s="136" t="s">
        <v>555</v>
      </c>
      <c r="F1368" s="140">
        <v>1849</v>
      </c>
      <c r="G1368" s="118">
        <v>1799</v>
      </c>
      <c r="H1368" s="119">
        <f t="shared" si="231"/>
        <v>0.97295835586803681</v>
      </c>
      <c r="I1368" s="118">
        <f t="shared" si="232"/>
        <v>50</v>
      </c>
      <c r="J1368" s="145">
        <f t="shared" si="233"/>
        <v>2.7041644131963222E-2</v>
      </c>
      <c r="K1368" s="140">
        <v>520</v>
      </c>
      <c r="L1368" s="140">
        <v>2</v>
      </c>
      <c r="M1368" s="119">
        <f t="shared" si="234"/>
        <v>3.8461538461538464E-3</v>
      </c>
      <c r="N1368" s="118">
        <v>3</v>
      </c>
      <c r="O1368" s="145">
        <f t="shared" si="235"/>
        <v>1.6224986479177934E-3</v>
      </c>
      <c r="P1368" s="140">
        <v>3</v>
      </c>
      <c r="Q1368" s="119">
        <f t="shared" si="236"/>
        <v>5.7692307692307696E-3</v>
      </c>
      <c r="R1368" s="118">
        <v>10</v>
      </c>
      <c r="S1368" s="145">
        <f t="shared" si="237"/>
        <v>5.4083288263926449E-3</v>
      </c>
      <c r="T1368" s="140">
        <v>56</v>
      </c>
      <c r="U1368" s="119">
        <f t="shared" si="238"/>
        <v>0.1076923076923077</v>
      </c>
      <c r="V1368" s="118">
        <v>189</v>
      </c>
      <c r="W1368" s="145">
        <f t="shared" si="239"/>
        <v>0.10221741481882099</v>
      </c>
      <c r="X1368" s="140">
        <v>58</v>
      </c>
      <c r="Y1368" s="119">
        <f t="shared" si="240"/>
        <v>0.11153846153846154</v>
      </c>
      <c r="Z1368" s="118">
        <v>196</v>
      </c>
      <c r="AA1368" s="145">
        <f t="shared" si="241"/>
        <v>0.10600324499729584</v>
      </c>
    </row>
    <row r="1369" spans="1:27" x14ac:dyDescent="0.25">
      <c r="A1369" s="131" t="s">
        <v>616</v>
      </c>
      <c r="B1369" s="222" t="s">
        <v>218</v>
      </c>
      <c r="C1369" s="120" t="s">
        <v>219</v>
      </c>
      <c r="D1369" s="121" t="s">
        <v>13</v>
      </c>
      <c r="E1369" s="137" t="s">
        <v>555</v>
      </c>
      <c r="F1369" s="141">
        <v>2564</v>
      </c>
      <c r="G1369" s="122">
        <v>2507</v>
      </c>
      <c r="H1369" s="123">
        <f t="shared" si="231"/>
        <v>0.97776911076443063</v>
      </c>
      <c r="I1369" s="122">
        <f t="shared" si="232"/>
        <v>57</v>
      </c>
      <c r="J1369" s="146">
        <f t="shared" si="233"/>
        <v>2.2230889235569422E-2</v>
      </c>
      <c r="K1369" s="141">
        <v>750</v>
      </c>
      <c r="L1369" s="141">
        <v>14</v>
      </c>
      <c r="M1369" s="123">
        <f t="shared" si="234"/>
        <v>1.8666666666666668E-2</v>
      </c>
      <c r="N1369" s="122">
        <v>38</v>
      </c>
      <c r="O1369" s="146">
        <f t="shared" si="235"/>
        <v>1.4820592823712949E-2</v>
      </c>
      <c r="P1369" s="141">
        <v>8</v>
      </c>
      <c r="Q1369" s="123">
        <f t="shared" si="236"/>
        <v>1.0666666666666666E-2</v>
      </c>
      <c r="R1369" s="122">
        <v>18</v>
      </c>
      <c r="S1369" s="146">
        <f t="shared" si="237"/>
        <v>7.0202808112324495E-3</v>
      </c>
      <c r="T1369" s="141">
        <v>67</v>
      </c>
      <c r="U1369" s="123">
        <f t="shared" si="238"/>
        <v>8.9333333333333334E-2</v>
      </c>
      <c r="V1369" s="122">
        <v>204</v>
      </c>
      <c r="W1369" s="146">
        <f t="shared" si="239"/>
        <v>7.9563182527301088E-2</v>
      </c>
      <c r="X1369" s="141">
        <v>72</v>
      </c>
      <c r="Y1369" s="123">
        <f t="shared" si="240"/>
        <v>9.6000000000000002E-2</v>
      </c>
      <c r="Z1369" s="122">
        <v>216</v>
      </c>
      <c r="AA1369" s="146">
        <f t="shared" si="241"/>
        <v>8.4243369734789394E-2</v>
      </c>
    </row>
    <row r="1370" spans="1:27" x14ac:dyDescent="0.25">
      <c r="A1370" s="130" t="s">
        <v>616</v>
      </c>
      <c r="B1370" s="221" t="s">
        <v>277</v>
      </c>
      <c r="C1370" s="116" t="s">
        <v>278</v>
      </c>
      <c r="D1370" s="117" t="s">
        <v>18</v>
      </c>
      <c r="E1370" s="136" t="s">
        <v>557</v>
      </c>
      <c r="F1370" s="140">
        <v>2461</v>
      </c>
      <c r="G1370" s="118">
        <v>2432</v>
      </c>
      <c r="H1370" s="119">
        <f t="shared" si="231"/>
        <v>0.98821617228768788</v>
      </c>
      <c r="I1370" s="118">
        <f t="shared" si="232"/>
        <v>29</v>
      </c>
      <c r="J1370" s="145">
        <f t="shared" si="233"/>
        <v>1.1783827712312069E-2</v>
      </c>
      <c r="K1370" s="140">
        <v>598</v>
      </c>
      <c r="L1370" s="140">
        <v>27</v>
      </c>
      <c r="M1370" s="119">
        <f t="shared" si="234"/>
        <v>4.51505016722408E-2</v>
      </c>
      <c r="N1370" s="118">
        <v>70</v>
      </c>
      <c r="O1370" s="145">
        <f t="shared" si="235"/>
        <v>2.8443722064201545E-2</v>
      </c>
      <c r="P1370" s="140">
        <v>9</v>
      </c>
      <c r="Q1370" s="119">
        <f t="shared" si="236"/>
        <v>1.5050167224080268E-2</v>
      </c>
      <c r="R1370" s="118">
        <v>28</v>
      </c>
      <c r="S1370" s="145">
        <f t="shared" si="237"/>
        <v>1.1377488825680617E-2</v>
      </c>
      <c r="T1370" s="140">
        <v>75</v>
      </c>
      <c r="U1370" s="119">
        <f t="shared" si="238"/>
        <v>0.1254180602006689</v>
      </c>
      <c r="V1370" s="118">
        <v>303</v>
      </c>
      <c r="W1370" s="145">
        <f t="shared" si="239"/>
        <v>0.12312068264932954</v>
      </c>
      <c r="X1370" s="140">
        <v>80</v>
      </c>
      <c r="Y1370" s="119">
        <f t="shared" si="240"/>
        <v>0.13377926421404682</v>
      </c>
      <c r="Z1370" s="118">
        <v>320</v>
      </c>
      <c r="AA1370" s="145">
        <f t="shared" si="241"/>
        <v>0.13002844372206421</v>
      </c>
    </row>
    <row r="1371" spans="1:27" x14ac:dyDescent="0.25">
      <c r="A1371" s="131" t="s">
        <v>616</v>
      </c>
      <c r="B1371" s="222" t="s">
        <v>279</v>
      </c>
      <c r="C1371" s="120" t="s">
        <v>280</v>
      </c>
      <c r="D1371" s="121" t="s">
        <v>18</v>
      </c>
      <c r="E1371" s="137" t="s">
        <v>557</v>
      </c>
      <c r="F1371" s="141">
        <v>3607</v>
      </c>
      <c r="G1371" s="122">
        <v>3542</v>
      </c>
      <c r="H1371" s="123">
        <f t="shared" si="231"/>
        <v>0.98197948433601334</v>
      </c>
      <c r="I1371" s="122">
        <f t="shared" si="232"/>
        <v>65</v>
      </c>
      <c r="J1371" s="146">
        <f t="shared" si="233"/>
        <v>1.8020515663986693E-2</v>
      </c>
      <c r="K1371" s="141">
        <v>1094</v>
      </c>
      <c r="L1371" s="141">
        <v>22</v>
      </c>
      <c r="M1371" s="123">
        <f t="shared" si="234"/>
        <v>2.0109689213893969E-2</v>
      </c>
      <c r="N1371" s="122">
        <v>48</v>
      </c>
      <c r="O1371" s="146">
        <f t="shared" si="235"/>
        <v>1.3307457721097865E-2</v>
      </c>
      <c r="P1371" s="141">
        <v>8</v>
      </c>
      <c r="Q1371" s="123">
        <f t="shared" si="236"/>
        <v>7.3126142595978062E-3</v>
      </c>
      <c r="R1371" s="122">
        <v>17</v>
      </c>
      <c r="S1371" s="146">
        <f t="shared" si="237"/>
        <v>4.7130579428888274E-3</v>
      </c>
      <c r="T1371" s="141">
        <v>121</v>
      </c>
      <c r="U1371" s="123">
        <f t="shared" si="238"/>
        <v>0.11060329067641682</v>
      </c>
      <c r="V1371" s="122">
        <v>376</v>
      </c>
      <c r="W1371" s="146">
        <f t="shared" si="239"/>
        <v>0.10424175214859994</v>
      </c>
      <c r="X1371" s="141">
        <v>125</v>
      </c>
      <c r="Y1371" s="123">
        <f t="shared" si="240"/>
        <v>0.11425959780621572</v>
      </c>
      <c r="Z1371" s="122">
        <v>383</v>
      </c>
      <c r="AA1371" s="146">
        <f t="shared" si="241"/>
        <v>0.10618242306626005</v>
      </c>
    </row>
    <row r="1372" spans="1:27" x14ac:dyDescent="0.25">
      <c r="A1372" s="130" t="s">
        <v>616</v>
      </c>
      <c r="B1372" s="221" t="s">
        <v>316</v>
      </c>
      <c r="C1372" s="116" t="s">
        <v>317</v>
      </c>
      <c r="D1372" s="117" t="s">
        <v>20</v>
      </c>
      <c r="E1372" s="136" t="s">
        <v>558</v>
      </c>
      <c r="F1372" s="140">
        <v>2421</v>
      </c>
      <c r="G1372" s="118">
        <v>2389</v>
      </c>
      <c r="H1372" s="119">
        <f t="shared" si="231"/>
        <v>0.98678232135481203</v>
      </c>
      <c r="I1372" s="118">
        <f t="shared" si="232"/>
        <v>32</v>
      </c>
      <c r="J1372" s="145">
        <f t="shared" si="233"/>
        <v>1.321767864518794E-2</v>
      </c>
      <c r="K1372" s="140">
        <v>645</v>
      </c>
      <c r="L1372" s="140">
        <v>13</v>
      </c>
      <c r="M1372" s="119">
        <f t="shared" si="234"/>
        <v>2.0155038759689922E-2</v>
      </c>
      <c r="N1372" s="118">
        <v>32</v>
      </c>
      <c r="O1372" s="145">
        <f t="shared" si="235"/>
        <v>1.321767864518794E-2</v>
      </c>
      <c r="P1372" s="140">
        <v>9</v>
      </c>
      <c r="Q1372" s="119">
        <f t="shared" si="236"/>
        <v>1.3953488372093023E-2</v>
      </c>
      <c r="R1372" s="118">
        <v>20</v>
      </c>
      <c r="S1372" s="145">
        <f t="shared" si="237"/>
        <v>8.2610491532424616E-3</v>
      </c>
      <c r="T1372" s="140">
        <v>67</v>
      </c>
      <c r="U1372" s="119">
        <f t="shared" si="238"/>
        <v>0.10387596899224806</v>
      </c>
      <c r="V1372" s="118">
        <v>199</v>
      </c>
      <c r="W1372" s="145">
        <f t="shared" si="239"/>
        <v>8.2197439074762499E-2</v>
      </c>
      <c r="X1372" s="140">
        <v>71</v>
      </c>
      <c r="Y1372" s="119">
        <f t="shared" si="240"/>
        <v>0.11007751937984496</v>
      </c>
      <c r="Z1372" s="118">
        <v>208</v>
      </c>
      <c r="AA1372" s="145">
        <f t="shared" si="241"/>
        <v>8.5914911193721605E-2</v>
      </c>
    </row>
    <row r="1373" spans="1:27" x14ac:dyDescent="0.25">
      <c r="A1373" s="131" t="s">
        <v>616</v>
      </c>
      <c r="B1373" s="222" t="s">
        <v>301</v>
      </c>
      <c r="C1373" s="120" t="s">
        <v>302</v>
      </c>
      <c r="D1373" s="121" t="s">
        <v>19</v>
      </c>
      <c r="E1373" s="137" t="s">
        <v>559</v>
      </c>
      <c r="F1373" s="141">
        <v>4336</v>
      </c>
      <c r="G1373" s="122">
        <v>4305</v>
      </c>
      <c r="H1373" s="123">
        <f t="shared" si="231"/>
        <v>0.99285055350553508</v>
      </c>
      <c r="I1373" s="122">
        <f t="shared" si="232"/>
        <v>31</v>
      </c>
      <c r="J1373" s="146">
        <f t="shared" si="233"/>
        <v>7.149446494464945E-3</v>
      </c>
      <c r="K1373" s="141">
        <v>1052</v>
      </c>
      <c r="L1373" s="141">
        <v>24</v>
      </c>
      <c r="M1373" s="123">
        <f t="shared" si="234"/>
        <v>2.2813688212927757E-2</v>
      </c>
      <c r="N1373" s="122">
        <v>61</v>
      </c>
      <c r="O1373" s="146">
        <f t="shared" si="235"/>
        <v>1.4068265682656827E-2</v>
      </c>
      <c r="P1373" s="141">
        <v>10</v>
      </c>
      <c r="Q1373" s="123">
        <f t="shared" si="236"/>
        <v>9.5057034220532317E-3</v>
      </c>
      <c r="R1373" s="122">
        <v>18</v>
      </c>
      <c r="S1373" s="146">
        <f t="shared" si="237"/>
        <v>4.1512915129151293E-3</v>
      </c>
      <c r="T1373" s="141">
        <v>108</v>
      </c>
      <c r="U1373" s="123">
        <f t="shared" si="238"/>
        <v>0.10266159695817491</v>
      </c>
      <c r="V1373" s="122">
        <v>336</v>
      </c>
      <c r="W1373" s="146">
        <f t="shared" si="239"/>
        <v>7.7490774907749083E-2</v>
      </c>
      <c r="X1373" s="141">
        <v>113</v>
      </c>
      <c r="Y1373" s="123">
        <f t="shared" si="240"/>
        <v>0.10741444866920152</v>
      </c>
      <c r="Z1373" s="122">
        <v>347</v>
      </c>
      <c r="AA1373" s="146">
        <f t="shared" si="241"/>
        <v>8.0027675276752766E-2</v>
      </c>
    </row>
    <row r="1374" spans="1:27" x14ac:dyDescent="0.25">
      <c r="A1374" s="130" t="s">
        <v>616</v>
      </c>
      <c r="B1374" s="221" t="s">
        <v>318</v>
      </c>
      <c r="C1374" s="116" t="s">
        <v>319</v>
      </c>
      <c r="D1374" s="117" t="s">
        <v>20</v>
      </c>
      <c r="E1374" s="136" t="s">
        <v>558</v>
      </c>
      <c r="F1374" s="140">
        <v>2520</v>
      </c>
      <c r="G1374" s="118">
        <v>2495</v>
      </c>
      <c r="H1374" s="119">
        <f t="shared" si="231"/>
        <v>0.99007936507936511</v>
      </c>
      <c r="I1374" s="118">
        <f t="shared" si="232"/>
        <v>25</v>
      </c>
      <c r="J1374" s="145">
        <f t="shared" si="233"/>
        <v>9.9206349206349201E-3</v>
      </c>
      <c r="K1374" s="140">
        <v>986</v>
      </c>
      <c r="L1374" s="140">
        <v>25</v>
      </c>
      <c r="M1374" s="119">
        <f t="shared" si="234"/>
        <v>2.5354969574036511E-2</v>
      </c>
      <c r="N1374" s="118">
        <v>54</v>
      </c>
      <c r="O1374" s="145">
        <f t="shared" si="235"/>
        <v>2.1428571428571429E-2</v>
      </c>
      <c r="P1374" s="140">
        <v>7</v>
      </c>
      <c r="Q1374" s="119">
        <f t="shared" si="236"/>
        <v>7.099391480730223E-3</v>
      </c>
      <c r="R1374" s="118">
        <v>18</v>
      </c>
      <c r="S1374" s="145">
        <f t="shared" si="237"/>
        <v>7.1428571428571426E-3</v>
      </c>
      <c r="T1374" s="140">
        <v>95</v>
      </c>
      <c r="U1374" s="119">
        <f t="shared" si="238"/>
        <v>9.6348884381338748E-2</v>
      </c>
      <c r="V1374" s="118">
        <v>247</v>
      </c>
      <c r="W1374" s="145">
        <f t="shared" si="239"/>
        <v>9.8015873015873015E-2</v>
      </c>
      <c r="X1374" s="140">
        <v>101</v>
      </c>
      <c r="Y1374" s="119">
        <f t="shared" si="240"/>
        <v>0.10243407707910751</v>
      </c>
      <c r="Z1374" s="118">
        <v>264</v>
      </c>
      <c r="AA1374" s="145">
        <f t="shared" si="241"/>
        <v>0.10476190476190476</v>
      </c>
    </row>
    <row r="1375" spans="1:27" x14ac:dyDescent="0.25">
      <c r="A1375" s="131" t="s">
        <v>616</v>
      </c>
      <c r="B1375" s="222" t="s">
        <v>281</v>
      </c>
      <c r="C1375" s="120" t="s">
        <v>282</v>
      </c>
      <c r="D1375" s="121" t="s">
        <v>18</v>
      </c>
      <c r="E1375" s="137" t="s">
        <v>557</v>
      </c>
      <c r="F1375" s="141">
        <v>1833</v>
      </c>
      <c r="G1375" s="122">
        <v>1812</v>
      </c>
      <c r="H1375" s="123">
        <f t="shared" si="231"/>
        <v>0.98854337152209493</v>
      </c>
      <c r="I1375" s="122">
        <f t="shared" si="232"/>
        <v>21</v>
      </c>
      <c r="J1375" s="146">
        <f t="shared" si="233"/>
        <v>1.1456628477905073E-2</v>
      </c>
      <c r="K1375" s="141">
        <v>602</v>
      </c>
      <c r="L1375" s="141">
        <v>8</v>
      </c>
      <c r="M1375" s="123">
        <f t="shared" si="234"/>
        <v>1.3289036544850499E-2</v>
      </c>
      <c r="N1375" s="122">
        <v>20</v>
      </c>
      <c r="O1375" s="146">
        <f t="shared" si="235"/>
        <v>1.0911074740861976E-2</v>
      </c>
      <c r="P1375" s="141">
        <v>3</v>
      </c>
      <c r="Q1375" s="123">
        <f t="shared" si="236"/>
        <v>4.9833887043189366E-3</v>
      </c>
      <c r="R1375" s="122">
        <v>9</v>
      </c>
      <c r="S1375" s="146">
        <f t="shared" si="237"/>
        <v>4.9099836333878887E-3</v>
      </c>
      <c r="T1375" s="141">
        <v>67</v>
      </c>
      <c r="U1375" s="123">
        <f t="shared" si="238"/>
        <v>0.11129568106312292</v>
      </c>
      <c r="V1375" s="122">
        <v>136</v>
      </c>
      <c r="W1375" s="146">
        <f t="shared" si="239"/>
        <v>7.4195308237861426E-2</v>
      </c>
      <c r="X1375" s="141">
        <v>69</v>
      </c>
      <c r="Y1375" s="123">
        <f t="shared" si="240"/>
        <v>0.11461794019933555</v>
      </c>
      <c r="Z1375" s="122">
        <v>141</v>
      </c>
      <c r="AA1375" s="146">
        <f t="shared" si="241"/>
        <v>7.6923076923076927E-2</v>
      </c>
    </row>
    <row r="1376" spans="1:27" x14ac:dyDescent="0.25">
      <c r="A1376" s="130" t="s">
        <v>616</v>
      </c>
      <c r="B1376" s="221" t="s">
        <v>283</v>
      </c>
      <c r="C1376" s="116" t="s">
        <v>284</v>
      </c>
      <c r="D1376" s="117" t="s">
        <v>18</v>
      </c>
      <c r="E1376" s="136" t="s">
        <v>557</v>
      </c>
      <c r="F1376" s="140">
        <v>1942</v>
      </c>
      <c r="G1376" s="118">
        <v>1925</v>
      </c>
      <c r="H1376" s="119">
        <f t="shared" si="231"/>
        <v>0.99124613800205974</v>
      </c>
      <c r="I1376" s="118">
        <f t="shared" si="232"/>
        <v>17</v>
      </c>
      <c r="J1376" s="145">
        <f t="shared" si="233"/>
        <v>8.7538619979402685E-3</v>
      </c>
      <c r="K1376" s="140">
        <v>648</v>
      </c>
      <c r="L1376" s="140">
        <v>11</v>
      </c>
      <c r="M1376" s="119">
        <f t="shared" si="234"/>
        <v>1.6975308641975308E-2</v>
      </c>
      <c r="N1376" s="118">
        <v>23</v>
      </c>
      <c r="O1376" s="145">
        <f t="shared" si="235"/>
        <v>1.184346035015448E-2</v>
      </c>
      <c r="P1376" s="140">
        <v>3</v>
      </c>
      <c r="Q1376" s="119">
        <f t="shared" si="236"/>
        <v>4.6296296296296294E-3</v>
      </c>
      <c r="R1376" s="118">
        <v>8</v>
      </c>
      <c r="S1376" s="145">
        <f t="shared" si="237"/>
        <v>4.1194644696189494E-3</v>
      </c>
      <c r="T1376" s="140">
        <v>66</v>
      </c>
      <c r="U1376" s="119">
        <f t="shared" si="238"/>
        <v>0.10185185185185185</v>
      </c>
      <c r="V1376" s="118">
        <v>159</v>
      </c>
      <c r="W1376" s="145">
        <f t="shared" si="239"/>
        <v>8.1874356333676623E-2</v>
      </c>
      <c r="X1376" s="140">
        <v>69</v>
      </c>
      <c r="Y1376" s="119">
        <f t="shared" si="240"/>
        <v>0.10648148148148148</v>
      </c>
      <c r="Z1376" s="118">
        <v>167</v>
      </c>
      <c r="AA1376" s="145">
        <f t="shared" si="241"/>
        <v>8.5993820803295568E-2</v>
      </c>
    </row>
    <row r="1377" spans="1:27" x14ac:dyDescent="0.25">
      <c r="A1377" s="131" t="s">
        <v>616</v>
      </c>
      <c r="B1377" s="222" t="s">
        <v>320</v>
      </c>
      <c r="C1377" s="120" t="s">
        <v>321</v>
      </c>
      <c r="D1377" s="121" t="s">
        <v>20</v>
      </c>
      <c r="E1377" s="137" t="s">
        <v>558</v>
      </c>
      <c r="F1377" s="141">
        <v>4524</v>
      </c>
      <c r="G1377" s="122">
        <v>4426</v>
      </c>
      <c r="H1377" s="123">
        <f t="shared" si="231"/>
        <v>0.97833775419982316</v>
      </c>
      <c r="I1377" s="122">
        <f t="shared" si="232"/>
        <v>98</v>
      </c>
      <c r="J1377" s="146">
        <f t="shared" si="233"/>
        <v>2.1662245800176835E-2</v>
      </c>
      <c r="K1377" s="141">
        <v>1227</v>
      </c>
      <c r="L1377" s="141">
        <v>30</v>
      </c>
      <c r="M1377" s="123">
        <f t="shared" si="234"/>
        <v>2.4449877750611249E-2</v>
      </c>
      <c r="N1377" s="122">
        <v>68</v>
      </c>
      <c r="O1377" s="146">
        <f t="shared" si="235"/>
        <v>1.5030946065428824E-2</v>
      </c>
      <c r="P1377" s="141">
        <v>5</v>
      </c>
      <c r="Q1377" s="123">
        <f t="shared" si="236"/>
        <v>4.0749796251018742E-3</v>
      </c>
      <c r="R1377" s="122">
        <v>8</v>
      </c>
      <c r="S1377" s="146">
        <f t="shared" si="237"/>
        <v>1.7683465959328027E-3</v>
      </c>
      <c r="T1377" s="141">
        <v>130</v>
      </c>
      <c r="U1377" s="123">
        <f t="shared" si="238"/>
        <v>0.10594947025264874</v>
      </c>
      <c r="V1377" s="122">
        <v>385</v>
      </c>
      <c r="W1377" s="146">
        <f t="shared" si="239"/>
        <v>8.5101679929266136E-2</v>
      </c>
      <c r="X1377" s="141">
        <v>132</v>
      </c>
      <c r="Y1377" s="123">
        <f t="shared" si="240"/>
        <v>0.10757946210268948</v>
      </c>
      <c r="Z1377" s="122">
        <v>390</v>
      </c>
      <c r="AA1377" s="146">
        <f t="shared" si="241"/>
        <v>8.6206896551724144E-2</v>
      </c>
    </row>
    <row r="1378" spans="1:27" x14ac:dyDescent="0.25">
      <c r="A1378" s="130" t="s">
        <v>616</v>
      </c>
      <c r="B1378" s="221" t="s">
        <v>303</v>
      </c>
      <c r="C1378" s="116" t="s">
        <v>304</v>
      </c>
      <c r="D1378" s="117" t="s">
        <v>19</v>
      </c>
      <c r="E1378" s="136" t="s">
        <v>559</v>
      </c>
      <c r="F1378" s="140">
        <v>5048</v>
      </c>
      <c r="G1378" s="118">
        <v>4986</v>
      </c>
      <c r="H1378" s="119">
        <f t="shared" si="231"/>
        <v>0.98771790808240889</v>
      </c>
      <c r="I1378" s="118">
        <f t="shared" si="232"/>
        <v>62</v>
      </c>
      <c r="J1378" s="145">
        <f t="shared" si="233"/>
        <v>1.2282091917591125E-2</v>
      </c>
      <c r="K1378" s="140">
        <v>1142</v>
      </c>
      <c r="L1378" s="140">
        <v>37</v>
      </c>
      <c r="M1378" s="119">
        <f t="shared" si="234"/>
        <v>3.2399299474605951E-2</v>
      </c>
      <c r="N1378" s="118">
        <v>100</v>
      </c>
      <c r="O1378" s="145">
        <f t="shared" si="235"/>
        <v>1.9809825673534072E-2</v>
      </c>
      <c r="P1378" s="140">
        <v>14</v>
      </c>
      <c r="Q1378" s="119">
        <f t="shared" si="236"/>
        <v>1.2259194395796848E-2</v>
      </c>
      <c r="R1378" s="118">
        <v>26</v>
      </c>
      <c r="S1378" s="145">
        <f t="shared" si="237"/>
        <v>5.1505546751188592E-3</v>
      </c>
      <c r="T1378" s="140">
        <v>114</v>
      </c>
      <c r="U1378" s="119">
        <f t="shared" si="238"/>
        <v>9.982486865148861E-2</v>
      </c>
      <c r="V1378" s="118">
        <v>405</v>
      </c>
      <c r="W1378" s="145">
        <f t="shared" si="239"/>
        <v>8.0229793977812991E-2</v>
      </c>
      <c r="X1378" s="140">
        <v>123</v>
      </c>
      <c r="Y1378" s="119">
        <f t="shared" si="240"/>
        <v>0.10770577933450087</v>
      </c>
      <c r="Z1378" s="118">
        <v>423</v>
      </c>
      <c r="AA1378" s="145">
        <f t="shared" si="241"/>
        <v>8.3795562599049134E-2</v>
      </c>
    </row>
    <row r="1379" spans="1:27" x14ac:dyDescent="0.25">
      <c r="A1379" s="131" t="s">
        <v>616</v>
      </c>
      <c r="B1379" s="222" t="s">
        <v>285</v>
      </c>
      <c r="C1379" s="120" t="s">
        <v>286</v>
      </c>
      <c r="D1379" s="121" t="s">
        <v>18</v>
      </c>
      <c r="E1379" s="137" t="s">
        <v>557</v>
      </c>
      <c r="F1379" s="141">
        <v>3346</v>
      </c>
      <c r="G1379" s="122">
        <v>3284</v>
      </c>
      <c r="H1379" s="123">
        <f t="shared" si="231"/>
        <v>0.98147041243275557</v>
      </c>
      <c r="I1379" s="122">
        <f t="shared" si="232"/>
        <v>62</v>
      </c>
      <c r="J1379" s="146">
        <f t="shared" si="233"/>
        <v>1.852958756724447E-2</v>
      </c>
      <c r="K1379" s="141">
        <v>914</v>
      </c>
      <c r="L1379" s="141">
        <v>25</v>
      </c>
      <c r="M1379" s="123">
        <f t="shared" si="234"/>
        <v>2.7352297592997812E-2</v>
      </c>
      <c r="N1379" s="122">
        <v>67</v>
      </c>
      <c r="O1379" s="146">
        <f t="shared" si="235"/>
        <v>2.0023909145248056E-2</v>
      </c>
      <c r="P1379" s="141">
        <v>8</v>
      </c>
      <c r="Q1379" s="123">
        <f t="shared" si="236"/>
        <v>8.7527352297592995E-3</v>
      </c>
      <c r="R1379" s="122">
        <v>17</v>
      </c>
      <c r="S1379" s="146">
        <f t="shared" si="237"/>
        <v>5.0806933652121937E-3</v>
      </c>
      <c r="T1379" s="141">
        <v>91</v>
      </c>
      <c r="U1379" s="123">
        <f t="shared" si="238"/>
        <v>9.9562363238512031E-2</v>
      </c>
      <c r="V1379" s="122">
        <v>295</v>
      </c>
      <c r="W1379" s="146">
        <f t="shared" si="239"/>
        <v>8.8164973102211594E-2</v>
      </c>
      <c r="X1379" s="141">
        <v>98</v>
      </c>
      <c r="Y1379" s="123">
        <f t="shared" si="240"/>
        <v>0.10722100656455143</v>
      </c>
      <c r="Z1379" s="122">
        <v>309</v>
      </c>
      <c r="AA1379" s="146">
        <f t="shared" si="241"/>
        <v>9.2349073520621633E-2</v>
      </c>
    </row>
    <row r="1380" spans="1:27" x14ac:dyDescent="0.25">
      <c r="A1380" s="130" t="s">
        <v>616</v>
      </c>
      <c r="B1380" s="221" t="s">
        <v>305</v>
      </c>
      <c r="C1380" s="116" t="s">
        <v>306</v>
      </c>
      <c r="D1380" s="117" t="s">
        <v>19</v>
      </c>
      <c r="E1380" s="136" t="s">
        <v>559</v>
      </c>
      <c r="F1380" s="140">
        <v>3049</v>
      </c>
      <c r="G1380" s="118">
        <v>2998</v>
      </c>
      <c r="H1380" s="119">
        <f t="shared" si="231"/>
        <v>0.98327320432928833</v>
      </c>
      <c r="I1380" s="118">
        <f t="shared" si="232"/>
        <v>51</v>
      </c>
      <c r="J1380" s="145">
        <f t="shared" si="233"/>
        <v>1.6726795670711708E-2</v>
      </c>
      <c r="K1380" s="140">
        <v>753</v>
      </c>
      <c r="L1380" s="140">
        <v>15</v>
      </c>
      <c r="M1380" s="119">
        <f t="shared" si="234"/>
        <v>1.9920318725099601E-2</v>
      </c>
      <c r="N1380" s="118">
        <v>36</v>
      </c>
      <c r="O1380" s="145">
        <f t="shared" si="235"/>
        <v>1.1807149885208265E-2</v>
      </c>
      <c r="P1380" s="140">
        <v>12</v>
      </c>
      <c r="Q1380" s="119">
        <f t="shared" si="236"/>
        <v>1.5936254980079681E-2</v>
      </c>
      <c r="R1380" s="118">
        <v>29</v>
      </c>
      <c r="S1380" s="145">
        <f t="shared" si="237"/>
        <v>9.5113151853066583E-3</v>
      </c>
      <c r="T1380" s="140">
        <v>96</v>
      </c>
      <c r="U1380" s="119">
        <f t="shared" si="238"/>
        <v>0.12749003984063745</v>
      </c>
      <c r="V1380" s="118">
        <v>397</v>
      </c>
      <c r="W1380" s="145">
        <f t="shared" si="239"/>
        <v>0.13020662512299114</v>
      </c>
      <c r="X1380" s="140">
        <v>105</v>
      </c>
      <c r="Y1380" s="119">
        <f t="shared" si="240"/>
        <v>0.1394422310756972</v>
      </c>
      <c r="Z1380" s="118">
        <v>415</v>
      </c>
      <c r="AA1380" s="145">
        <f t="shared" si="241"/>
        <v>0.13611020006559527</v>
      </c>
    </row>
    <row r="1381" spans="1:27" x14ac:dyDescent="0.25">
      <c r="A1381" s="131" t="s">
        <v>616</v>
      </c>
      <c r="B1381" s="222" t="s">
        <v>322</v>
      </c>
      <c r="C1381" s="120" t="s">
        <v>323</v>
      </c>
      <c r="D1381" s="121" t="s">
        <v>20</v>
      </c>
      <c r="E1381" s="137" t="s">
        <v>558</v>
      </c>
      <c r="F1381" s="141">
        <v>3050</v>
      </c>
      <c r="G1381" s="122">
        <v>3022</v>
      </c>
      <c r="H1381" s="123">
        <f t="shared" si="231"/>
        <v>0.99081967213114752</v>
      </c>
      <c r="I1381" s="122">
        <f t="shared" si="232"/>
        <v>28</v>
      </c>
      <c r="J1381" s="146">
        <f t="shared" si="233"/>
        <v>9.180327868852459E-3</v>
      </c>
      <c r="K1381" s="141">
        <v>807</v>
      </c>
      <c r="L1381" s="141">
        <v>28</v>
      </c>
      <c r="M1381" s="123">
        <f t="shared" si="234"/>
        <v>3.4696406443618343E-2</v>
      </c>
      <c r="N1381" s="122">
        <v>80</v>
      </c>
      <c r="O1381" s="146">
        <f t="shared" si="235"/>
        <v>2.6229508196721311E-2</v>
      </c>
      <c r="P1381" s="141">
        <v>11</v>
      </c>
      <c r="Q1381" s="123">
        <f t="shared" si="236"/>
        <v>1.3630731102850062E-2</v>
      </c>
      <c r="R1381" s="122">
        <v>30</v>
      </c>
      <c r="S1381" s="146">
        <f t="shared" si="237"/>
        <v>9.8360655737704927E-3</v>
      </c>
      <c r="T1381" s="141">
        <v>105</v>
      </c>
      <c r="U1381" s="123">
        <f t="shared" si="238"/>
        <v>0.13011152416356878</v>
      </c>
      <c r="V1381" s="122">
        <v>408</v>
      </c>
      <c r="W1381" s="146">
        <f t="shared" si="239"/>
        <v>0.13377049180327868</v>
      </c>
      <c r="X1381" s="141">
        <v>111</v>
      </c>
      <c r="Y1381" s="123">
        <f t="shared" si="240"/>
        <v>0.13754646840148699</v>
      </c>
      <c r="Z1381" s="122">
        <v>424</v>
      </c>
      <c r="AA1381" s="146">
        <f t="shared" si="241"/>
        <v>0.13901639344262295</v>
      </c>
    </row>
    <row r="1382" spans="1:27" ht="24" x14ac:dyDescent="0.25">
      <c r="A1382" s="130" t="s">
        <v>616</v>
      </c>
      <c r="B1382" s="221" t="s">
        <v>307</v>
      </c>
      <c r="C1382" s="116" t="s">
        <v>308</v>
      </c>
      <c r="D1382" s="117" t="s">
        <v>19</v>
      </c>
      <c r="E1382" s="136" t="s">
        <v>559</v>
      </c>
      <c r="F1382" s="140">
        <v>2325</v>
      </c>
      <c r="G1382" s="118">
        <v>2316</v>
      </c>
      <c r="H1382" s="119">
        <f t="shared" si="231"/>
        <v>0.99612903225806448</v>
      </c>
      <c r="I1382" s="118">
        <f t="shared" si="232"/>
        <v>9</v>
      </c>
      <c r="J1382" s="145">
        <f t="shared" si="233"/>
        <v>3.8709677419354839E-3</v>
      </c>
      <c r="K1382" s="140">
        <v>523</v>
      </c>
      <c r="L1382" s="140">
        <v>5</v>
      </c>
      <c r="M1382" s="119">
        <f t="shared" si="234"/>
        <v>9.5602294455066923E-3</v>
      </c>
      <c r="N1382" s="118">
        <v>10</v>
      </c>
      <c r="O1382" s="145">
        <f t="shared" si="235"/>
        <v>4.3010752688172043E-3</v>
      </c>
      <c r="P1382" s="140">
        <v>4</v>
      </c>
      <c r="Q1382" s="119">
        <f t="shared" si="236"/>
        <v>7.6481835564053535E-3</v>
      </c>
      <c r="R1382" s="118">
        <v>9</v>
      </c>
      <c r="S1382" s="145">
        <f t="shared" si="237"/>
        <v>3.8709677419354839E-3</v>
      </c>
      <c r="T1382" s="140">
        <v>57</v>
      </c>
      <c r="U1382" s="119">
        <f t="shared" si="238"/>
        <v>0.10898661567877629</v>
      </c>
      <c r="V1382" s="118">
        <v>213</v>
      </c>
      <c r="W1382" s="145">
        <f t="shared" si="239"/>
        <v>9.1612903225806452E-2</v>
      </c>
      <c r="X1382" s="140">
        <v>60</v>
      </c>
      <c r="Y1382" s="119">
        <f t="shared" si="240"/>
        <v>0.1147227533460803</v>
      </c>
      <c r="Z1382" s="118">
        <v>221</v>
      </c>
      <c r="AA1382" s="145">
        <f t="shared" si="241"/>
        <v>9.5053763440860209E-2</v>
      </c>
    </row>
    <row r="1383" spans="1:27" x14ac:dyDescent="0.25">
      <c r="A1383" s="131" t="s">
        <v>616</v>
      </c>
      <c r="B1383" s="222" t="s">
        <v>287</v>
      </c>
      <c r="C1383" s="120" t="s">
        <v>288</v>
      </c>
      <c r="D1383" s="121" t="s">
        <v>18</v>
      </c>
      <c r="E1383" s="137" t="s">
        <v>557</v>
      </c>
      <c r="F1383" s="141">
        <v>3580</v>
      </c>
      <c r="G1383" s="122">
        <v>3527</v>
      </c>
      <c r="H1383" s="123">
        <f t="shared" si="231"/>
        <v>0.98519553072625698</v>
      </c>
      <c r="I1383" s="122">
        <f t="shared" si="232"/>
        <v>53</v>
      </c>
      <c r="J1383" s="146">
        <f t="shared" si="233"/>
        <v>1.4804469273743017E-2</v>
      </c>
      <c r="K1383" s="141">
        <v>821</v>
      </c>
      <c r="L1383" s="141">
        <v>22</v>
      </c>
      <c r="M1383" s="123">
        <f t="shared" si="234"/>
        <v>2.679658952496955E-2</v>
      </c>
      <c r="N1383" s="122">
        <v>46</v>
      </c>
      <c r="O1383" s="146">
        <f t="shared" si="235"/>
        <v>1.2849162011173185E-2</v>
      </c>
      <c r="P1383" s="141">
        <v>9</v>
      </c>
      <c r="Q1383" s="123">
        <f t="shared" si="236"/>
        <v>1.0962241169305725E-2</v>
      </c>
      <c r="R1383" s="122">
        <v>16</v>
      </c>
      <c r="S1383" s="146">
        <f t="shared" si="237"/>
        <v>4.4692737430167594E-3</v>
      </c>
      <c r="T1383" s="141">
        <v>76</v>
      </c>
      <c r="U1383" s="123">
        <f t="shared" si="238"/>
        <v>9.2570036540803896E-2</v>
      </c>
      <c r="V1383" s="122">
        <v>310</v>
      </c>
      <c r="W1383" s="146">
        <f t="shared" si="239"/>
        <v>8.6592178770949726E-2</v>
      </c>
      <c r="X1383" s="141">
        <v>83</v>
      </c>
      <c r="Y1383" s="123">
        <f t="shared" si="240"/>
        <v>0.10109622411693057</v>
      </c>
      <c r="Z1383" s="122">
        <v>321</v>
      </c>
      <c r="AA1383" s="146">
        <f t="shared" si="241"/>
        <v>8.9664804469273746E-2</v>
      </c>
    </row>
    <row r="1384" spans="1:27" x14ac:dyDescent="0.25">
      <c r="A1384" s="130" t="s">
        <v>616</v>
      </c>
      <c r="B1384" s="221" t="s">
        <v>441</v>
      </c>
      <c r="C1384" s="116" t="s">
        <v>309</v>
      </c>
      <c r="D1384" s="117" t="s">
        <v>19</v>
      </c>
      <c r="E1384" s="136" t="s">
        <v>559</v>
      </c>
      <c r="F1384" s="140">
        <v>2359</v>
      </c>
      <c r="G1384" s="118">
        <v>2316</v>
      </c>
      <c r="H1384" s="119">
        <f t="shared" si="231"/>
        <v>0.98177193726155154</v>
      </c>
      <c r="I1384" s="118">
        <f t="shared" si="232"/>
        <v>43</v>
      </c>
      <c r="J1384" s="145">
        <f t="shared" si="233"/>
        <v>1.8228062738448497E-2</v>
      </c>
      <c r="K1384" s="140">
        <v>705</v>
      </c>
      <c r="L1384" s="140">
        <v>19</v>
      </c>
      <c r="M1384" s="119">
        <f t="shared" si="234"/>
        <v>2.6950354609929079E-2</v>
      </c>
      <c r="N1384" s="118">
        <v>49</v>
      </c>
      <c r="O1384" s="145">
        <f t="shared" si="235"/>
        <v>2.0771513353115726E-2</v>
      </c>
      <c r="P1384" s="140">
        <v>7</v>
      </c>
      <c r="Q1384" s="119">
        <f t="shared" si="236"/>
        <v>9.9290780141843976E-3</v>
      </c>
      <c r="R1384" s="118">
        <v>15</v>
      </c>
      <c r="S1384" s="145">
        <f t="shared" si="237"/>
        <v>6.3586265366680798E-3</v>
      </c>
      <c r="T1384" s="140">
        <v>67</v>
      </c>
      <c r="U1384" s="119">
        <f t="shared" si="238"/>
        <v>9.50354609929078E-2</v>
      </c>
      <c r="V1384" s="118">
        <v>191</v>
      </c>
      <c r="W1384" s="145">
        <f t="shared" si="239"/>
        <v>8.0966511233573554E-2</v>
      </c>
      <c r="X1384" s="140">
        <v>70</v>
      </c>
      <c r="Y1384" s="119">
        <f t="shared" si="240"/>
        <v>9.9290780141843976E-2</v>
      </c>
      <c r="Z1384" s="118">
        <v>198</v>
      </c>
      <c r="AA1384" s="145">
        <f t="shared" si="241"/>
        <v>8.393387028401865E-2</v>
      </c>
    </row>
    <row r="1385" spans="1:27" x14ac:dyDescent="0.25">
      <c r="A1385" s="131" t="s">
        <v>616</v>
      </c>
      <c r="B1385" s="222" t="s">
        <v>289</v>
      </c>
      <c r="C1385" s="120" t="s">
        <v>290</v>
      </c>
      <c r="D1385" s="121" t="s">
        <v>18</v>
      </c>
      <c r="E1385" s="137" t="s">
        <v>557</v>
      </c>
      <c r="F1385" s="141">
        <v>2513</v>
      </c>
      <c r="G1385" s="122">
        <v>2464</v>
      </c>
      <c r="H1385" s="123">
        <f t="shared" si="231"/>
        <v>0.98050139275766013</v>
      </c>
      <c r="I1385" s="122">
        <f t="shared" si="232"/>
        <v>49</v>
      </c>
      <c r="J1385" s="146">
        <f t="shared" si="233"/>
        <v>1.9498607242339833E-2</v>
      </c>
      <c r="K1385" s="141">
        <v>771</v>
      </c>
      <c r="L1385" s="141">
        <v>25</v>
      </c>
      <c r="M1385" s="123">
        <f t="shared" si="234"/>
        <v>3.2425421530479899E-2</v>
      </c>
      <c r="N1385" s="122">
        <v>63</v>
      </c>
      <c r="O1385" s="146">
        <f t="shared" si="235"/>
        <v>2.5069637883008356E-2</v>
      </c>
      <c r="P1385" s="141">
        <v>13</v>
      </c>
      <c r="Q1385" s="123">
        <f t="shared" si="236"/>
        <v>1.6861219195849545E-2</v>
      </c>
      <c r="R1385" s="122">
        <v>30</v>
      </c>
      <c r="S1385" s="146">
        <f t="shared" si="237"/>
        <v>1.1937922801432551E-2</v>
      </c>
      <c r="T1385" s="141">
        <v>81</v>
      </c>
      <c r="U1385" s="123">
        <f t="shared" si="238"/>
        <v>0.10505836575875487</v>
      </c>
      <c r="V1385" s="122">
        <v>208</v>
      </c>
      <c r="W1385" s="146">
        <f t="shared" si="239"/>
        <v>8.2769598089932353E-2</v>
      </c>
      <c r="X1385" s="141">
        <v>88</v>
      </c>
      <c r="Y1385" s="123">
        <f t="shared" si="240"/>
        <v>0.11413748378728923</v>
      </c>
      <c r="Z1385" s="122">
        <v>228</v>
      </c>
      <c r="AA1385" s="146">
        <f t="shared" si="241"/>
        <v>9.0728213290887386E-2</v>
      </c>
    </row>
    <row r="1386" spans="1:27" x14ac:dyDescent="0.25">
      <c r="A1386" s="130" t="s">
        <v>616</v>
      </c>
      <c r="B1386" s="221" t="s">
        <v>310</v>
      </c>
      <c r="C1386" s="116" t="s">
        <v>311</v>
      </c>
      <c r="D1386" s="117" t="s">
        <v>19</v>
      </c>
      <c r="E1386" s="136" t="s">
        <v>559</v>
      </c>
      <c r="F1386" s="140">
        <v>3209</v>
      </c>
      <c r="G1386" s="118">
        <v>3166</v>
      </c>
      <c r="H1386" s="119">
        <f t="shared" si="231"/>
        <v>0.98660018697413521</v>
      </c>
      <c r="I1386" s="118">
        <f t="shared" si="232"/>
        <v>43</v>
      </c>
      <c r="J1386" s="145">
        <f t="shared" si="233"/>
        <v>1.3399813025864755E-2</v>
      </c>
      <c r="K1386" s="140">
        <v>862</v>
      </c>
      <c r="L1386" s="140">
        <v>20</v>
      </c>
      <c r="M1386" s="119">
        <f t="shared" si="234"/>
        <v>2.3201856148491878E-2</v>
      </c>
      <c r="N1386" s="118">
        <v>49</v>
      </c>
      <c r="O1386" s="145">
        <f t="shared" si="235"/>
        <v>1.5269554378311E-2</v>
      </c>
      <c r="P1386" s="140">
        <v>11</v>
      </c>
      <c r="Q1386" s="119">
        <f t="shared" si="236"/>
        <v>1.2761020881670533E-2</v>
      </c>
      <c r="R1386" s="118">
        <v>33</v>
      </c>
      <c r="S1386" s="145">
        <f t="shared" si="237"/>
        <v>1.0283577438454348E-2</v>
      </c>
      <c r="T1386" s="140">
        <v>74</v>
      </c>
      <c r="U1386" s="119">
        <f t="shared" si="238"/>
        <v>8.584686774941995E-2</v>
      </c>
      <c r="V1386" s="118">
        <v>298</v>
      </c>
      <c r="W1386" s="145">
        <f t="shared" si="239"/>
        <v>9.2863820504830163E-2</v>
      </c>
      <c r="X1386" s="140">
        <v>80</v>
      </c>
      <c r="Y1386" s="119">
        <f t="shared" si="240"/>
        <v>9.2807424593967514E-2</v>
      </c>
      <c r="Z1386" s="118">
        <v>320</v>
      </c>
      <c r="AA1386" s="145">
        <f t="shared" si="241"/>
        <v>9.9719538797133064E-2</v>
      </c>
    </row>
    <row r="1387" spans="1:27" x14ac:dyDescent="0.25">
      <c r="A1387" s="131" t="s">
        <v>616</v>
      </c>
      <c r="B1387" s="222" t="s">
        <v>291</v>
      </c>
      <c r="C1387" s="120" t="s">
        <v>292</v>
      </c>
      <c r="D1387" s="121" t="s">
        <v>18</v>
      </c>
      <c r="E1387" s="137" t="s">
        <v>557</v>
      </c>
      <c r="F1387" s="141">
        <v>1736</v>
      </c>
      <c r="G1387" s="122">
        <v>1701</v>
      </c>
      <c r="H1387" s="123">
        <f t="shared" si="231"/>
        <v>0.97983870967741937</v>
      </c>
      <c r="I1387" s="122">
        <f t="shared" si="232"/>
        <v>35</v>
      </c>
      <c r="J1387" s="146">
        <f t="shared" si="233"/>
        <v>2.0161290322580645E-2</v>
      </c>
      <c r="K1387" s="141">
        <v>692</v>
      </c>
      <c r="L1387" s="141">
        <v>21</v>
      </c>
      <c r="M1387" s="123">
        <f t="shared" si="234"/>
        <v>3.0346820809248554E-2</v>
      </c>
      <c r="N1387" s="122">
        <v>46</v>
      </c>
      <c r="O1387" s="146">
        <f t="shared" si="235"/>
        <v>2.6497695852534562E-2</v>
      </c>
      <c r="P1387" s="141">
        <v>5</v>
      </c>
      <c r="Q1387" s="123">
        <f t="shared" si="236"/>
        <v>7.2254335260115606E-3</v>
      </c>
      <c r="R1387" s="122">
        <v>10</v>
      </c>
      <c r="S1387" s="146">
        <f t="shared" si="237"/>
        <v>5.7603686635944703E-3</v>
      </c>
      <c r="T1387" s="141">
        <v>73</v>
      </c>
      <c r="U1387" s="123">
        <f t="shared" si="238"/>
        <v>0.10549132947976879</v>
      </c>
      <c r="V1387" s="122">
        <v>143</v>
      </c>
      <c r="W1387" s="146">
        <f t="shared" si="239"/>
        <v>8.2373271889400926E-2</v>
      </c>
      <c r="X1387" s="141">
        <v>74</v>
      </c>
      <c r="Y1387" s="123">
        <f t="shared" si="240"/>
        <v>0.1069364161849711</v>
      </c>
      <c r="Z1387" s="122">
        <v>146</v>
      </c>
      <c r="AA1387" s="146">
        <f t="shared" si="241"/>
        <v>8.4101382488479259E-2</v>
      </c>
    </row>
    <row r="1388" spans="1:27" x14ac:dyDescent="0.25">
      <c r="A1388" s="130" t="s">
        <v>616</v>
      </c>
      <c r="B1388" s="221" t="s">
        <v>324</v>
      </c>
      <c r="C1388" s="116" t="s">
        <v>325</v>
      </c>
      <c r="D1388" s="117" t="s">
        <v>20</v>
      </c>
      <c r="E1388" s="136" t="s">
        <v>558</v>
      </c>
      <c r="F1388" s="140">
        <v>1910</v>
      </c>
      <c r="G1388" s="118">
        <v>1896</v>
      </c>
      <c r="H1388" s="119">
        <f t="shared" si="231"/>
        <v>0.99267015706806283</v>
      </c>
      <c r="I1388" s="118">
        <f t="shared" si="232"/>
        <v>14</v>
      </c>
      <c r="J1388" s="145">
        <f t="shared" si="233"/>
        <v>7.3298429319371729E-3</v>
      </c>
      <c r="K1388" s="140">
        <v>538</v>
      </c>
      <c r="L1388" s="140">
        <v>15</v>
      </c>
      <c r="M1388" s="119">
        <f t="shared" si="234"/>
        <v>2.7881040892193308E-2</v>
      </c>
      <c r="N1388" s="118">
        <v>41</v>
      </c>
      <c r="O1388" s="145">
        <f t="shared" si="235"/>
        <v>2.1465968586387434E-2</v>
      </c>
      <c r="P1388" s="140">
        <v>8</v>
      </c>
      <c r="Q1388" s="119">
        <f t="shared" si="236"/>
        <v>1.4869888475836431E-2</v>
      </c>
      <c r="R1388" s="118">
        <v>20</v>
      </c>
      <c r="S1388" s="145">
        <f t="shared" si="237"/>
        <v>1.0471204188481676E-2</v>
      </c>
      <c r="T1388" s="140">
        <v>53</v>
      </c>
      <c r="U1388" s="119">
        <f t="shared" si="238"/>
        <v>9.8513011152416355E-2</v>
      </c>
      <c r="V1388" s="118">
        <v>223</v>
      </c>
      <c r="W1388" s="145">
        <f t="shared" si="239"/>
        <v>0.11675392670157068</v>
      </c>
      <c r="X1388" s="140">
        <v>60</v>
      </c>
      <c r="Y1388" s="119">
        <f t="shared" si="240"/>
        <v>0.11152416356877323</v>
      </c>
      <c r="Z1388" s="118">
        <v>241</v>
      </c>
      <c r="AA1388" s="145">
        <f t="shared" si="241"/>
        <v>0.12617801047120419</v>
      </c>
    </row>
    <row r="1389" spans="1:27" x14ac:dyDescent="0.25">
      <c r="A1389" s="131" t="s">
        <v>616</v>
      </c>
      <c r="B1389" s="222" t="s">
        <v>326</v>
      </c>
      <c r="C1389" s="120" t="s">
        <v>327</v>
      </c>
      <c r="D1389" s="121" t="s">
        <v>20</v>
      </c>
      <c r="E1389" s="137" t="s">
        <v>558</v>
      </c>
      <c r="F1389" s="141">
        <v>4034</v>
      </c>
      <c r="G1389" s="122">
        <v>4002</v>
      </c>
      <c r="H1389" s="123">
        <f t="shared" si="231"/>
        <v>0.99206742687159144</v>
      </c>
      <c r="I1389" s="122">
        <f t="shared" si="232"/>
        <v>32</v>
      </c>
      <c r="J1389" s="146">
        <f t="shared" si="233"/>
        <v>7.9325731284085269E-3</v>
      </c>
      <c r="K1389" s="141">
        <v>905</v>
      </c>
      <c r="L1389" s="141">
        <v>27</v>
      </c>
      <c r="M1389" s="123">
        <f t="shared" si="234"/>
        <v>2.9834254143646408E-2</v>
      </c>
      <c r="N1389" s="122">
        <v>54</v>
      </c>
      <c r="O1389" s="146">
        <f t="shared" si="235"/>
        <v>1.3386217154189391E-2</v>
      </c>
      <c r="P1389" s="141">
        <v>9</v>
      </c>
      <c r="Q1389" s="123">
        <f t="shared" si="236"/>
        <v>9.9447513812154689E-3</v>
      </c>
      <c r="R1389" s="122">
        <v>15</v>
      </c>
      <c r="S1389" s="146">
        <f t="shared" si="237"/>
        <v>3.7183936539414973E-3</v>
      </c>
      <c r="T1389" s="141">
        <v>108</v>
      </c>
      <c r="U1389" s="123">
        <f t="shared" si="238"/>
        <v>0.11933701657458563</v>
      </c>
      <c r="V1389" s="122">
        <v>339</v>
      </c>
      <c r="W1389" s="146">
        <f t="shared" si="239"/>
        <v>8.4035696579077834E-2</v>
      </c>
      <c r="X1389" s="141">
        <v>115</v>
      </c>
      <c r="Y1389" s="123">
        <f t="shared" si="240"/>
        <v>0.1270718232044199</v>
      </c>
      <c r="Z1389" s="122">
        <v>349</v>
      </c>
      <c r="AA1389" s="146">
        <f t="shared" si="241"/>
        <v>8.6514625681705509E-2</v>
      </c>
    </row>
    <row r="1390" spans="1:27" x14ac:dyDescent="0.25">
      <c r="A1390" s="130" t="s">
        <v>616</v>
      </c>
      <c r="B1390" s="221" t="s">
        <v>328</v>
      </c>
      <c r="C1390" s="116" t="s">
        <v>329</v>
      </c>
      <c r="D1390" s="117" t="s">
        <v>20</v>
      </c>
      <c r="E1390" s="136" t="s">
        <v>558</v>
      </c>
      <c r="F1390" s="140">
        <v>2201</v>
      </c>
      <c r="G1390" s="118">
        <v>2167</v>
      </c>
      <c r="H1390" s="119">
        <f t="shared" si="231"/>
        <v>0.98455247614720587</v>
      </c>
      <c r="I1390" s="118">
        <f t="shared" si="232"/>
        <v>34</v>
      </c>
      <c r="J1390" s="145">
        <f t="shared" si="233"/>
        <v>1.5447523852794184E-2</v>
      </c>
      <c r="K1390" s="140">
        <v>809</v>
      </c>
      <c r="L1390" s="140">
        <v>16</v>
      </c>
      <c r="M1390" s="119">
        <f t="shared" si="234"/>
        <v>1.9777503090234856E-2</v>
      </c>
      <c r="N1390" s="118">
        <v>40</v>
      </c>
      <c r="O1390" s="145">
        <f t="shared" si="235"/>
        <v>1.8173557473875512E-2</v>
      </c>
      <c r="P1390" s="140">
        <v>8</v>
      </c>
      <c r="Q1390" s="119">
        <f t="shared" si="236"/>
        <v>9.8887515451174281E-3</v>
      </c>
      <c r="R1390" s="118">
        <v>21</v>
      </c>
      <c r="S1390" s="145">
        <f t="shared" si="237"/>
        <v>9.5411176737846427E-3</v>
      </c>
      <c r="T1390" s="140">
        <v>75</v>
      </c>
      <c r="U1390" s="119">
        <f t="shared" si="238"/>
        <v>9.270704573547589E-2</v>
      </c>
      <c r="V1390" s="118">
        <v>159</v>
      </c>
      <c r="W1390" s="145">
        <f t="shared" si="239"/>
        <v>7.2239890958655156E-2</v>
      </c>
      <c r="X1390" s="140">
        <v>80</v>
      </c>
      <c r="Y1390" s="119">
        <f t="shared" si="240"/>
        <v>9.8887515451174288E-2</v>
      </c>
      <c r="Z1390" s="118">
        <v>173</v>
      </c>
      <c r="AA1390" s="145">
        <f t="shared" si="241"/>
        <v>7.8600636074511579E-2</v>
      </c>
    </row>
    <row r="1391" spans="1:27" x14ac:dyDescent="0.25">
      <c r="A1391" s="131" t="s">
        <v>616</v>
      </c>
      <c r="B1391" s="222" t="s">
        <v>293</v>
      </c>
      <c r="C1391" s="120" t="s">
        <v>294</v>
      </c>
      <c r="D1391" s="121" t="s">
        <v>18</v>
      </c>
      <c r="E1391" s="137" t="s">
        <v>557</v>
      </c>
      <c r="F1391" s="141">
        <v>3920</v>
      </c>
      <c r="G1391" s="122">
        <v>3897</v>
      </c>
      <c r="H1391" s="123">
        <f t="shared" si="231"/>
        <v>0.99413265306122445</v>
      </c>
      <c r="I1391" s="122">
        <f t="shared" si="232"/>
        <v>23</v>
      </c>
      <c r="J1391" s="146">
        <f t="shared" si="233"/>
        <v>5.8673469387755103E-3</v>
      </c>
      <c r="K1391" s="141">
        <v>894</v>
      </c>
      <c r="L1391" s="141">
        <v>32</v>
      </c>
      <c r="M1391" s="123">
        <f t="shared" si="234"/>
        <v>3.5794183445190156E-2</v>
      </c>
      <c r="N1391" s="122">
        <v>77</v>
      </c>
      <c r="O1391" s="146">
        <f t="shared" si="235"/>
        <v>1.9642857142857142E-2</v>
      </c>
      <c r="P1391" s="141">
        <v>15</v>
      </c>
      <c r="Q1391" s="123">
        <f t="shared" si="236"/>
        <v>1.6778523489932886E-2</v>
      </c>
      <c r="R1391" s="122">
        <v>42</v>
      </c>
      <c r="S1391" s="146">
        <f t="shared" si="237"/>
        <v>1.0714285714285714E-2</v>
      </c>
      <c r="T1391" s="141">
        <v>77</v>
      </c>
      <c r="U1391" s="123">
        <f t="shared" si="238"/>
        <v>8.612975391498881E-2</v>
      </c>
      <c r="V1391" s="122">
        <v>272</v>
      </c>
      <c r="W1391" s="146">
        <f t="shared" si="239"/>
        <v>6.9387755102040816E-2</v>
      </c>
      <c r="X1391" s="141">
        <v>90</v>
      </c>
      <c r="Y1391" s="123">
        <f t="shared" si="240"/>
        <v>0.10067114093959731</v>
      </c>
      <c r="Z1391" s="122">
        <v>308</v>
      </c>
      <c r="AA1391" s="146">
        <f t="shared" si="241"/>
        <v>7.857142857142857E-2</v>
      </c>
    </row>
    <row r="1392" spans="1:27" x14ac:dyDescent="0.25">
      <c r="A1392" s="130" t="s">
        <v>616</v>
      </c>
      <c r="B1392" s="221" t="s">
        <v>295</v>
      </c>
      <c r="C1392" s="116" t="s">
        <v>296</v>
      </c>
      <c r="D1392" s="117" t="s">
        <v>18</v>
      </c>
      <c r="E1392" s="136" t="s">
        <v>557</v>
      </c>
      <c r="F1392" s="140">
        <v>2526</v>
      </c>
      <c r="G1392" s="118">
        <v>2481</v>
      </c>
      <c r="H1392" s="119">
        <f t="shared" si="231"/>
        <v>0.98218527315914494</v>
      </c>
      <c r="I1392" s="118">
        <f t="shared" si="232"/>
        <v>45</v>
      </c>
      <c r="J1392" s="145">
        <f t="shared" si="233"/>
        <v>1.7814726840855107E-2</v>
      </c>
      <c r="K1392" s="140">
        <v>786</v>
      </c>
      <c r="L1392" s="140">
        <v>15</v>
      </c>
      <c r="M1392" s="119">
        <f t="shared" si="234"/>
        <v>1.9083969465648856E-2</v>
      </c>
      <c r="N1392" s="118">
        <v>32</v>
      </c>
      <c r="O1392" s="145">
        <f t="shared" si="235"/>
        <v>1.2668250197941409E-2</v>
      </c>
      <c r="P1392" s="140">
        <v>14</v>
      </c>
      <c r="Q1392" s="119">
        <f t="shared" si="236"/>
        <v>1.7811704834605598E-2</v>
      </c>
      <c r="R1392" s="118">
        <v>31</v>
      </c>
      <c r="S1392" s="145">
        <f t="shared" si="237"/>
        <v>1.2272367379255741E-2</v>
      </c>
      <c r="T1392" s="140">
        <v>89</v>
      </c>
      <c r="U1392" s="119">
        <f t="shared" si="238"/>
        <v>0.11323155216284987</v>
      </c>
      <c r="V1392" s="118">
        <v>275</v>
      </c>
      <c r="W1392" s="145">
        <f t="shared" si="239"/>
        <v>0.10886777513855898</v>
      </c>
      <c r="X1392" s="140">
        <v>98</v>
      </c>
      <c r="Y1392" s="119">
        <f t="shared" si="240"/>
        <v>0.12468193384223919</v>
      </c>
      <c r="Z1392" s="118">
        <v>294</v>
      </c>
      <c r="AA1392" s="145">
        <f t="shared" si="241"/>
        <v>0.1163895486935867</v>
      </c>
    </row>
    <row r="1393" spans="1:27" x14ac:dyDescent="0.25">
      <c r="A1393" s="131" t="s">
        <v>616</v>
      </c>
      <c r="B1393" s="222" t="s">
        <v>330</v>
      </c>
      <c r="C1393" s="120" t="s">
        <v>331</v>
      </c>
      <c r="D1393" s="121" t="s">
        <v>20</v>
      </c>
      <c r="E1393" s="137" t="s">
        <v>558</v>
      </c>
      <c r="F1393" s="141">
        <v>2003</v>
      </c>
      <c r="G1393" s="122">
        <v>1970</v>
      </c>
      <c r="H1393" s="123">
        <f t="shared" si="231"/>
        <v>0.98352471293060406</v>
      </c>
      <c r="I1393" s="122">
        <f t="shared" si="232"/>
        <v>33</v>
      </c>
      <c r="J1393" s="146">
        <f t="shared" si="233"/>
        <v>1.6475287069395907E-2</v>
      </c>
      <c r="K1393" s="141">
        <v>521</v>
      </c>
      <c r="L1393" s="141">
        <v>11</v>
      </c>
      <c r="M1393" s="123">
        <f t="shared" si="234"/>
        <v>2.1113243761996161E-2</v>
      </c>
      <c r="N1393" s="122">
        <v>21</v>
      </c>
      <c r="O1393" s="146">
        <f t="shared" si="235"/>
        <v>1.0484273589615577E-2</v>
      </c>
      <c r="P1393" s="141">
        <v>5</v>
      </c>
      <c r="Q1393" s="123">
        <f t="shared" si="236"/>
        <v>9.5969289827255271E-3</v>
      </c>
      <c r="R1393" s="122">
        <v>8</v>
      </c>
      <c r="S1393" s="146">
        <f t="shared" si="237"/>
        <v>3.99400898652022E-3</v>
      </c>
      <c r="T1393" s="141">
        <v>35</v>
      </c>
      <c r="U1393" s="123">
        <f t="shared" si="238"/>
        <v>6.71785028790787E-2</v>
      </c>
      <c r="V1393" s="122">
        <v>93</v>
      </c>
      <c r="W1393" s="146">
        <f t="shared" si="239"/>
        <v>4.6430354468297554E-2</v>
      </c>
      <c r="X1393" s="141">
        <v>38</v>
      </c>
      <c r="Y1393" s="123">
        <f t="shared" si="240"/>
        <v>7.293666026871401E-2</v>
      </c>
      <c r="Z1393" s="122">
        <v>98</v>
      </c>
      <c r="AA1393" s="146">
        <f t="shared" si="241"/>
        <v>4.8926610084872688E-2</v>
      </c>
    </row>
    <row r="1394" spans="1:27" x14ac:dyDescent="0.25">
      <c r="A1394" s="130" t="s">
        <v>616</v>
      </c>
      <c r="B1394" s="221" t="s">
        <v>332</v>
      </c>
      <c r="C1394" s="116" t="s">
        <v>333</v>
      </c>
      <c r="D1394" s="117" t="s">
        <v>20</v>
      </c>
      <c r="E1394" s="136" t="s">
        <v>558</v>
      </c>
      <c r="F1394" s="140">
        <v>2865</v>
      </c>
      <c r="G1394" s="118">
        <v>2839</v>
      </c>
      <c r="H1394" s="119">
        <f t="shared" si="231"/>
        <v>0.99092495636998257</v>
      </c>
      <c r="I1394" s="118">
        <f t="shared" si="232"/>
        <v>26</v>
      </c>
      <c r="J1394" s="145">
        <f t="shared" si="233"/>
        <v>9.0750436300174528E-3</v>
      </c>
      <c r="K1394" s="140">
        <v>624</v>
      </c>
      <c r="L1394" s="140">
        <v>14</v>
      </c>
      <c r="M1394" s="119">
        <f t="shared" si="234"/>
        <v>2.2435897435897436E-2</v>
      </c>
      <c r="N1394" s="118">
        <v>29</v>
      </c>
      <c r="O1394" s="145">
        <f t="shared" si="235"/>
        <v>1.0122164048865619E-2</v>
      </c>
      <c r="P1394" s="140">
        <v>4</v>
      </c>
      <c r="Q1394" s="119">
        <f t="shared" si="236"/>
        <v>6.41025641025641E-3</v>
      </c>
      <c r="R1394" s="118">
        <v>12</v>
      </c>
      <c r="S1394" s="145">
        <f t="shared" si="237"/>
        <v>4.1884816753926706E-3</v>
      </c>
      <c r="T1394" s="140">
        <v>60</v>
      </c>
      <c r="U1394" s="119">
        <f t="shared" si="238"/>
        <v>9.6153846153846159E-2</v>
      </c>
      <c r="V1394" s="118">
        <v>194</v>
      </c>
      <c r="W1394" s="145">
        <f t="shared" si="239"/>
        <v>6.7713787085514829E-2</v>
      </c>
      <c r="X1394" s="140">
        <v>63</v>
      </c>
      <c r="Y1394" s="119">
        <f t="shared" si="240"/>
        <v>0.10096153846153846</v>
      </c>
      <c r="Z1394" s="118">
        <v>201</v>
      </c>
      <c r="AA1394" s="145">
        <f t="shared" si="241"/>
        <v>7.0157068062827219E-2</v>
      </c>
    </row>
    <row r="1395" spans="1:27" x14ac:dyDescent="0.25">
      <c r="A1395" s="131" t="s">
        <v>616</v>
      </c>
      <c r="B1395" s="222" t="s">
        <v>334</v>
      </c>
      <c r="C1395" s="120" t="s">
        <v>335</v>
      </c>
      <c r="D1395" s="121" t="s">
        <v>20</v>
      </c>
      <c r="E1395" s="137" t="s">
        <v>558</v>
      </c>
      <c r="F1395" s="141">
        <v>1937</v>
      </c>
      <c r="G1395" s="122">
        <v>1906</v>
      </c>
      <c r="H1395" s="123">
        <f t="shared" si="231"/>
        <v>0.98399586990191013</v>
      </c>
      <c r="I1395" s="122">
        <f t="shared" si="232"/>
        <v>31</v>
      </c>
      <c r="J1395" s="146">
        <f t="shared" si="233"/>
        <v>1.600413009808983E-2</v>
      </c>
      <c r="K1395" s="141">
        <v>482</v>
      </c>
      <c r="L1395" s="141">
        <v>7</v>
      </c>
      <c r="M1395" s="123">
        <f t="shared" si="234"/>
        <v>1.4522821576763486E-2</v>
      </c>
      <c r="N1395" s="122">
        <v>24</v>
      </c>
      <c r="O1395" s="146">
        <f t="shared" si="235"/>
        <v>1.23902942694889E-2</v>
      </c>
      <c r="P1395" s="141">
        <v>3</v>
      </c>
      <c r="Q1395" s="123">
        <f t="shared" si="236"/>
        <v>6.2240663900414933E-3</v>
      </c>
      <c r="R1395" s="122">
        <v>5</v>
      </c>
      <c r="S1395" s="146">
        <f t="shared" si="237"/>
        <v>2.5813113061435209E-3</v>
      </c>
      <c r="T1395" s="141">
        <v>43</v>
      </c>
      <c r="U1395" s="123">
        <f t="shared" si="238"/>
        <v>8.9211618257261413E-2</v>
      </c>
      <c r="V1395" s="122">
        <v>168</v>
      </c>
      <c r="W1395" s="146">
        <f t="shared" si="239"/>
        <v>8.6732059886422297E-2</v>
      </c>
      <c r="X1395" s="141">
        <v>45</v>
      </c>
      <c r="Y1395" s="123">
        <f t="shared" si="240"/>
        <v>9.3360995850622408E-2</v>
      </c>
      <c r="Z1395" s="122">
        <v>170</v>
      </c>
      <c r="AA1395" s="146">
        <f t="shared" si="241"/>
        <v>8.7764584408879714E-2</v>
      </c>
    </row>
    <row r="1396" spans="1:27" x14ac:dyDescent="0.25">
      <c r="A1396" s="130" t="s">
        <v>616</v>
      </c>
      <c r="B1396" s="221" t="s">
        <v>336</v>
      </c>
      <c r="C1396" s="116" t="s">
        <v>337</v>
      </c>
      <c r="D1396" s="117" t="s">
        <v>20</v>
      </c>
      <c r="E1396" s="136" t="s">
        <v>558</v>
      </c>
      <c r="F1396" s="140">
        <v>2573</v>
      </c>
      <c r="G1396" s="118">
        <v>2554</v>
      </c>
      <c r="H1396" s="119">
        <f t="shared" si="231"/>
        <v>0.99261562378546442</v>
      </c>
      <c r="I1396" s="118">
        <f t="shared" si="232"/>
        <v>19</v>
      </c>
      <c r="J1396" s="145">
        <f t="shared" si="233"/>
        <v>7.3843762145355618E-3</v>
      </c>
      <c r="K1396" s="140">
        <v>622</v>
      </c>
      <c r="L1396" s="140">
        <v>19</v>
      </c>
      <c r="M1396" s="119">
        <f t="shared" si="234"/>
        <v>3.0546623794212219E-2</v>
      </c>
      <c r="N1396" s="118">
        <v>55</v>
      </c>
      <c r="O1396" s="145">
        <f t="shared" si="235"/>
        <v>2.1375825884181889E-2</v>
      </c>
      <c r="P1396" s="140">
        <v>4</v>
      </c>
      <c r="Q1396" s="119">
        <f t="shared" si="236"/>
        <v>6.4308681672025723E-3</v>
      </c>
      <c r="R1396" s="118">
        <v>10</v>
      </c>
      <c r="S1396" s="145">
        <f t="shared" si="237"/>
        <v>3.88651379712398E-3</v>
      </c>
      <c r="T1396" s="140">
        <v>79</v>
      </c>
      <c r="U1396" s="119">
        <f t="shared" si="238"/>
        <v>0.12700964630225081</v>
      </c>
      <c r="V1396" s="118">
        <v>323</v>
      </c>
      <c r="W1396" s="145">
        <f t="shared" si="239"/>
        <v>0.12553439564710456</v>
      </c>
      <c r="X1396" s="140">
        <v>81</v>
      </c>
      <c r="Y1396" s="119">
        <f t="shared" si="240"/>
        <v>0.13022508038585209</v>
      </c>
      <c r="Z1396" s="118">
        <v>327</v>
      </c>
      <c r="AA1396" s="145">
        <f t="shared" si="241"/>
        <v>0.12708900116595415</v>
      </c>
    </row>
    <row r="1397" spans="1:27" x14ac:dyDescent="0.25">
      <c r="A1397" s="131" t="s">
        <v>616</v>
      </c>
      <c r="B1397" s="222" t="s">
        <v>297</v>
      </c>
      <c r="C1397" s="120" t="s">
        <v>298</v>
      </c>
      <c r="D1397" s="121" t="s">
        <v>18</v>
      </c>
      <c r="E1397" s="137" t="s">
        <v>557</v>
      </c>
      <c r="F1397" s="141">
        <v>3674</v>
      </c>
      <c r="G1397" s="122">
        <v>3650</v>
      </c>
      <c r="H1397" s="123">
        <f t="shared" si="231"/>
        <v>0.99346761023407726</v>
      </c>
      <c r="I1397" s="122">
        <f t="shared" si="232"/>
        <v>24</v>
      </c>
      <c r="J1397" s="146">
        <f t="shared" si="233"/>
        <v>6.5323897659226998E-3</v>
      </c>
      <c r="K1397" s="141">
        <v>701</v>
      </c>
      <c r="L1397" s="141">
        <v>33</v>
      </c>
      <c r="M1397" s="123">
        <f t="shared" si="234"/>
        <v>4.7075606276747506E-2</v>
      </c>
      <c r="N1397" s="122">
        <v>88</v>
      </c>
      <c r="O1397" s="146">
        <f t="shared" si="235"/>
        <v>2.3952095808383235E-2</v>
      </c>
      <c r="P1397" s="141">
        <v>9</v>
      </c>
      <c r="Q1397" s="123">
        <f t="shared" si="236"/>
        <v>1.2838801711840228E-2</v>
      </c>
      <c r="R1397" s="122">
        <v>21</v>
      </c>
      <c r="S1397" s="146">
        <f t="shared" si="237"/>
        <v>5.7158410451823623E-3</v>
      </c>
      <c r="T1397" s="141">
        <v>67</v>
      </c>
      <c r="U1397" s="123">
        <f t="shared" si="238"/>
        <v>9.5577746077032816E-2</v>
      </c>
      <c r="V1397" s="122">
        <v>249</v>
      </c>
      <c r="W1397" s="146">
        <f t="shared" si="239"/>
        <v>6.7773543821448012E-2</v>
      </c>
      <c r="X1397" s="141">
        <v>73</v>
      </c>
      <c r="Y1397" s="123">
        <f t="shared" si="240"/>
        <v>0.10413694721825963</v>
      </c>
      <c r="Z1397" s="122">
        <v>261</v>
      </c>
      <c r="AA1397" s="146">
        <f t="shared" si="241"/>
        <v>7.1039738704409369E-2</v>
      </c>
    </row>
    <row r="1398" spans="1:27" x14ac:dyDescent="0.25">
      <c r="A1398" s="130" t="s">
        <v>616</v>
      </c>
      <c r="B1398" s="221" t="s">
        <v>299</v>
      </c>
      <c r="C1398" s="116" t="s">
        <v>300</v>
      </c>
      <c r="D1398" s="117" t="s">
        <v>18</v>
      </c>
      <c r="E1398" s="136" t="s">
        <v>557</v>
      </c>
      <c r="F1398" s="140">
        <v>2918</v>
      </c>
      <c r="G1398" s="118">
        <v>2886</v>
      </c>
      <c r="H1398" s="119">
        <f t="shared" si="231"/>
        <v>0.98903358464701852</v>
      </c>
      <c r="I1398" s="118">
        <f t="shared" si="232"/>
        <v>32</v>
      </c>
      <c r="J1398" s="145">
        <f t="shared" si="233"/>
        <v>1.0966415352981495E-2</v>
      </c>
      <c r="K1398" s="140">
        <v>842</v>
      </c>
      <c r="L1398" s="140">
        <v>23</v>
      </c>
      <c r="M1398" s="119">
        <f t="shared" si="234"/>
        <v>2.7315914489311165E-2</v>
      </c>
      <c r="N1398" s="118">
        <v>53</v>
      </c>
      <c r="O1398" s="145">
        <f t="shared" si="235"/>
        <v>1.8163125428375601E-2</v>
      </c>
      <c r="P1398" s="140">
        <v>12</v>
      </c>
      <c r="Q1398" s="119">
        <f t="shared" si="236"/>
        <v>1.4251781472684086E-2</v>
      </c>
      <c r="R1398" s="118">
        <v>32</v>
      </c>
      <c r="S1398" s="145">
        <f t="shared" si="237"/>
        <v>1.0966415352981495E-2</v>
      </c>
      <c r="T1398" s="140">
        <v>77</v>
      </c>
      <c r="U1398" s="119">
        <f t="shared" si="238"/>
        <v>9.1448931116389548E-2</v>
      </c>
      <c r="V1398" s="118">
        <v>221</v>
      </c>
      <c r="W1398" s="145">
        <f t="shared" si="239"/>
        <v>7.573680603152845E-2</v>
      </c>
      <c r="X1398" s="140">
        <v>86</v>
      </c>
      <c r="Y1398" s="119">
        <f t="shared" si="240"/>
        <v>0.10213776722090261</v>
      </c>
      <c r="Z1398" s="118">
        <v>247</v>
      </c>
      <c r="AA1398" s="145">
        <f t="shared" si="241"/>
        <v>8.4647018505825913E-2</v>
      </c>
    </row>
    <row r="1399" spans="1:27" x14ac:dyDescent="0.25">
      <c r="A1399" s="131" t="s">
        <v>616</v>
      </c>
      <c r="B1399" s="222" t="s">
        <v>338</v>
      </c>
      <c r="C1399" s="120" t="s">
        <v>339</v>
      </c>
      <c r="D1399" s="121" t="s">
        <v>20</v>
      </c>
      <c r="E1399" s="137" t="s">
        <v>558</v>
      </c>
      <c r="F1399" s="141">
        <v>4039</v>
      </c>
      <c r="G1399" s="122">
        <v>3969</v>
      </c>
      <c r="H1399" s="123">
        <f t="shared" si="231"/>
        <v>0.98266897746967075</v>
      </c>
      <c r="I1399" s="122">
        <f t="shared" si="232"/>
        <v>70</v>
      </c>
      <c r="J1399" s="146">
        <f t="shared" si="233"/>
        <v>1.7331022530329289E-2</v>
      </c>
      <c r="K1399" s="141">
        <v>812</v>
      </c>
      <c r="L1399" s="141">
        <v>31</v>
      </c>
      <c r="M1399" s="123">
        <f t="shared" si="234"/>
        <v>3.8177339901477834E-2</v>
      </c>
      <c r="N1399" s="122">
        <v>70</v>
      </c>
      <c r="O1399" s="146">
        <f t="shared" si="235"/>
        <v>1.7331022530329289E-2</v>
      </c>
      <c r="P1399" s="141">
        <v>5</v>
      </c>
      <c r="Q1399" s="123">
        <f t="shared" si="236"/>
        <v>6.1576354679802959E-3</v>
      </c>
      <c r="R1399" s="122">
        <v>15</v>
      </c>
      <c r="S1399" s="146">
        <f t="shared" si="237"/>
        <v>3.7137905422134194E-3</v>
      </c>
      <c r="T1399" s="141">
        <v>89</v>
      </c>
      <c r="U1399" s="123">
        <f t="shared" si="238"/>
        <v>0.10960591133004927</v>
      </c>
      <c r="V1399" s="122">
        <v>341</v>
      </c>
      <c r="W1399" s="146">
        <f t="shared" si="239"/>
        <v>8.4426838326318393E-2</v>
      </c>
      <c r="X1399" s="141">
        <v>92</v>
      </c>
      <c r="Y1399" s="123">
        <f t="shared" si="240"/>
        <v>0.11330049261083744</v>
      </c>
      <c r="Z1399" s="122">
        <v>348</v>
      </c>
      <c r="AA1399" s="146">
        <f t="shared" si="241"/>
        <v>8.6159940579351321E-2</v>
      </c>
    </row>
    <row r="1400" spans="1:27" ht="24" x14ac:dyDescent="0.25">
      <c r="A1400" s="130" t="s">
        <v>616</v>
      </c>
      <c r="B1400" s="221" t="s">
        <v>312</v>
      </c>
      <c r="C1400" s="116" t="s">
        <v>313</v>
      </c>
      <c r="D1400" s="117" t="s">
        <v>19</v>
      </c>
      <c r="E1400" s="136" t="s">
        <v>559</v>
      </c>
      <c r="F1400" s="140">
        <v>1997</v>
      </c>
      <c r="G1400" s="118">
        <v>1967</v>
      </c>
      <c r="H1400" s="119">
        <f t="shared" si="231"/>
        <v>0.98497746619929893</v>
      </c>
      <c r="I1400" s="118">
        <f t="shared" si="232"/>
        <v>30</v>
      </c>
      <c r="J1400" s="145">
        <f t="shared" si="233"/>
        <v>1.5022533800701052E-2</v>
      </c>
      <c r="K1400" s="140">
        <v>594</v>
      </c>
      <c r="L1400" s="140">
        <v>12</v>
      </c>
      <c r="M1400" s="119">
        <f t="shared" si="234"/>
        <v>2.0202020202020204E-2</v>
      </c>
      <c r="N1400" s="118">
        <v>22</v>
      </c>
      <c r="O1400" s="145">
        <f t="shared" si="235"/>
        <v>1.1016524787180772E-2</v>
      </c>
      <c r="P1400" s="140">
        <v>3</v>
      </c>
      <c r="Q1400" s="119">
        <f t="shared" si="236"/>
        <v>5.0505050505050509E-3</v>
      </c>
      <c r="R1400" s="118">
        <v>7</v>
      </c>
      <c r="S1400" s="145">
        <f t="shared" si="237"/>
        <v>3.5052578868302454E-3</v>
      </c>
      <c r="T1400" s="140">
        <v>70</v>
      </c>
      <c r="U1400" s="119">
        <f t="shared" si="238"/>
        <v>0.11784511784511785</v>
      </c>
      <c r="V1400" s="118">
        <v>157</v>
      </c>
      <c r="W1400" s="145">
        <f t="shared" si="239"/>
        <v>7.8617926890335504E-2</v>
      </c>
      <c r="X1400" s="140">
        <v>71</v>
      </c>
      <c r="Y1400" s="119">
        <f t="shared" si="240"/>
        <v>0.11952861952861953</v>
      </c>
      <c r="Z1400" s="118">
        <v>160</v>
      </c>
      <c r="AA1400" s="145">
        <f t="shared" si="241"/>
        <v>8.0120180270405614E-2</v>
      </c>
    </row>
    <row r="1401" spans="1:27" ht="24" x14ac:dyDescent="0.25">
      <c r="A1401" s="131" t="s">
        <v>616</v>
      </c>
      <c r="B1401" s="222" t="s">
        <v>314</v>
      </c>
      <c r="C1401" s="120" t="s">
        <v>315</v>
      </c>
      <c r="D1401" s="121" t="s">
        <v>19</v>
      </c>
      <c r="E1401" s="137" t="s">
        <v>559</v>
      </c>
      <c r="F1401" s="141">
        <v>1671</v>
      </c>
      <c r="G1401" s="122">
        <v>1654</v>
      </c>
      <c r="H1401" s="123">
        <f t="shared" si="231"/>
        <v>0.98982645122681034</v>
      </c>
      <c r="I1401" s="122">
        <f t="shared" si="232"/>
        <v>17</v>
      </c>
      <c r="J1401" s="146">
        <f t="shared" si="233"/>
        <v>1.0173548773189706E-2</v>
      </c>
      <c r="K1401" s="141">
        <v>451</v>
      </c>
      <c r="L1401" s="141">
        <v>5</v>
      </c>
      <c r="M1401" s="123">
        <f t="shared" si="234"/>
        <v>1.1086474501108648E-2</v>
      </c>
      <c r="N1401" s="122">
        <v>10</v>
      </c>
      <c r="O1401" s="146">
        <f t="shared" si="235"/>
        <v>5.9844404548174742E-3</v>
      </c>
      <c r="P1401" s="141">
        <v>2</v>
      </c>
      <c r="Q1401" s="123">
        <f t="shared" si="236"/>
        <v>4.434589800443459E-3</v>
      </c>
      <c r="R1401" s="122">
        <v>7</v>
      </c>
      <c r="S1401" s="146">
        <f t="shared" si="237"/>
        <v>4.1891083183722318E-3</v>
      </c>
      <c r="T1401" s="141">
        <v>47</v>
      </c>
      <c r="U1401" s="123">
        <f t="shared" si="238"/>
        <v>0.10421286031042129</v>
      </c>
      <c r="V1401" s="122">
        <v>129</v>
      </c>
      <c r="W1401" s="146">
        <f t="shared" si="239"/>
        <v>7.719928186714542E-2</v>
      </c>
      <c r="X1401" s="141">
        <v>48</v>
      </c>
      <c r="Y1401" s="123">
        <f t="shared" si="240"/>
        <v>0.10643015521064302</v>
      </c>
      <c r="Z1401" s="122">
        <v>132</v>
      </c>
      <c r="AA1401" s="146">
        <f t="shared" si="241"/>
        <v>7.899461400359066E-2</v>
      </c>
    </row>
    <row r="1402" spans="1:27" x14ac:dyDescent="0.25">
      <c r="A1402" s="130" t="s">
        <v>616</v>
      </c>
      <c r="B1402" s="221" t="s">
        <v>361</v>
      </c>
      <c r="C1402" s="116" t="s">
        <v>362</v>
      </c>
      <c r="D1402" s="117" t="s">
        <v>24</v>
      </c>
      <c r="E1402" s="136" t="s">
        <v>560</v>
      </c>
      <c r="F1402" s="140">
        <v>1096</v>
      </c>
      <c r="G1402" s="118">
        <v>1071</v>
      </c>
      <c r="H1402" s="119">
        <f t="shared" si="231"/>
        <v>0.9771897810218978</v>
      </c>
      <c r="I1402" s="118">
        <f t="shared" si="232"/>
        <v>25</v>
      </c>
      <c r="J1402" s="145">
        <f t="shared" si="233"/>
        <v>2.281021897810219E-2</v>
      </c>
      <c r="K1402" s="140">
        <v>376</v>
      </c>
      <c r="L1402" s="140">
        <v>12</v>
      </c>
      <c r="M1402" s="119">
        <f t="shared" si="234"/>
        <v>3.1914893617021274E-2</v>
      </c>
      <c r="N1402" s="118">
        <v>32</v>
      </c>
      <c r="O1402" s="145">
        <f t="shared" si="235"/>
        <v>2.9197080291970802E-2</v>
      </c>
      <c r="P1402" s="140">
        <v>8</v>
      </c>
      <c r="Q1402" s="119">
        <f t="shared" si="236"/>
        <v>2.1276595744680851E-2</v>
      </c>
      <c r="R1402" s="118">
        <v>25</v>
      </c>
      <c r="S1402" s="145">
        <f t="shared" si="237"/>
        <v>2.281021897810219E-2</v>
      </c>
      <c r="T1402" s="140">
        <v>42</v>
      </c>
      <c r="U1402" s="119">
        <f t="shared" si="238"/>
        <v>0.11170212765957446</v>
      </c>
      <c r="V1402" s="118">
        <v>109</v>
      </c>
      <c r="W1402" s="145">
        <f t="shared" si="239"/>
        <v>9.9452554744525551E-2</v>
      </c>
      <c r="X1402" s="140">
        <v>47</v>
      </c>
      <c r="Y1402" s="119">
        <f t="shared" si="240"/>
        <v>0.125</v>
      </c>
      <c r="Z1402" s="118">
        <v>126</v>
      </c>
      <c r="AA1402" s="145">
        <f t="shared" si="241"/>
        <v>0.11496350364963503</v>
      </c>
    </row>
    <row r="1403" spans="1:27" x14ac:dyDescent="0.25">
      <c r="A1403" s="131" t="s">
        <v>616</v>
      </c>
      <c r="B1403" s="222" t="s">
        <v>375</v>
      </c>
      <c r="C1403" s="120" t="s">
        <v>376</v>
      </c>
      <c r="D1403" s="121" t="s">
        <v>25</v>
      </c>
      <c r="E1403" s="137" t="s">
        <v>561</v>
      </c>
      <c r="F1403" s="141">
        <v>4129</v>
      </c>
      <c r="G1403" s="122">
        <v>4062</v>
      </c>
      <c r="H1403" s="123">
        <f t="shared" si="231"/>
        <v>0.9837733107289901</v>
      </c>
      <c r="I1403" s="122">
        <f t="shared" si="232"/>
        <v>67</v>
      </c>
      <c r="J1403" s="146">
        <f t="shared" si="233"/>
        <v>1.6226689271009929E-2</v>
      </c>
      <c r="K1403" s="141">
        <v>971</v>
      </c>
      <c r="L1403" s="141">
        <v>11</v>
      </c>
      <c r="M1403" s="123">
        <f t="shared" si="234"/>
        <v>1.132852729145211E-2</v>
      </c>
      <c r="N1403" s="122">
        <v>26</v>
      </c>
      <c r="O1403" s="146">
        <f t="shared" si="235"/>
        <v>6.2969241947202709E-3</v>
      </c>
      <c r="P1403" s="141">
        <v>7</v>
      </c>
      <c r="Q1403" s="123">
        <f t="shared" si="236"/>
        <v>7.2090628218331619E-3</v>
      </c>
      <c r="R1403" s="122">
        <v>15</v>
      </c>
      <c r="S1403" s="146">
        <f t="shared" si="237"/>
        <v>3.6328408815693874E-3</v>
      </c>
      <c r="T1403" s="141">
        <v>92</v>
      </c>
      <c r="U1403" s="123">
        <f t="shared" si="238"/>
        <v>9.4747682801235841E-2</v>
      </c>
      <c r="V1403" s="122">
        <v>364</v>
      </c>
      <c r="W1403" s="146">
        <f t="shared" si="239"/>
        <v>8.8156938726083794E-2</v>
      </c>
      <c r="X1403" s="141">
        <v>96</v>
      </c>
      <c r="Y1403" s="123">
        <f t="shared" si="240"/>
        <v>9.8867147270854785E-2</v>
      </c>
      <c r="Z1403" s="122">
        <v>374</v>
      </c>
      <c r="AA1403" s="146">
        <f t="shared" si="241"/>
        <v>9.0578832647130056E-2</v>
      </c>
    </row>
    <row r="1404" spans="1:27" ht="24" x14ac:dyDescent="0.25">
      <c r="A1404" s="130" t="s">
        <v>616</v>
      </c>
      <c r="B1404" s="221" t="s">
        <v>442</v>
      </c>
      <c r="C1404" s="116" t="s">
        <v>363</v>
      </c>
      <c r="D1404" s="117" t="s">
        <v>24</v>
      </c>
      <c r="E1404" s="136" t="s">
        <v>560</v>
      </c>
      <c r="F1404" s="140">
        <v>2139</v>
      </c>
      <c r="G1404" s="118">
        <v>2037</v>
      </c>
      <c r="H1404" s="119">
        <f t="shared" si="231"/>
        <v>0.95231416549789616</v>
      </c>
      <c r="I1404" s="118">
        <f t="shared" si="232"/>
        <v>102</v>
      </c>
      <c r="J1404" s="145">
        <f t="shared" si="233"/>
        <v>4.7685834502103785E-2</v>
      </c>
      <c r="K1404" s="140">
        <v>741</v>
      </c>
      <c r="L1404" s="140">
        <v>17</v>
      </c>
      <c r="M1404" s="119">
        <f t="shared" si="234"/>
        <v>2.2941970310391364E-2</v>
      </c>
      <c r="N1404" s="118">
        <v>40</v>
      </c>
      <c r="O1404" s="145">
        <f t="shared" si="235"/>
        <v>1.8700327255726974E-2</v>
      </c>
      <c r="P1404" s="140">
        <v>7</v>
      </c>
      <c r="Q1404" s="119">
        <f t="shared" si="236"/>
        <v>9.4466936572199737E-3</v>
      </c>
      <c r="R1404" s="118">
        <v>16</v>
      </c>
      <c r="S1404" s="145">
        <f t="shared" si="237"/>
        <v>7.4801309022907905E-3</v>
      </c>
      <c r="T1404" s="140">
        <v>77</v>
      </c>
      <c r="U1404" s="119">
        <f t="shared" si="238"/>
        <v>0.1039136302294197</v>
      </c>
      <c r="V1404" s="118">
        <v>196</v>
      </c>
      <c r="W1404" s="145">
        <f t="shared" si="239"/>
        <v>9.1631603553062185E-2</v>
      </c>
      <c r="X1404" s="140">
        <v>82</v>
      </c>
      <c r="Y1404" s="119">
        <f t="shared" si="240"/>
        <v>0.1106612685560054</v>
      </c>
      <c r="Z1404" s="118">
        <v>209</v>
      </c>
      <c r="AA1404" s="145">
        <f t="shared" si="241"/>
        <v>9.7709209911173447E-2</v>
      </c>
    </row>
    <row r="1405" spans="1:27" ht="24" x14ac:dyDescent="0.25">
      <c r="A1405" s="131" t="s">
        <v>616</v>
      </c>
      <c r="B1405" s="222" t="s">
        <v>377</v>
      </c>
      <c r="C1405" s="120" t="s">
        <v>378</v>
      </c>
      <c r="D1405" s="121" t="s">
        <v>25</v>
      </c>
      <c r="E1405" s="137" t="s">
        <v>561</v>
      </c>
      <c r="F1405" s="141">
        <v>1958</v>
      </c>
      <c r="G1405" s="122">
        <v>1923</v>
      </c>
      <c r="H1405" s="123">
        <f t="shared" si="231"/>
        <v>0.98212461695607767</v>
      </c>
      <c r="I1405" s="122">
        <f t="shared" si="232"/>
        <v>35</v>
      </c>
      <c r="J1405" s="146">
        <f t="shared" si="233"/>
        <v>1.7875383043922371E-2</v>
      </c>
      <c r="K1405" s="141">
        <v>664</v>
      </c>
      <c r="L1405" s="141">
        <v>16</v>
      </c>
      <c r="M1405" s="123">
        <f t="shared" si="234"/>
        <v>2.4096385542168676E-2</v>
      </c>
      <c r="N1405" s="122">
        <v>51</v>
      </c>
      <c r="O1405" s="146">
        <f t="shared" si="235"/>
        <v>2.6046986721144024E-2</v>
      </c>
      <c r="P1405" s="141">
        <v>5</v>
      </c>
      <c r="Q1405" s="123">
        <f t="shared" si="236"/>
        <v>7.5301204819277108E-3</v>
      </c>
      <c r="R1405" s="122">
        <v>12</v>
      </c>
      <c r="S1405" s="146">
        <f t="shared" si="237"/>
        <v>6.1287027579162408E-3</v>
      </c>
      <c r="T1405" s="141">
        <v>70</v>
      </c>
      <c r="U1405" s="123">
        <f t="shared" si="238"/>
        <v>0.10542168674698796</v>
      </c>
      <c r="V1405" s="122">
        <v>204</v>
      </c>
      <c r="W1405" s="146">
        <f t="shared" si="239"/>
        <v>0.1041879468845761</v>
      </c>
      <c r="X1405" s="141">
        <v>71</v>
      </c>
      <c r="Y1405" s="123">
        <f t="shared" si="240"/>
        <v>0.10692771084337349</v>
      </c>
      <c r="Z1405" s="122">
        <v>206</v>
      </c>
      <c r="AA1405" s="146">
        <f t="shared" si="241"/>
        <v>0.10520939734422881</v>
      </c>
    </row>
    <row r="1406" spans="1:27" x14ac:dyDescent="0.25">
      <c r="A1406" s="130" t="s">
        <v>616</v>
      </c>
      <c r="B1406" s="221" t="s">
        <v>379</v>
      </c>
      <c r="C1406" s="116" t="s">
        <v>380</v>
      </c>
      <c r="D1406" s="117" t="s">
        <v>25</v>
      </c>
      <c r="E1406" s="136" t="s">
        <v>561</v>
      </c>
      <c r="F1406" s="140">
        <v>5710</v>
      </c>
      <c r="G1406" s="118">
        <v>5581</v>
      </c>
      <c r="H1406" s="119">
        <f t="shared" si="231"/>
        <v>0.97740805604203151</v>
      </c>
      <c r="I1406" s="118">
        <f t="shared" si="232"/>
        <v>129</v>
      </c>
      <c r="J1406" s="145">
        <f t="shared" si="233"/>
        <v>2.2591943957968475E-2</v>
      </c>
      <c r="K1406" s="140">
        <v>1779</v>
      </c>
      <c r="L1406" s="140">
        <v>26</v>
      </c>
      <c r="M1406" s="119">
        <f t="shared" si="234"/>
        <v>1.4614952220348511E-2</v>
      </c>
      <c r="N1406" s="118">
        <v>76</v>
      </c>
      <c r="O1406" s="145">
        <f t="shared" si="235"/>
        <v>1.3309982486865149E-2</v>
      </c>
      <c r="P1406" s="140">
        <v>31</v>
      </c>
      <c r="Q1406" s="119">
        <f t="shared" si="236"/>
        <v>1.7425519955030916E-2</v>
      </c>
      <c r="R1406" s="118">
        <v>78</v>
      </c>
      <c r="S1406" s="145">
        <f t="shared" si="237"/>
        <v>1.3660245183887917E-2</v>
      </c>
      <c r="T1406" s="140">
        <v>174</v>
      </c>
      <c r="U1406" s="119">
        <f t="shared" si="238"/>
        <v>9.7807757166947729E-2</v>
      </c>
      <c r="V1406" s="118">
        <v>502</v>
      </c>
      <c r="W1406" s="145">
        <f t="shared" si="239"/>
        <v>8.7915936952714532E-2</v>
      </c>
      <c r="X1406" s="140">
        <v>190</v>
      </c>
      <c r="Y1406" s="119">
        <f t="shared" si="240"/>
        <v>0.10680157391793142</v>
      </c>
      <c r="Z1406" s="118">
        <v>544</v>
      </c>
      <c r="AA1406" s="145">
        <f t="shared" si="241"/>
        <v>9.5271453590192651E-2</v>
      </c>
    </row>
    <row r="1407" spans="1:27" x14ac:dyDescent="0.25">
      <c r="A1407" s="131" t="s">
        <v>616</v>
      </c>
      <c r="B1407" s="222" t="s">
        <v>381</v>
      </c>
      <c r="C1407" s="120" t="s">
        <v>382</v>
      </c>
      <c r="D1407" s="121" t="s">
        <v>25</v>
      </c>
      <c r="E1407" s="137" t="s">
        <v>561</v>
      </c>
      <c r="F1407" s="141">
        <v>1417</v>
      </c>
      <c r="G1407" s="122">
        <v>1396</v>
      </c>
      <c r="H1407" s="123">
        <f t="shared" si="231"/>
        <v>0.98517995765702193</v>
      </c>
      <c r="I1407" s="122">
        <f t="shared" si="232"/>
        <v>21</v>
      </c>
      <c r="J1407" s="146">
        <f t="shared" si="233"/>
        <v>1.4820042342978124E-2</v>
      </c>
      <c r="K1407" s="141">
        <v>468</v>
      </c>
      <c r="L1407" s="141">
        <v>6</v>
      </c>
      <c r="M1407" s="123">
        <f t="shared" si="234"/>
        <v>1.282051282051282E-2</v>
      </c>
      <c r="N1407" s="122">
        <v>19</v>
      </c>
      <c r="O1407" s="146">
        <f t="shared" si="235"/>
        <v>1.3408609738884969E-2</v>
      </c>
      <c r="P1407" s="141">
        <v>2</v>
      </c>
      <c r="Q1407" s="123">
        <f t="shared" si="236"/>
        <v>4.2735042735042739E-3</v>
      </c>
      <c r="R1407" s="122">
        <v>5</v>
      </c>
      <c r="S1407" s="146">
        <f t="shared" si="237"/>
        <v>3.5285815102328866E-3</v>
      </c>
      <c r="T1407" s="141">
        <v>57</v>
      </c>
      <c r="U1407" s="123">
        <f t="shared" si="238"/>
        <v>0.12179487179487179</v>
      </c>
      <c r="V1407" s="122">
        <v>171</v>
      </c>
      <c r="W1407" s="146">
        <f t="shared" si="239"/>
        <v>0.12067748764996472</v>
      </c>
      <c r="X1407" s="141">
        <v>58</v>
      </c>
      <c r="Y1407" s="123">
        <f t="shared" si="240"/>
        <v>0.12393162393162394</v>
      </c>
      <c r="Z1407" s="122">
        <v>173</v>
      </c>
      <c r="AA1407" s="146">
        <f t="shared" si="241"/>
        <v>0.12208892025405788</v>
      </c>
    </row>
    <row r="1408" spans="1:27" ht="24" x14ac:dyDescent="0.25">
      <c r="A1408" s="130" t="s">
        <v>616</v>
      </c>
      <c r="B1408" s="221" t="s">
        <v>364</v>
      </c>
      <c r="C1408" s="116" t="s">
        <v>365</v>
      </c>
      <c r="D1408" s="117" t="s">
        <v>24</v>
      </c>
      <c r="E1408" s="136" t="s">
        <v>560</v>
      </c>
      <c r="F1408" s="140">
        <v>2715</v>
      </c>
      <c r="G1408" s="118">
        <v>2577</v>
      </c>
      <c r="H1408" s="119">
        <f t="shared" si="231"/>
        <v>0.94917127071823204</v>
      </c>
      <c r="I1408" s="118">
        <f t="shared" si="232"/>
        <v>138</v>
      </c>
      <c r="J1408" s="145">
        <f t="shared" si="233"/>
        <v>5.0828729281767959E-2</v>
      </c>
      <c r="K1408" s="140">
        <v>757</v>
      </c>
      <c r="L1408" s="140">
        <v>21</v>
      </c>
      <c r="M1408" s="119">
        <f t="shared" si="234"/>
        <v>2.7741083223249668E-2</v>
      </c>
      <c r="N1408" s="118">
        <v>52</v>
      </c>
      <c r="O1408" s="145">
        <f t="shared" si="235"/>
        <v>1.9152854511970532E-2</v>
      </c>
      <c r="P1408" s="140">
        <v>5</v>
      </c>
      <c r="Q1408" s="119">
        <f t="shared" si="236"/>
        <v>6.6050198150594455E-3</v>
      </c>
      <c r="R1408" s="118">
        <v>12</v>
      </c>
      <c r="S1408" s="145">
        <f t="shared" si="237"/>
        <v>4.4198895027624313E-3</v>
      </c>
      <c r="T1408" s="140">
        <v>71</v>
      </c>
      <c r="U1408" s="119">
        <f t="shared" si="238"/>
        <v>9.3791281373844126E-2</v>
      </c>
      <c r="V1408" s="118">
        <v>193</v>
      </c>
      <c r="W1408" s="145">
        <f t="shared" si="239"/>
        <v>7.1086556169429091E-2</v>
      </c>
      <c r="X1408" s="140">
        <v>74</v>
      </c>
      <c r="Y1408" s="119">
        <f t="shared" si="240"/>
        <v>9.7754293262879793E-2</v>
      </c>
      <c r="Z1408" s="118">
        <v>199</v>
      </c>
      <c r="AA1408" s="145">
        <f t="shared" si="241"/>
        <v>7.3296500920810317E-2</v>
      </c>
    </row>
    <row r="1409" spans="1:27" x14ac:dyDescent="0.25">
      <c r="A1409" s="131" t="s">
        <v>616</v>
      </c>
      <c r="B1409" s="222" t="s">
        <v>383</v>
      </c>
      <c r="C1409" s="120" t="s">
        <v>384</v>
      </c>
      <c r="D1409" s="121" t="s">
        <v>25</v>
      </c>
      <c r="E1409" s="137" t="s">
        <v>561</v>
      </c>
      <c r="F1409" s="141">
        <v>2197</v>
      </c>
      <c r="G1409" s="122">
        <v>2097</v>
      </c>
      <c r="H1409" s="123">
        <f t="shared" si="231"/>
        <v>0.95448338643604913</v>
      </c>
      <c r="I1409" s="122">
        <f t="shared" si="232"/>
        <v>100</v>
      </c>
      <c r="J1409" s="146">
        <f t="shared" si="233"/>
        <v>4.5516613563950842E-2</v>
      </c>
      <c r="K1409" s="141">
        <v>719</v>
      </c>
      <c r="L1409" s="141">
        <v>20</v>
      </c>
      <c r="M1409" s="123">
        <f t="shared" si="234"/>
        <v>2.7816411682892908E-2</v>
      </c>
      <c r="N1409" s="122">
        <v>47</v>
      </c>
      <c r="O1409" s="146">
        <f t="shared" si="235"/>
        <v>2.1392808375056895E-2</v>
      </c>
      <c r="P1409" s="141">
        <v>8</v>
      </c>
      <c r="Q1409" s="123">
        <f t="shared" si="236"/>
        <v>1.1126564673157162E-2</v>
      </c>
      <c r="R1409" s="122">
        <v>19</v>
      </c>
      <c r="S1409" s="146">
        <f t="shared" si="237"/>
        <v>8.6481565771506595E-3</v>
      </c>
      <c r="T1409" s="141">
        <v>81</v>
      </c>
      <c r="U1409" s="123">
        <f t="shared" si="238"/>
        <v>0.11265646731571627</v>
      </c>
      <c r="V1409" s="122">
        <v>212</v>
      </c>
      <c r="W1409" s="146">
        <f t="shared" si="239"/>
        <v>9.6495220755575789E-2</v>
      </c>
      <c r="X1409" s="141">
        <v>87</v>
      </c>
      <c r="Y1409" s="123">
        <f t="shared" si="240"/>
        <v>0.12100139082058414</v>
      </c>
      <c r="Z1409" s="122">
        <v>226</v>
      </c>
      <c r="AA1409" s="146">
        <f t="shared" si="241"/>
        <v>0.10286754665452891</v>
      </c>
    </row>
    <row r="1410" spans="1:27" ht="24" x14ac:dyDescent="0.25">
      <c r="A1410" s="130" t="s">
        <v>616</v>
      </c>
      <c r="B1410" s="221" t="s">
        <v>385</v>
      </c>
      <c r="C1410" s="116" t="s">
        <v>386</v>
      </c>
      <c r="D1410" s="117" t="s">
        <v>25</v>
      </c>
      <c r="E1410" s="136" t="s">
        <v>561</v>
      </c>
      <c r="F1410" s="140">
        <v>1882</v>
      </c>
      <c r="G1410" s="118">
        <v>1865</v>
      </c>
      <c r="H1410" s="119">
        <f t="shared" si="231"/>
        <v>0.99096705632306059</v>
      </c>
      <c r="I1410" s="118">
        <f t="shared" si="232"/>
        <v>17</v>
      </c>
      <c r="J1410" s="145">
        <f t="shared" si="233"/>
        <v>9.0329436769394263E-3</v>
      </c>
      <c r="K1410" s="140">
        <v>644</v>
      </c>
      <c r="L1410" s="140">
        <v>10</v>
      </c>
      <c r="M1410" s="119">
        <f t="shared" si="234"/>
        <v>1.5527950310559006E-2</v>
      </c>
      <c r="N1410" s="118">
        <v>27</v>
      </c>
      <c r="O1410" s="145">
        <f t="shared" si="235"/>
        <v>1.4346439957492029E-2</v>
      </c>
      <c r="P1410" s="140">
        <v>2</v>
      </c>
      <c r="Q1410" s="119">
        <f t="shared" si="236"/>
        <v>3.105590062111801E-3</v>
      </c>
      <c r="R1410" s="118">
        <v>4</v>
      </c>
      <c r="S1410" s="145">
        <f t="shared" si="237"/>
        <v>2.1253985122210413E-3</v>
      </c>
      <c r="T1410" s="140">
        <v>65</v>
      </c>
      <c r="U1410" s="119">
        <f t="shared" si="238"/>
        <v>0.10093167701863354</v>
      </c>
      <c r="V1410" s="118">
        <v>155</v>
      </c>
      <c r="W1410" s="145">
        <f t="shared" si="239"/>
        <v>8.2359192348565355E-2</v>
      </c>
      <c r="X1410" s="140">
        <v>66</v>
      </c>
      <c r="Y1410" s="119">
        <f t="shared" si="240"/>
        <v>0.10248447204968944</v>
      </c>
      <c r="Z1410" s="118">
        <v>156</v>
      </c>
      <c r="AA1410" s="145">
        <f t="shared" si="241"/>
        <v>8.2890541976620616E-2</v>
      </c>
    </row>
    <row r="1411" spans="1:27" x14ac:dyDescent="0.25">
      <c r="A1411" s="131" t="s">
        <v>616</v>
      </c>
      <c r="B1411" s="222" t="s">
        <v>387</v>
      </c>
      <c r="C1411" s="120" t="s">
        <v>388</v>
      </c>
      <c r="D1411" s="121" t="s">
        <v>25</v>
      </c>
      <c r="E1411" s="137" t="s">
        <v>561</v>
      </c>
      <c r="F1411" s="141">
        <v>3144</v>
      </c>
      <c r="G1411" s="122">
        <v>3121</v>
      </c>
      <c r="H1411" s="123">
        <f t="shared" ref="H1411:H1461" si="242">G1411/F1411</f>
        <v>0.99268447837150131</v>
      </c>
      <c r="I1411" s="122">
        <f t="shared" ref="I1411:I1461" si="243">F1411-G1411</f>
        <v>23</v>
      </c>
      <c r="J1411" s="146">
        <f t="shared" ref="J1411:J1461" si="244">I1411/F1411</f>
        <v>7.3155216284987281E-3</v>
      </c>
      <c r="K1411" s="141">
        <v>940</v>
      </c>
      <c r="L1411" s="141">
        <v>19</v>
      </c>
      <c r="M1411" s="123">
        <f t="shared" si="234"/>
        <v>2.021276595744681E-2</v>
      </c>
      <c r="N1411" s="122">
        <v>61</v>
      </c>
      <c r="O1411" s="146">
        <f t="shared" si="235"/>
        <v>1.9402035623409669E-2</v>
      </c>
      <c r="P1411" s="141">
        <v>9</v>
      </c>
      <c r="Q1411" s="123">
        <f t="shared" si="236"/>
        <v>9.5744680851063829E-3</v>
      </c>
      <c r="R1411" s="122">
        <v>22</v>
      </c>
      <c r="S1411" s="146">
        <f t="shared" si="237"/>
        <v>6.9974554707379136E-3</v>
      </c>
      <c r="T1411" s="141">
        <v>112</v>
      </c>
      <c r="U1411" s="123">
        <f t="shared" si="238"/>
        <v>0.11914893617021277</v>
      </c>
      <c r="V1411" s="122">
        <v>398</v>
      </c>
      <c r="W1411" s="146">
        <f t="shared" si="239"/>
        <v>0.12659033078880408</v>
      </c>
      <c r="X1411" s="141">
        <v>117</v>
      </c>
      <c r="Y1411" s="123">
        <f t="shared" si="240"/>
        <v>0.12446808510638298</v>
      </c>
      <c r="Z1411" s="122">
        <v>413</v>
      </c>
      <c r="AA1411" s="146">
        <f t="shared" si="241"/>
        <v>0.13136132315521629</v>
      </c>
    </row>
    <row r="1412" spans="1:27" x14ac:dyDescent="0.25">
      <c r="A1412" s="130" t="s">
        <v>616</v>
      </c>
      <c r="B1412" s="221" t="s">
        <v>366</v>
      </c>
      <c r="C1412" s="116" t="s">
        <v>367</v>
      </c>
      <c r="D1412" s="117" t="s">
        <v>24</v>
      </c>
      <c r="E1412" s="136" t="s">
        <v>560</v>
      </c>
      <c r="F1412" s="140">
        <v>4240</v>
      </c>
      <c r="G1412" s="118">
        <v>4120</v>
      </c>
      <c r="H1412" s="119">
        <f t="shared" si="242"/>
        <v>0.97169811320754718</v>
      </c>
      <c r="I1412" s="118">
        <f t="shared" si="243"/>
        <v>120</v>
      </c>
      <c r="J1412" s="145">
        <f t="shared" si="244"/>
        <v>2.8301886792452831E-2</v>
      </c>
      <c r="K1412" s="140">
        <v>1210</v>
      </c>
      <c r="L1412" s="140">
        <v>33</v>
      </c>
      <c r="M1412" s="119">
        <f t="shared" ref="M1412:M1461" si="245">L1412/K1412</f>
        <v>2.7272727272727271E-2</v>
      </c>
      <c r="N1412" s="118">
        <v>83</v>
      </c>
      <c r="O1412" s="145">
        <f t="shared" ref="O1412:O1461" si="246">N1412/F1412</f>
        <v>1.9575471698113207E-2</v>
      </c>
      <c r="P1412" s="140">
        <v>14</v>
      </c>
      <c r="Q1412" s="119">
        <f t="shared" ref="Q1412:Q1461" si="247">P1412/K1412</f>
        <v>1.1570247933884297E-2</v>
      </c>
      <c r="R1412" s="118">
        <v>35</v>
      </c>
      <c r="S1412" s="145">
        <f t="shared" ref="S1412:S1461" si="248">R1412/F1412</f>
        <v>8.2547169811320754E-3</v>
      </c>
      <c r="T1412" s="140">
        <v>119</v>
      </c>
      <c r="U1412" s="119">
        <f t="shared" ref="U1412:U1461" si="249">T1412/K1412</f>
        <v>9.8347107438016529E-2</v>
      </c>
      <c r="V1412" s="118">
        <v>347</v>
      </c>
      <c r="W1412" s="145">
        <f t="shared" ref="W1412:W1461" si="250">V1412/F1412</f>
        <v>8.183962264150943E-2</v>
      </c>
      <c r="X1412" s="140">
        <v>126</v>
      </c>
      <c r="Y1412" s="119">
        <f t="shared" ref="Y1412:Y1461" si="251">X1412/K1412</f>
        <v>0.10413223140495868</v>
      </c>
      <c r="Z1412" s="118">
        <v>364</v>
      </c>
      <c r="AA1412" s="145">
        <f t="shared" ref="AA1412:AA1461" si="252">Z1412/F1412</f>
        <v>8.584905660377358E-2</v>
      </c>
    </row>
    <row r="1413" spans="1:27" ht="24" x14ac:dyDescent="0.25">
      <c r="A1413" s="131" t="s">
        <v>616</v>
      </c>
      <c r="B1413" s="222" t="s">
        <v>389</v>
      </c>
      <c r="C1413" s="120" t="s">
        <v>390</v>
      </c>
      <c r="D1413" s="121" t="s">
        <v>25</v>
      </c>
      <c r="E1413" s="137" t="s">
        <v>561</v>
      </c>
      <c r="F1413" s="141">
        <v>1923</v>
      </c>
      <c r="G1413" s="122">
        <v>1886</v>
      </c>
      <c r="H1413" s="123">
        <f t="shared" si="242"/>
        <v>0.98075923036921475</v>
      </c>
      <c r="I1413" s="122">
        <f t="shared" si="243"/>
        <v>37</v>
      </c>
      <c r="J1413" s="146">
        <f t="shared" si="244"/>
        <v>1.9240769630785231E-2</v>
      </c>
      <c r="K1413" s="141">
        <v>711</v>
      </c>
      <c r="L1413" s="141">
        <v>16</v>
      </c>
      <c r="M1413" s="123">
        <f t="shared" si="245"/>
        <v>2.2503516174402251E-2</v>
      </c>
      <c r="N1413" s="122">
        <v>36</v>
      </c>
      <c r="O1413" s="146">
        <f t="shared" si="246"/>
        <v>1.8720748829953199E-2</v>
      </c>
      <c r="P1413" s="141">
        <v>7</v>
      </c>
      <c r="Q1413" s="123">
        <f t="shared" si="247"/>
        <v>9.8452883263009851E-3</v>
      </c>
      <c r="R1413" s="122">
        <v>18</v>
      </c>
      <c r="S1413" s="146">
        <f t="shared" si="248"/>
        <v>9.3603744149765994E-3</v>
      </c>
      <c r="T1413" s="141">
        <v>92</v>
      </c>
      <c r="U1413" s="123">
        <f t="shared" si="249"/>
        <v>0.12939521800281295</v>
      </c>
      <c r="V1413" s="122">
        <v>253</v>
      </c>
      <c r="W1413" s="146">
        <f t="shared" si="250"/>
        <v>0.13156526261050441</v>
      </c>
      <c r="X1413" s="141">
        <v>94</v>
      </c>
      <c r="Y1413" s="123">
        <f t="shared" si="251"/>
        <v>0.13220815752461323</v>
      </c>
      <c r="Z1413" s="122">
        <v>260</v>
      </c>
      <c r="AA1413" s="146">
        <f t="shared" si="252"/>
        <v>0.13520540821632865</v>
      </c>
    </row>
    <row r="1414" spans="1:27" x14ac:dyDescent="0.25">
      <c r="A1414" s="130" t="s">
        <v>616</v>
      </c>
      <c r="B1414" s="221" t="s">
        <v>391</v>
      </c>
      <c r="C1414" s="116" t="s">
        <v>392</v>
      </c>
      <c r="D1414" s="117" t="s">
        <v>25</v>
      </c>
      <c r="E1414" s="136" t="s">
        <v>561</v>
      </c>
      <c r="F1414" s="140">
        <v>2636</v>
      </c>
      <c r="G1414" s="118">
        <v>2575</v>
      </c>
      <c r="H1414" s="119">
        <f t="shared" si="242"/>
        <v>0.97685887708649466</v>
      </c>
      <c r="I1414" s="118">
        <f t="shared" si="243"/>
        <v>61</v>
      </c>
      <c r="J1414" s="145">
        <f t="shared" si="244"/>
        <v>2.314112291350531E-2</v>
      </c>
      <c r="K1414" s="140">
        <v>969</v>
      </c>
      <c r="L1414" s="140">
        <v>31</v>
      </c>
      <c r="M1414" s="119">
        <f t="shared" si="245"/>
        <v>3.1991744066047469E-2</v>
      </c>
      <c r="N1414" s="118">
        <v>90</v>
      </c>
      <c r="O1414" s="145">
        <f t="shared" si="246"/>
        <v>3.4142640364188161E-2</v>
      </c>
      <c r="P1414" s="140">
        <v>5</v>
      </c>
      <c r="Q1414" s="119">
        <f t="shared" si="247"/>
        <v>5.1599587203302374E-3</v>
      </c>
      <c r="R1414" s="118">
        <v>14</v>
      </c>
      <c r="S1414" s="145">
        <f t="shared" si="248"/>
        <v>5.3110773899848257E-3</v>
      </c>
      <c r="T1414" s="140">
        <v>89</v>
      </c>
      <c r="U1414" s="119">
        <f t="shared" si="249"/>
        <v>9.1847265221878222E-2</v>
      </c>
      <c r="V1414" s="118">
        <v>254</v>
      </c>
      <c r="W1414" s="145">
        <f t="shared" si="250"/>
        <v>9.6358118361153267E-2</v>
      </c>
      <c r="X1414" s="140">
        <v>92</v>
      </c>
      <c r="Y1414" s="119">
        <f t="shared" si="251"/>
        <v>9.4943240454076372E-2</v>
      </c>
      <c r="Z1414" s="118">
        <v>265</v>
      </c>
      <c r="AA1414" s="145">
        <f t="shared" si="252"/>
        <v>0.10053110773899848</v>
      </c>
    </row>
    <row r="1415" spans="1:27" x14ac:dyDescent="0.25">
      <c r="A1415" s="131" t="s">
        <v>616</v>
      </c>
      <c r="B1415" s="222" t="s">
        <v>368</v>
      </c>
      <c r="C1415" s="120" t="s">
        <v>369</v>
      </c>
      <c r="D1415" s="121" t="s">
        <v>24</v>
      </c>
      <c r="E1415" s="137" t="s">
        <v>560</v>
      </c>
      <c r="F1415" s="141">
        <v>2496</v>
      </c>
      <c r="G1415" s="122">
        <v>2425</v>
      </c>
      <c r="H1415" s="123">
        <f t="shared" si="242"/>
        <v>0.97155448717948723</v>
      </c>
      <c r="I1415" s="122">
        <f t="shared" si="243"/>
        <v>71</v>
      </c>
      <c r="J1415" s="146">
        <f t="shared" si="244"/>
        <v>2.844551282051282E-2</v>
      </c>
      <c r="K1415" s="141">
        <v>867</v>
      </c>
      <c r="L1415" s="141">
        <v>27</v>
      </c>
      <c r="M1415" s="123">
        <f t="shared" si="245"/>
        <v>3.1141868512110725E-2</v>
      </c>
      <c r="N1415" s="122">
        <v>72</v>
      </c>
      <c r="O1415" s="146">
        <f t="shared" si="246"/>
        <v>2.8846153846153848E-2</v>
      </c>
      <c r="P1415" s="141">
        <v>5</v>
      </c>
      <c r="Q1415" s="123">
        <f t="shared" si="247"/>
        <v>5.7670126874279125E-3</v>
      </c>
      <c r="R1415" s="122">
        <v>13</v>
      </c>
      <c r="S1415" s="146">
        <f t="shared" si="248"/>
        <v>5.208333333333333E-3</v>
      </c>
      <c r="T1415" s="141">
        <v>117</v>
      </c>
      <c r="U1415" s="123">
        <f t="shared" si="249"/>
        <v>0.13494809688581316</v>
      </c>
      <c r="V1415" s="122">
        <v>333</v>
      </c>
      <c r="W1415" s="146">
        <f t="shared" si="250"/>
        <v>0.13341346153846154</v>
      </c>
      <c r="X1415" s="141">
        <v>120</v>
      </c>
      <c r="Y1415" s="123">
        <f t="shared" si="251"/>
        <v>0.13840830449826991</v>
      </c>
      <c r="Z1415" s="122">
        <v>339</v>
      </c>
      <c r="AA1415" s="146">
        <f t="shared" si="252"/>
        <v>0.13581730769230768</v>
      </c>
    </row>
    <row r="1416" spans="1:27" x14ac:dyDescent="0.25">
      <c r="A1416" s="130" t="s">
        <v>616</v>
      </c>
      <c r="B1416" s="221" t="s">
        <v>393</v>
      </c>
      <c r="C1416" s="116" t="s">
        <v>394</v>
      </c>
      <c r="D1416" s="117" t="s">
        <v>25</v>
      </c>
      <c r="E1416" s="136" t="s">
        <v>561</v>
      </c>
      <c r="F1416" s="140">
        <v>787</v>
      </c>
      <c r="G1416" s="118">
        <v>783</v>
      </c>
      <c r="H1416" s="119">
        <f t="shared" si="242"/>
        <v>0.99491740787801775</v>
      </c>
      <c r="I1416" s="118">
        <f t="shared" si="243"/>
        <v>4</v>
      </c>
      <c r="J1416" s="145">
        <f t="shared" si="244"/>
        <v>5.0825921219822112E-3</v>
      </c>
      <c r="K1416" s="140">
        <v>290</v>
      </c>
      <c r="L1416" s="140">
        <v>9</v>
      </c>
      <c r="M1416" s="119">
        <f t="shared" si="245"/>
        <v>3.1034482758620689E-2</v>
      </c>
      <c r="N1416" s="118">
        <v>28</v>
      </c>
      <c r="O1416" s="145">
        <f t="shared" si="246"/>
        <v>3.5578144853875476E-2</v>
      </c>
      <c r="P1416" s="140">
        <v>4</v>
      </c>
      <c r="Q1416" s="119">
        <f t="shared" si="247"/>
        <v>1.3793103448275862E-2</v>
      </c>
      <c r="R1416" s="118">
        <v>9</v>
      </c>
      <c r="S1416" s="145">
        <f t="shared" si="248"/>
        <v>1.1435832274459974E-2</v>
      </c>
      <c r="T1416" s="140">
        <v>27</v>
      </c>
      <c r="U1416" s="119">
        <f t="shared" si="249"/>
        <v>9.3103448275862075E-2</v>
      </c>
      <c r="V1416" s="118">
        <v>68</v>
      </c>
      <c r="W1416" s="145">
        <f t="shared" si="250"/>
        <v>8.6404066073697591E-2</v>
      </c>
      <c r="X1416" s="140">
        <v>30</v>
      </c>
      <c r="Y1416" s="119">
        <f t="shared" si="251"/>
        <v>0.10344827586206896</v>
      </c>
      <c r="Z1416" s="118">
        <v>73</v>
      </c>
      <c r="AA1416" s="145">
        <f t="shared" si="252"/>
        <v>9.2757306226175354E-2</v>
      </c>
    </row>
    <row r="1417" spans="1:27" x14ac:dyDescent="0.25">
      <c r="A1417" s="131" t="s">
        <v>616</v>
      </c>
      <c r="B1417" s="222" t="s">
        <v>370</v>
      </c>
      <c r="C1417" s="120" t="s">
        <v>371</v>
      </c>
      <c r="D1417" s="121" t="s">
        <v>24</v>
      </c>
      <c r="E1417" s="137" t="s">
        <v>560</v>
      </c>
      <c r="F1417" s="141">
        <v>1627</v>
      </c>
      <c r="G1417" s="122">
        <v>1580</v>
      </c>
      <c r="H1417" s="123">
        <f t="shared" si="242"/>
        <v>0.97111247695144443</v>
      </c>
      <c r="I1417" s="122">
        <f t="shared" si="243"/>
        <v>47</v>
      </c>
      <c r="J1417" s="146">
        <f t="shared" si="244"/>
        <v>2.8887523048555623E-2</v>
      </c>
      <c r="K1417" s="141">
        <v>506</v>
      </c>
      <c r="L1417" s="141">
        <v>23</v>
      </c>
      <c r="M1417" s="123">
        <f t="shared" si="245"/>
        <v>4.5454545454545456E-2</v>
      </c>
      <c r="N1417" s="122">
        <v>62</v>
      </c>
      <c r="O1417" s="146">
        <f t="shared" si="246"/>
        <v>3.8106945298094649E-2</v>
      </c>
      <c r="P1417" s="141">
        <v>4</v>
      </c>
      <c r="Q1417" s="123">
        <f t="shared" si="247"/>
        <v>7.9051383399209481E-3</v>
      </c>
      <c r="R1417" s="122">
        <v>10</v>
      </c>
      <c r="S1417" s="146">
        <f t="shared" si="248"/>
        <v>6.1462814996926856E-3</v>
      </c>
      <c r="T1417" s="141">
        <v>33</v>
      </c>
      <c r="U1417" s="123">
        <f t="shared" si="249"/>
        <v>6.5217391304347824E-2</v>
      </c>
      <c r="V1417" s="122">
        <v>112</v>
      </c>
      <c r="W1417" s="146">
        <f t="shared" si="250"/>
        <v>6.8838352796558089E-2</v>
      </c>
      <c r="X1417" s="141">
        <v>37</v>
      </c>
      <c r="Y1417" s="123">
        <f t="shared" si="251"/>
        <v>7.3122529644268769E-2</v>
      </c>
      <c r="Z1417" s="122">
        <v>122</v>
      </c>
      <c r="AA1417" s="146">
        <f t="shared" si="252"/>
        <v>7.4984634296250768E-2</v>
      </c>
    </row>
    <row r="1418" spans="1:27" x14ac:dyDescent="0.25">
      <c r="A1418" s="130" t="s">
        <v>616</v>
      </c>
      <c r="B1418" s="221" t="s">
        <v>445</v>
      </c>
      <c r="C1418" s="116" t="s">
        <v>372</v>
      </c>
      <c r="D1418" s="117" t="s">
        <v>24</v>
      </c>
      <c r="E1418" s="136" t="s">
        <v>560</v>
      </c>
      <c r="F1418" s="140">
        <v>2122</v>
      </c>
      <c r="G1418" s="118">
        <v>1981</v>
      </c>
      <c r="H1418" s="119">
        <f t="shared" si="242"/>
        <v>0.93355325164938741</v>
      </c>
      <c r="I1418" s="118">
        <f t="shared" si="243"/>
        <v>141</v>
      </c>
      <c r="J1418" s="145">
        <f t="shared" si="244"/>
        <v>6.6446748350612636E-2</v>
      </c>
      <c r="K1418" s="140">
        <v>652</v>
      </c>
      <c r="L1418" s="140">
        <v>11</v>
      </c>
      <c r="M1418" s="119">
        <f t="shared" si="245"/>
        <v>1.6871165644171779E-2</v>
      </c>
      <c r="N1418" s="118">
        <v>33</v>
      </c>
      <c r="O1418" s="145">
        <f t="shared" si="246"/>
        <v>1.5551366635249765E-2</v>
      </c>
      <c r="P1418" s="140">
        <v>5</v>
      </c>
      <c r="Q1418" s="119">
        <f t="shared" si="247"/>
        <v>7.6687116564417178E-3</v>
      </c>
      <c r="R1418" s="118">
        <v>12</v>
      </c>
      <c r="S1418" s="145">
        <f t="shared" si="248"/>
        <v>5.6550424128180964E-3</v>
      </c>
      <c r="T1418" s="140">
        <v>65</v>
      </c>
      <c r="U1418" s="119">
        <f t="shared" si="249"/>
        <v>9.9693251533742325E-2</v>
      </c>
      <c r="V1418" s="118">
        <v>187</v>
      </c>
      <c r="W1418" s="145">
        <f t="shared" si="250"/>
        <v>8.8124410933082001E-2</v>
      </c>
      <c r="X1418" s="140">
        <v>68</v>
      </c>
      <c r="Y1418" s="119">
        <f t="shared" si="251"/>
        <v>0.10429447852760736</v>
      </c>
      <c r="Z1418" s="118">
        <v>193</v>
      </c>
      <c r="AA1418" s="145">
        <f t="shared" si="252"/>
        <v>9.0951932139491043E-2</v>
      </c>
    </row>
    <row r="1419" spans="1:27" x14ac:dyDescent="0.25">
      <c r="A1419" s="131" t="s">
        <v>616</v>
      </c>
      <c r="B1419" s="222" t="s">
        <v>399</v>
      </c>
      <c r="C1419" s="120" t="s">
        <v>400</v>
      </c>
      <c r="D1419" s="121" t="s">
        <v>26</v>
      </c>
      <c r="E1419" s="137" t="s">
        <v>562</v>
      </c>
      <c r="F1419" s="141">
        <v>949</v>
      </c>
      <c r="G1419" s="122">
        <v>935</v>
      </c>
      <c r="H1419" s="123">
        <f t="shared" si="242"/>
        <v>0.98524762908324548</v>
      </c>
      <c r="I1419" s="122">
        <f t="shared" si="243"/>
        <v>14</v>
      </c>
      <c r="J1419" s="146">
        <f t="shared" si="244"/>
        <v>1.4752370916754479E-2</v>
      </c>
      <c r="K1419" s="141">
        <v>383</v>
      </c>
      <c r="L1419" s="141">
        <v>2</v>
      </c>
      <c r="M1419" s="123">
        <f t="shared" si="245"/>
        <v>5.2219321148825066E-3</v>
      </c>
      <c r="N1419" s="122">
        <v>6</v>
      </c>
      <c r="O1419" s="146">
        <f t="shared" si="246"/>
        <v>6.3224446786090622E-3</v>
      </c>
      <c r="P1419" s="141">
        <v>4</v>
      </c>
      <c r="Q1419" s="123">
        <f t="shared" si="247"/>
        <v>1.0443864229765013E-2</v>
      </c>
      <c r="R1419" s="122">
        <v>11</v>
      </c>
      <c r="S1419" s="146">
        <f t="shared" si="248"/>
        <v>1.1591148577449948E-2</v>
      </c>
      <c r="T1419" s="141">
        <v>35</v>
      </c>
      <c r="U1419" s="123">
        <f t="shared" si="249"/>
        <v>9.1383812010443863E-2</v>
      </c>
      <c r="V1419" s="122">
        <v>90</v>
      </c>
      <c r="W1419" s="146">
        <f t="shared" si="250"/>
        <v>9.4836670179135926E-2</v>
      </c>
      <c r="X1419" s="141">
        <v>39</v>
      </c>
      <c r="Y1419" s="123">
        <f t="shared" si="251"/>
        <v>0.10182767624020887</v>
      </c>
      <c r="Z1419" s="122">
        <v>101</v>
      </c>
      <c r="AA1419" s="146">
        <f t="shared" si="252"/>
        <v>0.10642781875658588</v>
      </c>
    </row>
    <row r="1420" spans="1:27" x14ac:dyDescent="0.25">
      <c r="A1420" s="130" t="s">
        <v>616</v>
      </c>
      <c r="B1420" s="221" t="s">
        <v>401</v>
      </c>
      <c r="C1420" s="116" t="s">
        <v>402</v>
      </c>
      <c r="D1420" s="117" t="s">
        <v>26</v>
      </c>
      <c r="E1420" s="136" t="s">
        <v>562</v>
      </c>
      <c r="F1420" s="140">
        <v>2684</v>
      </c>
      <c r="G1420" s="118">
        <v>2631</v>
      </c>
      <c r="H1420" s="119">
        <f t="shared" si="242"/>
        <v>0.98025335320417284</v>
      </c>
      <c r="I1420" s="118">
        <f t="shared" si="243"/>
        <v>53</v>
      </c>
      <c r="J1420" s="145">
        <f t="shared" si="244"/>
        <v>1.9746646795827123E-2</v>
      </c>
      <c r="K1420" s="140">
        <v>1037</v>
      </c>
      <c r="L1420" s="140">
        <v>20</v>
      </c>
      <c r="M1420" s="119">
        <f t="shared" si="245"/>
        <v>1.9286403085824494E-2</v>
      </c>
      <c r="N1420" s="118">
        <v>48</v>
      </c>
      <c r="O1420" s="145">
        <f t="shared" si="246"/>
        <v>1.7883755588673621E-2</v>
      </c>
      <c r="P1420" s="140">
        <v>16</v>
      </c>
      <c r="Q1420" s="119">
        <f t="shared" si="247"/>
        <v>1.5429122468659595E-2</v>
      </c>
      <c r="R1420" s="118">
        <v>33</v>
      </c>
      <c r="S1420" s="145">
        <f t="shared" si="248"/>
        <v>1.2295081967213115E-2</v>
      </c>
      <c r="T1420" s="140">
        <v>103</v>
      </c>
      <c r="U1420" s="119">
        <f t="shared" si="249"/>
        <v>9.932497589199614E-2</v>
      </c>
      <c r="V1420" s="118">
        <v>238</v>
      </c>
      <c r="W1420" s="145">
        <f t="shared" si="250"/>
        <v>8.867362146050671E-2</v>
      </c>
      <c r="X1420" s="140">
        <v>113</v>
      </c>
      <c r="Y1420" s="119">
        <f t="shared" si="251"/>
        <v>0.10896817743490839</v>
      </c>
      <c r="Z1420" s="118">
        <v>257</v>
      </c>
      <c r="AA1420" s="145">
        <f t="shared" si="252"/>
        <v>9.5752608047690022E-2</v>
      </c>
    </row>
    <row r="1421" spans="1:27" x14ac:dyDescent="0.25">
      <c r="A1421" s="131" t="s">
        <v>616</v>
      </c>
      <c r="B1421" s="222" t="s">
        <v>419</v>
      </c>
      <c r="C1421" s="120" t="s">
        <v>420</v>
      </c>
      <c r="D1421" s="121" t="s">
        <v>27</v>
      </c>
      <c r="E1421" s="137" t="s">
        <v>563</v>
      </c>
      <c r="F1421" s="141">
        <v>2688</v>
      </c>
      <c r="G1421" s="122">
        <v>2655</v>
      </c>
      <c r="H1421" s="123">
        <f t="shared" si="242"/>
        <v>0.9877232142857143</v>
      </c>
      <c r="I1421" s="122">
        <f t="shared" si="243"/>
        <v>33</v>
      </c>
      <c r="J1421" s="146">
        <f t="shared" si="244"/>
        <v>1.2276785714285714E-2</v>
      </c>
      <c r="K1421" s="141">
        <v>650</v>
      </c>
      <c r="L1421" s="141">
        <v>14</v>
      </c>
      <c r="M1421" s="123">
        <f t="shared" si="245"/>
        <v>2.1538461538461538E-2</v>
      </c>
      <c r="N1421" s="122">
        <v>37</v>
      </c>
      <c r="O1421" s="146">
        <f t="shared" si="246"/>
        <v>1.3764880952380952E-2</v>
      </c>
      <c r="P1421" s="141">
        <v>8</v>
      </c>
      <c r="Q1421" s="123">
        <f t="shared" si="247"/>
        <v>1.2307692307692308E-2</v>
      </c>
      <c r="R1421" s="122">
        <v>19</v>
      </c>
      <c r="S1421" s="146">
        <f t="shared" si="248"/>
        <v>7.068452380952381E-3</v>
      </c>
      <c r="T1421" s="141">
        <v>94</v>
      </c>
      <c r="U1421" s="123">
        <f t="shared" si="249"/>
        <v>0.14461538461538462</v>
      </c>
      <c r="V1421" s="122">
        <v>347</v>
      </c>
      <c r="W1421" s="146">
        <f t="shared" si="250"/>
        <v>0.12909226190476192</v>
      </c>
      <c r="X1421" s="141">
        <v>98</v>
      </c>
      <c r="Y1421" s="123">
        <f t="shared" si="251"/>
        <v>0.15076923076923077</v>
      </c>
      <c r="Z1421" s="122">
        <v>362</v>
      </c>
      <c r="AA1421" s="146">
        <f t="shared" si="252"/>
        <v>0.13467261904761904</v>
      </c>
    </row>
    <row r="1422" spans="1:27" x14ac:dyDescent="0.25">
      <c r="A1422" s="130" t="s">
        <v>616</v>
      </c>
      <c r="B1422" s="221" t="s">
        <v>421</v>
      </c>
      <c r="C1422" s="116" t="s">
        <v>422</v>
      </c>
      <c r="D1422" s="117" t="s">
        <v>27</v>
      </c>
      <c r="E1422" s="136" t="s">
        <v>563</v>
      </c>
      <c r="F1422" s="140">
        <v>1636</v>
      </c>
      <c r="G1422" s="118">
        <v>1617</v>
      </c>
      <c r="H1422" s="119">
        <f t="shared" si="242"/>
        <v>0.98838630806845962</v>
      </c>
      <c r="I1422" s="118">
        <f t="shared" si="243"/>
        <v>19</v>
      </c>
      <c r="J1422" s="145">
        <f t="shared" si="244"/>
        <v>1.1613691931540342E-2</v>
      </c>
      <c r="K1422" s="140">
        <v>589</v>
      </c>
      <c r="L1422" s="140">
        <v>12</v>
      </c>
      <c r="M1422" s="119">
        <f t="shared" si="245"/>
        <v>2.037351443123939E-2</v>
      </c>
      <c r="N1422" s="118">
        <v>24</v>
      </c>
      <c r="O1422" s="145">
        <f t="shared" si="246"/>
        <v>1.4669926650366748E-2</v>
      </c>
      <c r="P1422" s="140">
        <v>10</v>
      </c>
      <c r="Q1422" s="119">
        <f t="shared" si="247"/>
        <v>1.6977928692699491E-2</v>
      </c>
      <c r="R1422" s="118">
        <v>23</v>
      </c>
      <c r="S1422" s="145">
        <f t="shared" si="248"/>
        <v>1.4058679706601468E-2</v>
      </c>
      <c r="T1422" s="140">
        <v>45</v>
      </c>
      <c r="U1422" s="119">
        <f t="shared" si="249"/>
        <v>7.6400679117147707E-2</v>
      </c>
      <c r="V1422" s="118">
        <v>100</v>
      </c>
      <c r="W1422" s="145">
        <f t="shared" si="250"/>
        <v>6.1124694376528114E-2</v>
      </c>
      <c r="X1422" s="140">
        <v>51</v>
      </c>
      <c r="Y1422" s="119">
        <f t="shared" si="251"/>
        <v>8.6587436332767401E-2</v>
      </c>
      <c r="Z1422" s="118">
        <v>114</v>
      </c>
      <c r="AA1422" s="145">
        <f t="shared" si="252"/>
        <v>6.9682151589242056E-2</v>
      </c>
    </row>
    <row r="1423" spans="1:27" x14ac:dyDescent="0.25">
      <c r="A1423" s="131" t="s">
        <v>616</v>
      </c>
      <c r="B1423" s="222" t="s">
        <v>423</v>
      </c>
      <c r="C1423" s="120" t="s">
        <v>424</v>
      </c>
      <c r="D1423" s="121" t="s">
        <v>27</v>
      </c>
      <c r="E1423" s="137" t="s">
        <v>563</v>
      </c>
      <c r="F1423" s="141">
        <v>1942</v>
      </c>
      <c r="G1423" s="122">
        <v>1911</v>
      </c>
      <c r="H1423" s="123">
        <f t="shared" si="242"/>
        <v>0.98403707518022654</v>
      </c>
      <c r="I1423" s="122">
        <f t="shared" si="243"/>
        <v>31</v>
      </c>
      <c r="J1423" s="146">
        <f t="shared" si="244"/>
        <v>1.596292481977343E-2</v>
      </c>
      <c r="K1423" s="141">
        <v>568</v>
      </c>
      <c r="L1423" s="141">
        <v>7</v>
      </c>
      <c r="M1423" s="123">
        <f t="shared" si="245"/>
        <v>1.232394366197183E-2</v>
      </c>
      <c r="N1423" s="122">
        <v>17</v>
      </c>
      <c r="O1423" s="146">
        <f t="shared" si="246"/>
        <v>8.7538619979402685E-3</v>
      </c>
      <c r="P1423" s="141">
        <v>5</v>
      </c>
      <c r="Q1423" s="123">
        <f t="shared" si="247"/>
        <v>8.8028169014084511E-3</v>
      </c>
      <c r="R1423" s="122">
        <v>13</v>
      </c>
      <c r="S1423" s="146">
        <f t="shared" si="248"/>
        <v>6.694129763130793E-3</v>
      </c>
      <c r="T1423" s="141">
        <v>61</v>
      </c>
      <c r="U1423" s="123">
        <f t="shared" si="249"/>
        <v>0.10739436619718309</v>
      </c>
      <c r="V1423" s="122">
        <v>207</v>
      </c>
      <c r="W1423" s="146">
        <f t="shared" si="250"/>
        <v>0.10659114315139032</v>
      </c>
      <c r="X1423" s="141">
        <v>64</v>
      </c>
      <c r="Y1423" s="123">
        <f t="shared" si="251"/>
        <v>0.11267605633802817</v>
      </c>
      <c r="Z1423" s="122">
        <v>214</v>
      </c>
      <c r="AA1423" s="146">
        <f t="shared" si="252"/>
        <v>0.1101956745623069</v>
      </c>
    </row>
    <row r="1424" spans="1:27" x14ac:dyDescent="0.25">
      <c r="A1424" s="130" t="s">
        <v>616</v>
      </c>
      <c r="B1424" s="221" t="s">
        <v>403</v>
      </c>
      <c r="C1424" s="116" t="s">
        <v>404</v>
      </c>
      <c r="D1424" s="117" t="s">
        <v>26</v>
      </c>
      <c r="E1424" s="136" t="s">
        <v>562</v>
      </c>
      <c r="F1424" s="140">
        <v>1042</v>
      </c>
      <c r="G1424" s="118">
        <v>1033</v>
      </c>
      <c r="H1424" s="119">
        <f t="shared" si="242"/>
        <v>0.99136276391554701</v>
      </c>
      <c r="I1424" s="118">
        <f t="shared" si="243"/>
        <v>9</v>
      </c>
      <c r="J1424" s="145">
        <f t="shared" si="244"/>
        <v>8.6372360844529754E-3</v>
      </c>
      <c r="K1424" s="140">
        <v>336</v>
      </c>
      <c r="L1424" s="140">
        <v>7</v>
      </c>
      <c r="M1424" s="119">
        <f t="shared" si="245"/>
        <v>2.0833333333333332E-2</v>
      </c>
      <c r="N1424" s="118">
        <v>21</v>
      </c>
      <c r="O1424" s="145">
        <f t="shared" si="246"/>
        <v>2.0153550863723609E-2</v>
      </c>
      <c r="P1424" s="140">
        <v>5</v>
      </c>
      <c r="Q1424" s="119">
        <f t="shared" si="247"/>
        <v>1.488095238095238E-2</v>
      </c>
      <c r="R1424" s="118">
        <v>13</v>
      </c>
      <c r="S1424" s="145">
        <f t="shared" si="248"/>
        <v>1.2476007677543186E-2</v>
      </c>
      <c r="T1424" s="140">
        <v>45</v>
      </c>
      <c r="U1424" s="119">
        <f t="shared" si="249"/>
        <v>0.13392857142857142</v>
      </c>
      <c r="V1424" s="118">
        <v>139</v>
      </c>
      <c r="W1424" s="145">
        <f t="shared" si="250"/>
        <v>0.13339731285988485</v>
      </c>
      <c r="X1424" s="140">
        <v>49</v>
      </c>
      <c r="Y1424" s="119">
        <f t="shared" si="251"/>
        <v>0.14583333333333334</v>
      </c>
      <c r="Z1424" s="118">
        <v>150</v>
      </c>
      <c r="AA1424" s="145">
        <f t="shared" si="252"/>
        <v>0.14395393474088292</v>
      </c>
    </row>
    <row r="1425" spans="1:27" x14ac:dyDescent="0.25">
      <c r="A1425" s="131" t="s">
        <v>616</v>
      </c>
      <c r="B1425" s="222" t="s">
        <v>405</v>
      </c>
      <c r="C1425" s="120" t="s">
        <v>406</v>
      </c>
      <c r="D1425" s="121" t="s">
        <v>26</v>
      </c>
      <c r="E1425" s="137" t="s">
        <v>562</v>
      </c>
      <c r="F1425" s="141">
        <v>897</v>
      </c>
      <c r="G1425" s="122">
        <v>874</v>
      </c>
      <c r="H1425" s="123">
        <f t="shared" si="242"/>
        <v>0.97435897435897434</v>
      </c>
      <c r="I1425" s="122">
        <f t="shared" si="243"/>
        <v>23</v>
      </c>
      <c r="J1425" s="146">
        <f t="shared" si="244"/>
        <v>2.564102564102564E-2</v>
      </c>
      <c r="K1425" s="141">
        <v>318</v>
      </c>
      <c r="L1425" s="141">
        <v>4</v>
      </c>
      <c r="M1425" s="123">
        <f t="shared" si="245"/>
        <v>1.2578616352201259E-2</v>
      </c>
      <c r="N1425" s="122">
        <v>13</v>
      </c>
      <c r="O1425" s="146">
        <f t="shared" si="246"/>
        <v>1.4492753623188406E-2</v>
      </c>
      <c r="P1425" s="141">
        <v>1</v>
      </c>
      <c r="Q1425" s="123">
        <f t="shared" si="247"/>
        <v>3.1446540880503146E-3</v>
      </c>
      <c r="R1425" s="122">
        <v>4</v>
      </c>
      <c r="S1425" s="146">
        <f t="shared" si="248"/>
        <v>4.459308807134894E-3</v>
      </c>
      <c r="T1425" s="141">
        <v>30</v>
      </c>
      <c r="U1425" s="123">
        <f t="shared" si="249"/>
        <v>9.4339622641509441E-2</v>
      </c>
      <c r="V1425" s="122">
        <v>73</v>
      </c>
      <c r="W1425" s="146">
        <f t="shared" si="250"/>
        <v>8.1382385730211823E-2</v>
      </c>
      <c r="X1425" s="141">
        <v>31</v>
      </c>
      <c r="Y1425" s="123">
        <f t="shared" si="251"/>
        <v>9.7484276729559755E-2</v>
      </c>
      <c r="Z1425" s="122">
        <v>75</v>
      </c>
      <c r="AA1425" s="146">
        <f t="shared" si="252"/>
        <v>8.3612040133779264E-2</v>
      </c>
    </row>
    <row r="1426" spans="1:27" x14ac:dyDescent="0.25">
      <c r="A1426" s="130" t="s">
        <v>616</v>
      </c>
      <c r="B1426" s="221" t="s">
        <v>407</v>
      </c>
      <c r="C1426" s="116" t="s">
        <v>408</v>
      </c>
      <c r="D1426" s="117" t="s">
        <v>26</v>
      </c>
      <c r="E1426" s="136" t="s">
        <v>562</v>
      </c>
      <c r="F1426" s="140">
        <v>5587</v>
      </c>
      <c r="G1426" s="118">
        <v>5531</v>
      </c>
      <c r="H1426" s="119">
        <f t="shared" si="242"/>
        <v>0.98997673169858602</v>
      </c>
      <c r="I1426" s="118">
        <f t="shared" si="243"/>
        <v>56</v>
      </c>
      <c r="J1426" s="145">
        <f t="shared" si="244"/>
        <v>1.0023268301413996E-2</v>
      </c>
      <c r="K1426" s="140">
        <v>1659</v>
      </c>
      <c r="L1426" s="140">
        <v>35</v>
      </c>
      <c r="M1426" s="119">
        <f t="shared" si="245"/>
        <v>2.1097046413502109E-2</v>
      </c>
      <c r="N1426" s="118">
        <v>86</v>
      </c>
      <c r="O1426" s="145">
        <f t="shared" si="246"/>
        <v>1.5392876320028637E-2</v>
      </c>
      <c r="P1426" s="140">
        <v>15</v>
      </c>
      <c r="Q1426" s="119">
        <f t="shared" si="247"/>
        <v>9.0415913200723331E-3</v>
      </c>
      <c r="R1426" s="118">
        <v>35</v>
      </c>
      <c r="S1426" s="145">
        <f t="shared" si="248"/>
        <v>6.2645426883837481E-3</v>
      </c>
      <c r="T1426" s="140">
        <v>201</v>
      </c>
      <c r="U1426" s="119">
        <f t="shared" si="249"/>
        <v>0.12115732368896925</v>
      </c>
      <c r="V1426" s="118">
        <v>616</v>
      </c>
      <c r="W1426" s="145">
        <f t="shared" si="250"/>
        <v>0.11025595131555396</v>
      </c>
      <c r="X1426" s="140">
        <v>208</v>
      </c>
      <c r="Y1426" s="119">
        <f t="shared" si="251"/>
        <v>0.12537673297166968</v>
      </c>
      <c r="Z1426" s="118">
        <v>633</v>
      </c>
      <c r="AA1426" s="145">
        <f t="shared" si="252"/>
        <v>0.11329872919276893</v>
      </c>
    </row>
    <row r="1427" spans="1:27" x14ac:dyDescent="0.25">
      <c r="A1427" s="131" t="s">
        <v>616</v>
      </c>
      <c r="B1427" s="222" t="s">
        <v>425</v>
      </c>
      <c r="C1427" s="120" t="s">
        <v>426</v>
      </c>
      <c r="D1427" s="121" t="s">
        <v>27</v>
      </c>
      <c r="E1427" s="137" t="s">
        <v>563</v>
      </c>
      <c r="F1427" s="141">
        <v>2539</v>
      </c>
      <c r="G1427" s="122">
        <v>2483</v>
      </c>
      <c r="H1427" s="123">
        <f t="shared" si="242"/>
        <v>0.97794407246947612</v>
      </c>
      <c r="I1427" s="122">
        <f t="shared" si="243"/>
        <v>56</v>
      </c>
      <c r="J1427" s="146">
        <f t="shared" si="244"/>
        <v>2.2055927530523829E-2</v>
      </c>
      <c r="K1427" s="141">
        <v>646</v>
      </c>
      <c r="L1427" s="141">
        <v>14</v>
      </c>
      <c r="M1427" s="123">
        <f t="shared" si="245"/>
        <v>2.1671826625386997E-2</v>
      </c>
      <c r="N1427" s="122">
        <v>33</v>
      </c>
      <c r="O1427" s="146">
        <f t="shared" si="246"/>
        <v>1.2997243009058685E-2</v>
      </c>
      <c r="P1427" s="141">
        <v>7</v>
      </c>
      <c r="Q1427" s="123">
        <f t="shared" si="247"/>
        <v>1.0835913312693499E-2</v>
      </c>
      <c r="R1427" s="122">
        <v>17</v>
      </c>
      <c r="S1427" s="146">
        <f t="shared" si="248"/>
        <v>6.6955494289090197E-3</v>
      </c>
      <c r="T1427" s="141">
        <v>68</v>
      </c>
      <c r="U1427" s="123">
        <f t="shared" si="249"/>
        <v>0.10526315789473684</v>
      </c>
      <c r="V1427" s="122">
        <v>225</v>
      </c>
      <c r="W1427" s="146">
        <f t="shared" si="250"/>
        <v>8.861756597085467E-2</v>
      </c>
      <c r="X1427" s="141">
        <v>74</v>
      </c>
      <c r="Y1427" s="123">
        <f t="shared" si="251"/>
        <v>0.11455108359133127</v>
      </c>
      <c r="Z1427" s="122">
        <v>238</v>
      </c>
      <c r="AA1427" s="146">
        <f t="shared" si="252"/>
        <v>9.3737692004726272E-2</v>
      </c>
    </row>
    <row r="1428" spans="1:27" x14ac:dyDescent="0.25">
      <c r="A1428" s="130" t="s">
        <v>616</v>
      </c>
      <c r="B1428" s="221" t="s">
        <v>409</v>
      </c>
      <c r="C1428" s="116" t="s">
        <v>410</v>
      </c>
      <c r="D1428" s="117" t="s">
        <v>26</v>
      </c>
      <c r="E1428" s="136" t="s">
        <v>562</v>
      </c>
      <c r="F1428" s="140">
        <v>2347</v>
      </c>
      <c r="G1428" s="118">
        <v>2293</v>
      </c>
      <c r="H1428" s="119">
        <f t="shared" si="242"/>
        <v>0.97699190455901153</v>
      </c>
      <c r="I1428" s="118">
        <f t="shared" si="243"/>
        <v>54</v>
      </c>
      <c r="J1428" s="145">
        <f t="shared" si="244"/>
        <v>2.3008095440988495E-2</v>
      </c>
      <c r="K1428" s="140">
        <v>495</v>
      </c>
      <c r="L1428" s="140">
        <v>14</v>
      </c>
      <c r="M1428" s="119">
        <f t="shared" si="245"/>
        <v>2.8282828282828285E-2</v>
      </c>
      <c r="N1428" s="118">
        <v>34</v>
      </c>
      <c r="O1428" s="145">
        <f t="shared" si="246"/>
        <v>1.4486578610992756E-2</v>
      </c>
      <c r="P1428" s="140">
        <v>5</v>
      </c>
      <c r="Q1428" s="119">
        <f t="shared" si="247"/>
        <v>1.0101010101010102E-2</v>
      </c>
      <c r="R1428" s="118">
        <v>11</v>
      </c>
      <c r="S1428" s="145">
        <f t="shared" si="248"/>
        <v>4.6868342564976564E-3</v>
      </c>
      <c r="T1428" s="140">
        <v>74</v>
      </c>
      <c r="U1428" s="119">
        <f t="shared" si="249"/>
        <v>0.14949494949494949</v>
      </c>
      <c r="V1428" s="118">
        <v>301</v>
      </c>
      <c r="W1428" s="145">
        <f t="shared" si="250"/>
        <v>0.12824882829143588</v>
      </c>
      <c r="X1428" s="140">
        <v>78</v>
      </c>
      <c r="Y1428" s="119">
        <f t="shared" si="251"/>
        <v>0.15757575757575756</v>
      </c>
      <c r="Z1428" s="118">
        <v>309</v>
      </c>
      <c r="AA1428" s="145">
        <f t="shared" si="252"/>
        <v>0.13165743502343416</v>
      </c>
    </row>
    <row r="1429" spans="1:27" ht="24" x14ac:dyDescent="0.25">
      <c r="A1429" s="131" t="s">
        <v>616</v>
      </c>
      <c r="B1429" s="222" t="s">
        <v>427</v>
      </c>
      <c r="C1429" s="120" t="s">
        <v>428</v>
      </c>
      <c r="D1429" s="121" t="s">
        <v>27</v>
      </c>
      <c r="E1429" s="137" t="s">
        <v>563</v>
      </c>
      <c r="F1429" s="141">
        <v>2116</v>
      </c>
      <c r="G1429" s="122">
        <v>2091</v>
      </c>
      <c r="H1429" s="123">
        <f t="shared" si="242"/>
        <v>0.98818525519848777</v>
      </c>
      <c r="I1429" s="122">
        <f t="shared" si="243"/>
        <v>25</v>
      </c>
      <c r="J1429" s="146">
        <f t="shared" si="244"/>
        <v>1.1814744801512287E-2</v>
      </c>
      <c r="K1429" s="141">
        <v>721</v>
      </c>
      <c r="L1429" s="141">
        <v>11</v>
      </c>
      <c r="M1429" s="123">
        <f t="shared" si="245"/>
        <v>1.5256588072122053E-2</v>
      </c>
      <c r="N1429" s="122">
        <v>33</v>
      </c>
      <c r="O1429" s="146">
        <f t="shared" si="246"/>
        <v>1.5595463137996219E-2</v>
      </c>
      <c r="P1429" s="141">
        <v>3</v>
      </c>
      <c r="Q1429" s="123">
        <f t="shared" si="247"/>
        <v>4.160887656033287E-3</v>
      </c>
      <c r="R1429" s="122">
        <v>9</v>
      </c>
      <c r="S1429" s="146">
        <f t="shared" si="248"/>
        <v>4.2533081285444233E-3</v>
      </c>
      <c r="T1429" s="141">
        <v>60</v>
      </c>
      <c r="U1429" s="123">
        <f t="shared" si="249"/>
        <v>8.3217753120665747E-2</v>
      </c>
      <c r="V1429" s="122">
        <v>209</v>
      </c>
      <c r="W1429" s="146">
        <f t="shared" si="250"/>
        <v>9.8771266540642721E-2</v>
      </c>
      <c r="X1429" s="141">
        <v>63</v>
      </c>
      <c r="Y1429" s="123">
        <f t="shared" si="251"/>
        <v>8.7378640776699032E-2</v>
      </c>
      <c r="Z1429" s="122">
        <v>218</v>
      </c>
      <c r="AA1429" s="146">
        <f t="shared" si="252"/>
        <v>0.10302457466918714</v>
      </c>
    </row>
    <row r="1430" spans="1:27" x14ac:dyDescent="0.25">
      <c r="A1430" s="130" t="s">
        <v>616</v>
      </c>
      <c r="B1430" s="221" t="s">
        <v>411</v>
      </c>
      <c r="C1430" s="116" t="s">
        <v>412</v>
      </c>
      <c r="D1430" s="117" t="s">
        <v>26</v>
      </c>
      <c r="E1430" s="136" t="s">
        <v>562</v>
      </c>
      <c r="F1430" s="140">
        <v>997</v>
      </c>
      <c r="G1430" s="118">
        <v>971</v>
      </c>
      <c r="H1430" s="119">
        <f t="shared" si="242"/>
        <v>0.9739217652958877</v>
      </c>
      <c r="I1430" s="118">
        <f t="shared" si="243"/>
        <v>26</v>
      </c>
      <c r="J1430" s="145">
        <f t="shared" si="244"/>
        <v>2.6078234704112337E-2</v>
      </c>
      <c r="K1430" s="140">
        <v>337</v>
      </c>
      <c r="L1430" s="140">
        <v>6</v>
      </c>
      <c r="M1430" s="119">
        <f t="shared" si="245"/>
        <v>1.7804154302670624E-2</v>
      </c>
      <c r="N1430" s="118">
        <v>15</v>
      </c>
      <c r="O1430" s="145">
        <f t="shared" si="246"/>
        <v>1.5045135406218655E-2</v>
      </c>
      <c r="P1430" s="140">
        <v>1</v>
      </c>
      <c r="Q1430" s="119">
        <f t="shared" si="247"/>
        <v>2.967359050445104E-3</v>
      </c>
      <c r="R1430" s="118">
        <v>3</v>
      </c>
      <c r="S1430" s="145">
        <f t="shared" si="248"/>
        <v>3.009027081243731E-3</v>
      </c>
      <c r="T1430" s="140">
        <v>49</v>
      </c>
      <c r="U1430" s="119">
        <f t="shared" si="249"/>
        <v>0.14540059347181009</v>
      </c>
      <c r="V1430" s="118">
        <v>124</v>
      </c>
      <c r="W1430" s="145">
        <f t="shared" si="250"/>
        <v>0.12437311935807423</v>
      </c>
      <c r="X1430" s="140">
        <v>50</v>
      </c>
      <c r="Y1430" s="119">
        <f t="shared" si="251"/>
        <v>0.14836795252225518</v>
      </c>
      <c r="Z1430" s="118">
        <v>127</v>
      </c>
      <c r="AA1430" s="145">
        <f t="shared" si="252"/>
        <v>0.12738214643931794</v>
      </c>
    </row>
    <row r="1431" spans="1:27" x14ac:dyDescent="0.25">
      <c r="A1431" s="131" t="s">
        <v>616</v>
      </c>
      <c r="B1431" s="222" t="s">
        <v>429</v>
      </c>
      <c r="C1431" s="120" t="s">
        <v>430</v>
      </c>
      <c r="D1431" s="121" t="s">
        <v>27</v>
      </c>
      <c r="E1431" s="137" t="s">
        <v>563</v>
      </c>
      <c r="F1431" s="141">
        <v>2214</v>
      </c>
      <c r="G1431" s="122">
        <v>2189</v>
      </c>
      <c r="H1431" s="123">
        <f t="shared" si="242"/>
        <v>0.98870822041553752</v>
      </c>
      <c r="I1431" s="122">
        <f t="shared" si="243"/>
        <v>25</v>
      </c>
      <c r="J1431" s="146">
        <f t="shared" si="244"/>
        <v>1.1291779584462511E-2</v>
      </c>
      <c r="K1431" s="141">
        <v>758</v>
      </c>
      <c r="L1431" s="141">
        <v>8</v>
      </c>
      <c r="M1431" s="123">
        <f t="shared" si="245"/>
        <v>1.0554089709762533E-2</v>
      </c>
      <c r="N1431" s="122">
        <v>12</v>
      </c>
      <c r="O1431" s="146">
        <f t="shared" si="246"/>
        <v>5.4200542005420054E-3</v>
      </c>
      <c r="P1431" s="141">
        <v>7</v>
      </c>
      <c r="Q1431" s="123">
        <f t="shared" si="247"/>
        <v>9.2348284960422165E-3</v>
      </c>
      <c r="R1431" s="122">
        <v>15</v>
      </c>
      <c r="S1431" s="146">
        <f t="shared" si="248"/>
        <v>6.7750677506775072E-3</v>
      </c>
      <c r="T1431" s="141">
        <v>115</v>
      </c>
      <c r="U1431" s="123">
        <f t="shared" si="249"/>
        <v>0.15171503957783641</v>
      </c>
      <c r="V1431" s="122">
        <v>315</v>
      </c>
      <c r="W1431" s="146">
        <f t="shared" si="250"/>
        <v>0.14227642276422764</v>
      </c>
      <c r="X1431" s="141">
        <v>121</v>
      </c>
      <c r="Y1431" s="123">
        <f t="shared" si="251"/>
        <v>0.15963060686015831</v>
      </c>
      <c r="Z1431" s="122">
        <v>328</v>
      </c>
      <c r="AA1431" s="146">
        <f t="shared" si="252"/>
        <v>0.14814814814814814</v>
      </c>
    </row>
    <row r="1432" spans="1:27" x14ac:dyDescent="0.25">
      <c r="A1432" s="130" t="s">
        <v>616</v>
      </c>
      <c r="B1432" s="221" t="s">
        <v>413</v>
      </c>
      <c r="C1432" s="116" t="s">
        <v>414</v>
      </c>
      <c r="D1432" s="117" t="s">
        <v>26</v>
      </c>
      <c r="E1432" s="136" t="s">
        <v>562</v>
      </c>
      <c r="F1432" s="140">
        <v>1806</v>
      </c>
      <c r="G1432" s="118">
        <v>1786</v>
      </c>
      <c r="H1432" s="119">
        <f t="shared" si="242"/>
        <v>0.98892580287929122</v>
      </c>
      <c r="I1432" s="118">
        <f t="shared" si="243"/>
        <v>20</v>
      </c>
      <c r="J1432" s="145">
        <f t="shared" si="244"/>
        <v>1.1074197120708749E-2</v>
      </c>
      <c r="K1432" s="140">
        <v>616</v>
      </c>
      <c r="L1432" s="140">
        <v>15</v>
      </c>
      <c r="M1432" s="119">
        <f t="shared" si="245"/>
        <v>2.4350649350649352E-2</v>
      </c>
      <c r="N1432" s="118">
        <v>41</v>
      </c>
      <c r="O1432" s="145">
        <f t="shared" si="246"/>
        <v>2.2702104097452935E-2</v>
      </c>
      <c r="P1432" s="140">
        <v>9</v>
      </c>
      <c r="Q1432" s="119">
        <f t="shared" si="247"/>
        <v>1.461038961038961E-2</v>
      </c>
      <c r="R1432" s="118">
        <v>30</v>
      </c>
      <c r="S1432" s="145">
        <f t="shared" si="248"/>
        <v>1.6611295681063124E-2</v>
      </c>
      <c r="T1432" s="140">
        <v>72</v>
      </c>
      <c r="U1432" s="119">
        <f t="shared" si="249"/>
        <v>0.11688311688311688</v>
      </c>
      <c r="V1432" s="118">
        <v>197</v>
      </c>
      <c r="W1432" s="145">
        <f t="shared" si="250"/>
        <v>0.10908084163898117</v>
      </c>
      <c r="X1432" s="140">
        <v>77</v>
      </c>
      <c r="Y1432" s="119">
        <f t="shared" si="251"/>
        <v>0.125</v>
      </c>
      <c r="Z1432" s="118">
        <v>213</v>
      </c>
      <c r="AA1432" s="145">
        <f t="shared" si="252"/>
        <v>0.11794019933554817</v>
      </c>
    </row>
    <row r="1433" spans="1:27" x14ac:dyDescent="0.25">
      <c r="A1433" s="131" t="s">
        <v>616</v>
      </c>
      <c r="B1433" s="222" t="s">
        <v>431</v>
      </c>
      <c r="C1433" s="120" t="s">
        <v>432</v>
      </c>
      <c r="D1433" s="121" t="s">
        <v>27</v>
      </c>
      <c r="E1433" s="137" t="s">
        <v>563</v>
      </c>
      <c r="F1433" s="141">
        <v>4420</v>
      </c>
      <c r="G1433" s="122">
        <v>4369</v>
      </c>
      <c r="H1433" s="123">
        <f t="shared" si="242"/>
        <v>0.9884615384615385</v>
      </c>
      <c r="I1433" s="122">
        <f t="shared" si="243"/>
        <v>51</v>
      </c>
      <c r="J1433" s="146">
        <f t="shared" si="244"/>
        <v>1.1538461538461539E-2</v>
      </c>
      <c r="K1433" s="141">
        <v>1543</v>
      </c>
      <c r="L1433" s="141">
        <v>23</v>
      </c>
      <c r="M1433" s="123">
        <f t="shared" si="245"/>
        <v>1.4906027219701879E-2</v>
      </c>
      <c r="N1433" s="122">
        <v>53</v>
      </c>
      <c r="O1433" s="146">
        <f t="shared" si="246"/>
        <v>1.1990950226244345E-2</v>
      </c>
      <c r="P1433" s="141">
        <v>11</v>
      </c>
      <c r="Q1433" s="123">
        <f t="shared" si="247"/>
        <v>7.1289695398574207E-3</v>
      </c>
      <c r="R1433" s="122">
        <v>25</v>
      </c>
      <c r="S1433" s="146">
        <f t="shared" si="248"/>
        <v>5.6561085972850677E-3</v>
      </c>
      <c r="T1433" s="141">
        <v>159</v>
      </c>
      <c r="U1433" s="123">
        <f t="shared" si="249"/>
        <v>0.10304601425793908</v>
      </c>
      <c r="V1433" s="122">
        <v>473</v>
      </c>
      <c r="W1433" s="146">
        <f t="shared" si="250"/>
        <v>0.10701357466063348</v>
      </c>
      <c r="X1433" s="141">
        <v>166</v>
      </c>
      <c r="Y1433" s="123">
        <f t="shared" si="251"/>
        <v>0.10758263123784835</v>
      </c>
      <c r="Z1433" s="122">
        <v>488</v>
      </c>
      <c r="AA1433" s="146">
        <f t="shared" si="252"/>
        <v>0.11040723981900452</v>
      </c>
    </row>
    <row r="1434" spans="1:27" ht="24" x14ac:dyDescent="0.25">
      <c r="A1434" s="130" t="s">
        <v>616</v>
      </c>
      <c r="B1434" s="221" t="s">
        <v>415</v>
      </c>
      <c r="C1434" s="116" t="s">
        <v>416</v>
      </c>
      <c r="D1434" s="117" t="s">
        <v>26</v>
      </c>
      <c r="E1434" s="136" t="s">
        <v>562</v>
      </c>
      <c r="F1434" s="140">
        <v>1277</v>
      </c>
      <c r="G1434" s="118">
        <v>1151</v>
      </c>
      <c r="H1434" s="119">
        <f t="shared" si="242"/>
        <v>0.90133124510571649</v>
      </c>
      <c r="I1434" s="118">
        <f t="shared" si="243"/>
        <v>126</v>
      </c>
      <c r="J1434" s="145">
        <f t="shared" si="244"/>
        <v>9.8668754894283478E-2</v>
      </c>
      <c r="K1434" s="140">
        <v>422</v>
      </c>
      <c r="L1434" s="140">
        <v>7</v>
      </c>
      <c r="M1434" s="119">
        <f t="shared" si="245"/>
        <v>1.6587677725118485E-2</v>
      </c>
      <c r="N1434" s="118">
        <v>17</v>
      </c>
      <c r="O1434" s="145">
        <f t="shared" si="246"/>
        <v>1.331245105716523E-2</v>
      </c>
      <c r="P1434" s="140">
        <v>4</v>
      </c>
      <c r="Q1434" s="119">
        <f t="shared" si="247"/>
        <v>9.4786729857819912E-3</v>
      </c>
      <c r="R1434" s="118">
        <v>7</v>
      </c>
      <c r="S1434" s="145">
        <f t="shared" si="248"/>
        <v>5.4815974941268596E-3</v>
      </c>
      <c r="T1434" s="140">
        <v>45</v>
      </c>
      <c r="U1434" s="119">
        <f t="shared" si="249"/>
        <v>0.1066350710900474</v>
      </c>
      <c r="V1434" s="118">
        <v>115</v>
      </c>
      <c r="W1434" s="145">
        <f t="shared" si="250"/>
        <v>9.0054815974941263E-2</v>
      </c>
      <c r="X1434" s="140">
        <v>47</v>
      </c>
      <c r="Y1434" s="119">
        <f t="shared" si="251"/>
        <v>0.11137440758293839</v>
      </c>
      <c r="Z1434" s="118">
        <v>119</v>
      </c>
      <c r="AA1434" s="145">
        <f t="shared" si="252"/>
        <v>9.3187157400156623E-2</v>
      </c>
    </row>
    <row r="1435" spans="1:27" x14ac:dyDescent="0.25">
      <c r="A1435" s="131" t="s">
        <v>616</v>
      </c>
      <c r="B1435" s="222" t="s">
        <v>417</v>
      </c>
      <c r="C1435" s="120" t="s">
        <v>418</v>
      </c>
      <c r="D1435" s="121" t="s">
        <v>26</v>
      </c>
      <c r="E1435" s="137" t="s">
        <v>562</v>
      </c>
      <c r="F1435" s="141">
        <v>1028</v>
      </c>
      <c r="G1435" s="122">
        <v>1005</v>
      </c>
      <c r="H1435" s="123">
        <f t="shared" si="242"/>
        <v>0.97762645914396884</v>
      </c>
      <c r="I1435" s="122">
        <f t="shared" si="243"/>
        <v>23</v>
      </c>
      <c r="J1435" s="146">
        <f t="shared" si="244"/>
        <v>2.2373540856031129E-2</v>
      </c>
      <c r="K1435" s="141">
        <v>353</v>
      </c>
      <c r="L1435" s="141">
        <v>8</v>
      </c>
      <c r="M1435" s="123">
        <f t="shared" si="245"/>
        <v>2.2662889518413599E-2</v>
      </c>
      <c r="N1435" s="122">
        <v>24</v>
      </c>
      <c r="O1435" s="146">
        <f t="shared" si="246"/>
        <v>2.3346303501945526E-2</v>
      </c>
      <c r="P1435" s="141">
        <v>3</v>
      </c>
      <c r="Q1435" s="123">
        <f t="shared" si="247"/>
        <v>8.4985835694051E-3</v>
      </c>
      <c r="R1435" s="122">
        <v>6</v>
      </c>
      <c r="S1435" s="146">
        <f t="shared" si="248"/>
        <v>5.8365758754863814E-3</v>
      </c>
      <c r="T1435" s="141">
        <v>33</v>
      </c>
      <c r="U1435" s="123">
        <f t="shared" si="249"/>
        <v>9.3484419263456089E-2</v>
      </c>
      <c r="V1435" s="122">
        <v>95</v>
      </c>
      <c r="W1435" s="146">
        <f t="shared" si="250"/>
        <v>9.2412451361867709E-2</v>
      </c>
      <c r="X1435" s="141">
        <v>35</v>
      </c>
      <c r="Y1435" s="123">
        <f t="shared" si="251"/>
        <v>9.9150141643059492E-2</v>
      </c>
      <c r="Z1435" s="122">
        <v>100</v>
      </c>
      <c r="AA1435" s="146">
        <f t="shared" si="252"/>
        <v>9.727626459143969E-2</v>
      </c>
    </row>
    <row r="1436" spans="1:27" ht="24" x14ac:dyDescent="0.25">
      <c r="A1436" s="130" t="s">
        <v>616</v>
      </c>
      <c r="B1436" s="221" t="s">
        <v>444</v>
      </c>
      <c r="C1436" s="116" t="s">
        <v>340</v>
      </c>
      <c r="D1436" s="117" t="s">
        <v>21</v>
      </c>
      <c r="E1436" s="136" t="s">
        <v>564</v>
      </c>
      <c r="F1436" s="140">
        <v>2533</v>
      </c>
      <c r="G1436" s="118">
        <v>2487</v>
      </c>
      <c r="H1436" s="119">
        <f t="shared" si="242"/>
        <v>0.98183971575207263</v>
      </c>
      <c r="I1436" s="118">
        <f t="shared" si="243"/>
        <v>46</v>
      </c>
      <c r="J1436" s="145">
        <f t="shared" si="244"/>
        <v>1.8160284247927358E-2</v>
      </c>
      <c r="K1436" s="140">
        <v>583</v>
      </c>
      <c r="L1436" s="140">
        <v>14</v>
      </c>
      <c r="M1436" s="119">
        <f t="shared" si="245"/>
        <v>2.4013722126929673E-2</v>
      </c>
      <c r="N1436" s="118">
        <v>34</v>
      </c>
      <c r="O1436" s="145">
        <f t="shared" si="246"/>
        <v>1.3422818791946308E-2</v>
      </c>
      <c r="P1436" s="140">
        <v>5</v>
      </c>
      <c r="Q1436" s="119">
        <f t="shared" si="247"/>
        <v>8.5763293310463125E-3</v>
      </c>
      <c r="R1436" s="118">
        <v>11</v>
      </c>
      <c r="S1436" s="145">
        <f t="shared" si="248"/>
        <v>4.3426766679826295E-3</v>
      </c>
      <c r="T1436" s="140">
        <v>56</v>
      </c>
      <c r="U1436" s="119">
        <f t="shared" si="249"/>
        <v>9.6054888507718691E-2</v>
      </c>
      <c r="V1436" s="118">
        <v>212</v>
      </c>
      <c r="W1436" s="145">
        <f t="shared" si="250"/>
        <v>8.3695223055665222E-2</v>
      </c>
      <c r="X1436" s="140">
        <v>58</v>
      </c>
      <c r="Y1436" s="119">
        <f t="shared" si="251"/>
        <v>9.9485420240137221E-2</v>
      </c>
      <c r="Z1436" s="118">
        <v>217</v>
      </c>
      <c r="AA1436" s="145">
        <f t="shared" si="252"/>
        <v>8.5669166995657325E-2</v>
      </c>
    </row>
    <row r="1437" spans="1:27" ht="24" x14ac:dyDescent="0.25">
      <c r="A1437" s="131" t="s">
        <v>616</v>
      </c>
      <c r="B1437" s="222" t="s">
        <v>347</v>
      </c>
      <c r="C1437" s="120" t="s">
        <v>348</v>
      </c>
      <c r="D1437" s="121" t="s">
        <v>22</v>
      </c>
      <c r="E1437" s="137" t="s">
        <v>565</v>
      </c>
      <c r="F1437" s="141">
        <v>6179</v>
      </c>
      <c r="G1437" s="122">
        <v>6078</v>
      </c>
      <c r="H1437" s="123">
        <f t="shared" si="242"/>
        <v>0.98365431299563033</v>
      </c>
      <c r="I1437" s="122">
        <f t="shared" si="243"/>
        <v>101</v>
      </c>
      <c r="J1437" s="146">
        <f t="shared" si="244"/>
        <v>1.6345687004369638E-2</v>
      </c>
      <c r="K1437" s="141">
        <v>1323</v>
      </c>
      <c r="L1437" s="141">
        <v>20</v>
      </c>
      <c r="M1437" s="123">
        <f t="shared" si="245"/>
        <v>1.5117157974300832E-2</v>
      </c>
      <c r="N1437" s="122">
        <v>56</v>
      </c>
      <c r="O1437" s="146">
        <f t="shared" si="246"/>
        <v>9.0629551707396023E-3</v>
      </c>
      <c r="P1437" s="141">
        <v>4</v>
      </c>
      <c r="Q1437" s="123">
        <f t="shared" si="247"/>
        <v>3.0234315948601664E-3</v>
      </c>
      <c r="R1437" s="122">
        <v>10</v>
      </c>
      <c r="S1437" s="146">
        <f t="shared" si="248"/>
        <v>1.6183848519177862E-3</v>
      </c>
      <c r="T1437" s="141">
        <v>128</v>
      </c>
      <c r="U1437" s="123">
        <f t="shared" si="249"/>
        <v>9.6749811035525324E-2</v>
      </c>
      <c r="V1437" s="122">
        <v>481</v>
      </c>
      <c r="W1437" s="146">
        <f t="shared" si="250"/>
        <v>7.7844311377245512E-2</v>
      </c>
      <c r="X1437" s="141">
        <v>132</v>
      </c>
      <c r="Y1437" s="123">
        <f t="shared" si="251"/>
        <v>9.9773242630385492E-2</v>
      </c>
      <c r="Z1437" s="122">
        <v>492</v>
      </c>
      <c r="AA1437" s="146">
        <f t="shared" si="252"/>
        <v>7.9624534714355072E-2</v>
      </c>
    </row>
    <row r="1438" spans="1:27" x14ac:dyDescent="0.25">
      <c r="A1438" s="130" t="s">
        <v>616</v>
      </c>
      <c r="B1438" s="221" t="s">
        <v>433</v>
      </c>
      <c r="C1438" s="116" t="s">
        <v>434</v>
      </c>
      <c r="D1438" s="117" t="s">
        <v>27</v>
      </c>
      <c r="E1438" s="136" t="s">
        <v>563</v>
      </c>
      <c r="F1438" s="140">
        <v>7583</v>
      </c>
      <c r="G1438" s="118">
        <v>7428</v>
      </c>
      <c r="H1438" s="119">
        <f t="shared" si="242"/>
        <v>0.97955954107872878</v>
      </c>
      <c r="I1438" s="118">
        <f t="shared" si="243"/>
        <v>155</v>
      </c>
      <c r="J1438" s="145">
        <f t="shared" si="244"/>
        <v>2.0440458921271266E-2</v>
      </c>
      <c r="K1438" s="140">
        <v>2521</v>
      </c>
      <c r="L1438" s="140">
        <v>19</v>
      </c>
      <c r="M1438" s="119">
        <f t="shared" si="245"/>
        <v>7.5366917889726302E-3</v>
      </c>
      <c r="N1438" s="118">
        <v>48</v>
      </c>
      <c r="O1438" s="145">
        <f t="shared" si="246"/>
        <v>6.3299485691678753E-3</v>
      </c>
      <c r="P1438" s="140">
        <v>9</v>
      </c>
      <c r="Q1438" s="119">
        <f t="shared" si="247"/>
        <v>3.5700119000396666E-3</v>
      </c>
      <c r="R1438" s="118">
        <v>27</v>
      </c>
      <c r="S1438" s="145">
        <f t="shared" si="248"/>
        <v>3.5605960701569298E-3</v>
      </c>
      <c r="T1438" s="140">
        <v>209</v>
      </c>
      <c r="U1438" s="119">
        <f t="shared" si="249"/>
        <v>8.2903609678698933E-2</v>
      </c>
      <c r="V1438" s="118">
        <v>554</v>
      </c>
      <c r="W1438" s="145">
        <f t="shared" si="250"/>
        <v>7.305815640247923E-2</v>
      </c>
      <c r="X1438" s="140">
        <v>213</v>
      </c>
      <c r="Y1438" s="119">
        <f t="shared" si="251"/>
        <v>8.4490281634272107E-2</v>
      </c>
      <c r="Z1438" s="118">
        <v>567</v>
      </c>
      <c r="AA1438" s="145">
        <f t="shared" si="252"/>
        <v>7.4772517473295524E-2</v>
      </c>
    </row>
    <row r="1439" spans="1:27" ht="24" x14ac:dyDescent="0.25">
      <c r="A1439" s="131" t="s">
        <v>616</v>
      </c>
      <c r="B1439" s="222" t="s">
        <v>341</v>
      </c>
      <c r="C1439" s="120" t="s">
        <v>342</v>
      </c>
      <c r="D1439" s="121" t="s">
        <v>21</v>
      </c>
      <c r="E1439" s="137" t="s">
        <v>564</v>
      </c>
      <c r="F1439" s="141">
        <v>9153</v>
      </c>
      <c r="G1439" s="122">
        <v>8923</v>
      </c>
      <c r="H1439" s="123">
        <f t="shared" si="242"/>
        <v>0.97487162678903094</v>
      </c>
      <c r="I1439" s="122">
        <f t="shared" si="243"/>
        <v>230</v>
      </c>
      <c r="J1439" s="146">
        <f t="shared" si="244"/>
        <v>2.5128373210969081E-2</v>
      </c>
      <c r="K1439" s="141">
        <v>2370</v>
      </c>
      <c r="L1439" s="141">
        <v>40</v>
      </c>
      <c r="M1439" s="123">
        <f t="shared" si="245"/>
        <v>1.6877637130801686E-2</v>
      </c>
      <c r="N1439" s="122">
        <v>95</v>
      </c>
      <c r="O1439" s="146">
        <f t="shared" si="246"/>
        <v>1.0379110674095925E-2</v>
      </c>
      <c r="P1439" s="141">
        <v>22</v>
      </c>
      <c r="Q1439" s="123">
        <f t="shared" si="247"/>
        <v>9.282700421940928E-3</v>
      </c>
      <c r="R1439" s="122">
        <v>65</v>
      </c>
      <c r="S1439" s="146">
        <f t="shared" si="248"/>
        <v>7.1014967770130014E-3</v>
      </c>
      <c r="T1439" s="141">
        <v>188</v>
      </c>
      <c r="U1439" s="123">
        <f t="shared" si="249"/>
        <v>7.932489451476793E-2</v>
      </c>
      <c r="V1439" s="122">
        <v>666</v>
      </c>
      <c r="W1439" s="146">
        <f t="shared" si="250"/>
        <v>7.2763028515240899E-2</v>
      </c>
      <c r="X1439" s="141">
        <v>200</v>
      </c>
      <c r="Y1439" s="123">
        <f t="shared" si="251"/>
        <v>8.4388185654008435E-2</v>
      </c>
      <c r="Z1439" s="122">
        <v>703</v>
      </c>
      <c r="AA1439" s="146">
        <f t="shared" si="252"/>
        <v>7.6805418988309837E-2</v>
      </c>
    </row>
    <row r="1440" spans="1:27" ht="24" x14ac:dyDescent="0.25">
      <c r="A1440" s="130" t="s">
        <v>616</v>
      </c>
      <c r="B1440" s="221" t="s">
        <v>355</v>
      </c>
      <c r="C1440" s="116" t="s">
        <v>356</v>
      </c>
      <c r="D1440" s="117" t="s">
        <v>23</v>
      </c>
      <c r="E1440" s="136" t="s">
        <v>566</v>
      </c>
      <c r="F1440" s="140">
        <v>8200</v>
      </c>
      <c r="G1440" s="118">
        <v>7087</v>
      </c>
      <c r="H1440" s="119">
        <f t="shared" si="242"/>
        <v>0.86426829268292682</v>
      </c>
      <c r="I1440" s="118">
        <f t="shared" si="243"/>
        <v>1113</v>
      </c>
      <c r="J1440" s="145">
        <f t="shared" si="244"/>
        <v>0.13573170731707318</v>
      </c>
      <c r="K1440" s="140">
        <v>2281</v>
      </c>
      <c r="L1440" s="140">
        <v>46</v>
      </c>
      <c r="M1440" s="119">
        <f t="shared" si="245"/>
        <v>2.0166593599298552E-2</v>
      </c>
      <c r="N1440" s="118">
        <v>129</v>
      </c>
      <c r="O1440" s="145">
        <f t="shared" si="246"/>
        <v>1.5731707317073171E-2</v>
      </c>
      <c r="P1440" s="140">
        <v>22</v>
      </c>
      <c r="Q1440" s="119">
        <f t="shared" si="247"/>
        <v>9.6448925909688732E-3</v>
      </c>
      <c r="R1440" s="118">
        <v>46</v>
      </c>
      <c r="S1440" s="145">
        <f t="shared" si="248"/>
        <v>5.6097560975609754E-3</v>
      </c>
      <c r="T1440" s="140">
        <v>218</v>
      </c>
      <c r="U1440" s="119">
        <f t="shared" si="249"/>
        <v>9.5572117492327927E-2</v>
      </c>
      <c r="V1440" s="118">
        <v>631</v>
      </c>
      <c r="W1440" s="145">
        <f t="shared" si="250"/>
        <v>7.6951219512195121E-2</v>
      </c>
      <c r="X1440" s="140">
        <v>229</v>
      </c>
      <c r="Y1440" s="119">
        <f t="shared" si="251"/>
        <v>0.10039456378781236</v>
      </c>
      <c r="Z1440" s="118">
        <v>656</v>
      </c>
      <c r="AA1440" s="145">
        <f t="shared" si="252"/>
        <v>0.08</v>
      </c>
    </row>
    <row r="1441" spans="1:27" ht="24" x14ac:dyDescent="0.25">
      <c r="A1441" s="131" t="s">
        <v>616</v>
      </c>
      <c r="B1441" s="222" t="s">
        <v>349</v>
      </c>
      <c r="C1441" s="120" t="s">
        <v>350</v>
      </c>
      <c r="D1441" s="121" t="s">
        <v>22</v>
      </c>
      <c r="E1441" s="137" t="s">
        <v>565</v>
      </c>
      <c r="F1441" s="141">
        <v>3652</v>
      </c>
      <c r="G1441" s="122">
        <v>3553</v>
      </c>
      <c r="H1441" s="123">
        <f t="shared" si="242"/>
        <v>0.97289156626506024</v>
      </c>
      <c r="I1441" s="122">
        <f t="shared" si="243"/>
        <v>99</v>
      </c>
      <c r="J1441" s="146">
        <f t="shared" si="244"/>
        <v>2.710843373493976E-2</v>
      </c>
      <c r="K1441" s="141">
        <v>844</v>
      </c>
      <c r="L1441" s="141">
        <v>14</v>
      </c>
      <c r="M1441" s="123">
        <f t="shared" si="245"/>
        <v>1.6587677725118485E-2</v>
      </c>
      <c r="N1441" s="122">
        <v>38</v>
      </c>
      <c r="O1441" s="146">
        <f t="shared" si="246"/>
        <v>1.0405257393209201E-2</v>
      </c>
      <c r="P1441" s="141">
        <v>5</v>
      </c>
      <c r="Q1441" s="123">
        <f t="shared" si="247"/>
        <v>5.9241706161137437E-3</v>
      </c>
      <c r="R1441" s="122">
        <v>14</v>
      </c>
      <c r="S1441" s="146">
        <f t="shared" si="248"/>
        <v>3.8335158817086527E-3</v>
      </c>
      <c r="T1441" s="141">
        <v>68</v>
      </c>
      <c r="U1441" s="123">
        <f t="shared" si="249"/>
        <v>8.0568720379146919E-2</v>
      </c>
      <c r="V1441" s="122">
        <v>361</v>
      </c>
      <c r="W1441" s="146">
        <f t="shared" si="250"/>
        <v>9.8849945235487402E-2</v>
      </c>
      <c r="X1441" s="141">
        <v>71</v>
      </c>
      <c r="Y1441" s="123">
        <f t="shared" si="251"/>
        <v>8.412322274881516E-2</v>
      </c>
      <c r="Z1441" s="122">
        <v>365</v>
      </c>
      <c r="AA1441" s="146">
        <f t="shared" si="252"/>
        <v>9.9945235487404166E-2</v>
      </c>
    </row>
    <row r="1442" spans="1:27" ht="24" x14ac:dyDescent="0.25">
      <c r="A1442" s="130" t="s">
        <v>616</v>
      </c>
      <c r="B1442" s="221" t="s">
        <v>351</v>
      </c>
      <c r="C1442" s="116" t="s">
        <v>352</v>
      </c>
      <c r="D1442" s="117" t="s">
        <v>22</v>
      </c>
      <c r="E1442" s="136" t="s">
        <v>565</v>
      </c>
      <c r="F1442" s="140">
        <v>5440</v>
      </c>
      <c r="G1442" s="118">
        <v>5355</v>
      </c>
      <c r="H1442" s="119">
        <f t="shared" si="242"/>
        <v>0.984375</v>
      </c>
      <c r="I1442" s="118">
        <f t="shared" si="243"/>
        <v>85</v>
      </c>
      <c r="J1442" s="145">
        <f t="shared" si="244"/>
        <v>1.5625E-2</v>
      </c>
      <c r="K1442" s="140">
        <v>1823</v>
      </c>
      <c r="L1442" s="140">
        <v>16</v>
      </c>
      <c r="M1442" s="119">
        <f t="shared" si="245"/>
        <v>8.7767416346681299E-3</v>
      </c>
      <c r="N1442" s="118">
        <v>34</v>
      </c>
      <c r="O1442" s="145">
        <f t="shared" si="246"/>
        <v>6.2500000000000003E-3</v>
      </c>
      <c r="P1442" s="140">
        <v>12</v>
      </c>
      <c r="Q1442" s="119">
        <f t="shared" si="247"/>
        <v>6.582556226001097E-3</v>
      </c>
      <c r="R1442" s="118">
        <v>29</v>
      </c>
      <c r="S1442" s="145">
        <f t="shared" si="248"/>
        <v>5.3308823529411766E-3</v>
      </c>
      <c r="T1442" s="140">
        <v>155</v>
      </c>
      <c r="U1442" s="119">
        <f t="shared" si="249"/>
        <v>8.5024684585847499E-2</v>
      </c>
      <c r="V1442" s="118">
        <v>483</v>
      </c>
      <c r="W1442" s="145">
        <f t="shared" si="250"/>
        <v>8.8786764705882357E-2</v>
      </c>
      <c r="X1442" s="140">
        <v>163</v>
      </c>
      <c r="Y1442" s="119">
        <f t="shared" si="251"/>
        <v>8.9413055403181563E-2</v>
      </c>
      <c r="Z1442" s="118">
        <v>504</v>
      </c>
      <c r="AA1442" s="145">
        <f t="shared" si="252"/>
        <v>9.2647058823529416E-2</v>
      </c>
    </row>
    <row r="1443" spans="1:27" ht="24" x14ac:dyDescent="0.25">
      <c r="A1443" s="131" t="s">
        <v>616</v>
      </c>
      <c r="B1443" s="222" t="s">
        <v>353</v>
      </c>
      <c r="C1443" s="120" t="s">
        <v>354</v>
      </c>
      <c r="D1443" s="121" t="s">
        <v>22</v>
      </c>
      <c r="E1443" s="137" t="s">
        <v>565</v>
      </c>
      <c r="F1443" s="141">
        <v>2328</v>
      </c>
      <c r="G1443" s="122">
        <v>2297</v>
      </c>
      <c r="H1443" s="123">
        <f t="shared" si="242"/>
        <v>0.98668384879725091</v>
      </c>
      <c r="I1443" s="122">
        <f t="shared" si="243"/>
        <v>31</v>
      </c>
      <c r="J1443" s="146">
        <f t="shared" si="244"/>
        <v>1.331615120274914E-2</v>
      </c>
      <c r="K1443" s="141">
        <v>728</v>
      </c>
      <c r="L1443" s="141">
        <v>9</v>
      </c>
      <c r="M1443" s="123">
        <f t="shared" si="245"/>
        <v>1.2362637362637362E-2</v>
      </c>
      <c r="N1443" s="122">
        <v>15</v>
      </c>
      <c r="O1443" s="146">
        <f t="shared" si="246"/>
        <v>6.4432989690721646E-3</v>
      </c>
      <c r="P1443" s="141">
        <v>6</v>
      </c>
      <c r="Q1443" s="123">
        <f t="shared" si="247"/>
        <v>8.241758241758242E-3</v>
      </c>
      <c r="R1443" s="122">
        <v>12</v>
      </c>
      <c r="S1443" s="146">
        <f t="shared" si="248"/>
        <v>5.1546391752577319E-3</v>
      </c>
      <c r="T1443" s="141">
        <v>80</v>
      </c>
      <c r="U1443" s="123">
        <f t="shared" si="249"/>
        <v>0.10989010989010989</v>
      </c>
      <c r="V1443" s="122">
        <v>216</v>
      </c>
      <c r="W1443" s="146">
        <f t="shared" si="250"/>
        <v>9.2783505154639179E-2</v>
      </c>
      <c r="X1443" s="141">
        <v>81</v>
      </c>
      <c r="Y1443" s="123">
        <f t="shared" si="251"/>
        <v>0.11126373626373626</v>
      </c>
      <c r="Z1443" s="122">
        <v>219</v>
      </c>
      <c r="AA1443" s="146">
        <f t="shared" si="252"/>
        <v>9.4072164948453607E-2</v>
      </c>
    </row>
    <row r="1444" spans="1:27" ht="24" x14ac:dyDescent="0.25">
      <c r="A1444" s="130" t="s">
        <v>616</v>
      </c>
      <c r="B1444" s="221" t="s">
        <v>343</v>
      </c>
      <c r="C1444" s="116" t="s">
        <v>344</v>
      </c>
      <c r="D1444" s="117" t="s">
        <v>21</v>
      </c>
      <c r="E1444" s="136" t="s">
        <v>564</v>
      </c>
      <c r="F1444" s="140">
        <v>3374</v>
      </c>
      <c r="G1444" s="118">
        <v>3285</v>
      </c>
      <c r="H1444" s="119">
        <f t="shared" si="242"/>
        <v>0.97362181387077651</v>
      </c>
      <c r="I1444" s="118">
        <f t="shared" si="243"/>
        <v>89</v>
      </c>
      <c r="J1444" s="145">
        <f t="shared" si="244"/>
        <v>2.6378186129223474E-2</v>
      </c>
      <c r="K1444" s="140">
        <v>828</v>
      </c>
      <c r="L1444" s="140">
        <v>25</v>
      </c>
      <c r="M1444" s="119">
        <f t="shared" si="245"/>
        <v>3.0193236714975844E-2</v>
      </c>
      <c r="N1444" s="118">
        <v>55</v>
      </c>
      <c r="O1444" s="145">
        <f t="shared" si="246"/>
        <v>1.6301126259632485E-2</v>
      </c>
      <c r="P1444" s="140">
        <v>12</v>
      </c>
      <c r="Q1444" s="119">
        <f t="shared" si="247"/>
        <v>1.4492753623188406E-2</v>
      </c>
      <c r="R1444" s="118">
        <v>39</v>
      </c>
      <c r="S1444" s="145">
        <f t="shared" si="248"/>
        <v>1.1558980438648489E-2</v>
      </c>
      <c r="T1444" s="140">
        <v>95</v>
      </c>
      <c r="U1444" s="119">
        <f t="shared" si="249"/>
        <v>0.11473429951690821</v>
      </c>
      <c r="V1444" s="118">
        <v>317</v>
      </c>
      <c r="W1444" s="145">
        <f t="shared" si="250"/>
        <v>9.3953764078245405E-2</v>
      </c>
      <c r="X1444" s="140">
        <v>100</v>
      </c>
      <c r="Y1444" s="119">
        <f t="shared" si="251"/>
        <v>0.12077294685990338</v>
      </c>
      <c r="Z1444" s="118">
        <v>335</v>
      </c>
      <c r="AA1444" s="145">
        <f t="shared" si="252"/>
        <v>9.9288678126852395E-2</v>
      </c>
    </row>
    <row r="1445" spans="1:27" ht="24" x14ac:dyDescent="0.25">
      <c r="A1445" s="131" t="s">
        <v>616</v>
      </c>
      <c r="B1445" s="222" t="s">
        <v>37</v>
      </c>
      <c r="C1445" s="120" t="s">
        <v>38</v>
      </c>
      <c r="D1445" s="121" t="s">
        <v>1</v>
      </c>
      <c r="E1445" s="137" t="s">
        <v>542</v>
      </c>
      <c r="F1445" s="141">
        <v>5618</v>
      </c>
      <c r="G1445" s="122">
        <v>5560</v>
      </c>
      <c r="H1445" s="123">
        <f t="shared" si="242"/>
        <v>0.98967604129583486</v>
      </c>
      <c r="I1445" s="122">
        <f t="shared" si="243"/>
        <v>58</v>
      </c>
      <c r="J1445" s="146">
        <f t="shared" si="244"/>
        <v>1.0323958704165184E-2</v>
      </c>
      <c r="K1445" s="141">
        <v>1709</v>
      </c>
      <c r="L1445" s="141">
        <v>21</v>
      </c>
      <c r="M1445" s="123">
        <f t="shared" si="245"/>
        <v>1.2287887653598596E-2</v>
      </c>
      <c r="N1445" s="122">
        <v>53</v>
      </c>
      <c r="O1445" s="146">
        <f t="shared" si="246"/>
        <v>9.433962264150943E-3</v>
      </c>
      <c r="P1445" s="141">
        <v>10</v>
      </c>
      <c r="Q1445" s="123">
        <f t="shared" si="247"/>
        <v>5.8513750731421883E-3</v>
      </c>
      <c r="R1445" s="122">
        <v>25</v>
      </c>
      <c r="S1445" s="146">
        <f t="shared" si="248"/>
        <v>4.4499822000712E-3</v>
      </c>
      <c r="T1445" s="141">
        <v>133</v>
      </c>
      <c r="U1445" s="123">
        <f t="shared" si="249"/>
        <v>7.7823288472791102E-2</v>
      </c>
      <c r="V1445" s="122">
        <v>419</v>
      </c>
      <c r="W1445" s="146">
        <f t="shared" si="250"/>
        <v>7.4581701673193307E-2</v>
      </c>
      <c r="X1445" s="141">
        <v>138</v>
      </c>
      <c r="Y1445" s="123">
        <f t="shared" si="251"/>
        <v>8.0748976009362206E-2</v>
      </c>
      <c r="Z1445" s="122">
        <v>433</v>
      </c>
      <c r="AA1445" s="146">
        <f t="shared" si="252"/>
        <v>7.7073691705233177E-2</v>
      </c>
    </row>
    <row r="1446" spans="1:27" ht="24" x14ac:dyDescent="0.25">
      <c r="A1446" s="130" t="s">
        <v>616</v>
      </c>
      <c r="B1446" s="221" t="s">
        <v>183</v>
      </c>
      <c r="C1446" s="116" t="s">
        <v>184</v>
      </c>
      <c r="D1446" s="117" t="s">
        <v>11</v>
      </c>
      <c r="E1446" s="136" t="s">
        <v>552</v>
      </c>
      <c r="F1446" s="140">
        <v>7886</v>
      </c>
      <c r="G1446" s="118">
        <v>7612</v>
      </c>
      <c r="H1446" s="119">
        <f t="shared" si="242"/>
        <v>0.96525488206949028</v>
      </c>
      <c r="I1446" s="118">
        <f t="shared" si="243"/>
        <v>274</v>
      </c>
      <c r="J1446" s="145">
        <f t="shared" si="244"/>
        <v>3.4745117930509765E-2</v>
      </c>
      <c r="K1446" s="140">
        <v>2822</v>
      </c>
      <c r="L1446" s="140">
        <v>58</v>
      </c>
      <c r="M1446" s="119">
        <f t="shared" si="245"/>
        <v>2.0552799433026223E-2</v>
      </c>
      <c r="N1446" s="118">
        <v>131</v>
      </c>
      <c r="O1446" s="145">
        <f t="shared" si="246"/>
        <v>1.6611716966776567E-2</v>
      </c>
      <c r="P1446" s="140">
        <v>29</v>
      </c>
      <c r="Q1446" s="119">
        <f t="shared" si="247"/>
        <v>1.0276399716513111E-2</v>
      </c>
      <c r="R1446" s="118">
        <v>65</v>
      </c>
      <c r="S1446" s="145">
        <f t="shared" si="248"/>
        <v>8.2424549835150903E-3</v>
      </c>
      <c r="T1446" s="140">
        <v>289</v>
      </c>
      <c r="U1446" s="119">
        <f t="shared" si="249"/>
        <v>0.10240963855421686</v>
      </c>
      <c r="V1446" s="118">
        <v>714</v>
      </c>
      <c r="W1446" s="145">
        <f t="shared" si="250"/>
        <v>9.0540197818919602E-2</v>
      </c>
      <c r="X1446" s="140">
        <v>303</v>
      </c>
      <c r="Y1446" s="119">
        <f t="shared" si="251"/>
        <v>0.10737065910701631</v>
      </c>
      <c r="Z1446" s="118">
        <v>745</v>
      </c>
      <c r="AA1446" s="145">
        <f t="shared" si="252"/>
        <v>9.4471214811057566E-2</v>
      </c>
    </row>
    <row r="1447" spans="1:27" ht="24" x14ac:dyDescent="0.25">
      <c r="A1447" s="131" t="s">
        <v>616</v>
      </c>
      <c r="B1447" s="222" t="s">
        <v>108</v>
      </c>
      <c r="C1447" s="120" t="s">
        <v>109</v>
      </c>
      <c r="D1447" s="121" t="s">
        <v>6</v>
      </c>
      <c r="E1447" s="137" t="s">
        <v>539</v>
      </c>
      <c r="F1447" s="141">
        <v>10710</v>
      </c>
      <c r="G1447" s="122">
        <v>10602</v>
      </c>
      <c r="H1447" s="123">
        <f t="shared" si="242"/>
        <v>0.98991596638655466</v>
      </c>
      <c r="I1447" s="122">
        <f t="shared" si="243"/>
        <v>108</v>
      </c>
      <c r="J1447" s="146">
        <f t="shared" si="244"/>
        <v>1.0084033613445379E-2</v>
      </c>
      <c r="K1447" s="141">
        <v>2053</v>
      </c>
      <c r="L1447" s="141">
        <v>24</v>
      </c>
      <c r="M1447" s="123">
        <f t="shared" si="245"/>
        <v>1.1690209449585971E-2</v>
      </c>
      <c r="N1447" s="122">
        <v>62</v>
      </c>
      <c r="O1447" s="146">
        <f t="shared" si="246"/>
        <v>5.7889822595704951E-3</v>
      </c>
      <c r="P1447" s="141">
        <v>8</v>
      </c>
      <c r="Q1447" s="123">
        <f t="shared" si="247"/>
        <v>3.8967364831953241E-3</v>
      </c>
      <c r="R1447" s="122">
        <v>17</v>
      </c>
      <c r="S1447" s="146">
        <f t="shared" si="248"/>
        <v>1.5873015873015873E-3</v>
      </c>
      <c r="T1447" s="141">
        <v>168</v>
      </c>
      <c r="U1447" s="123">
        <f t="shared" si="249"/>
        <v>8.1831466147101808E-2</v>
      </c>
      <c r="V1447" s="122">
        <v>853</v>
      </c>
      <c r="W1447" s="146">
        <f t="shared" si="250"/>
        <v>7.9645191409897287E-2</v>
      </c>
      <c r="X1447" s="141">
        <v>174</v>
      </c>
      <c r="Y1447" s="123">
        <f t="shared" si="251"/>
        <v>8.4754018509498291E-2</v>
      </c>
      <c r="Z1447" s="122">
        <v>865</v>
      </c>
      <c r="AA1447" s="146">
        <f t="shared" si="252"/>
        <v>8.0765639589169005E-2</v>
      </c>
    </row>
    <row r="1448" spans="1:27" x14ac:dyDescent="0.25">
      <c r="A1448" s="130" t="s">
        <v>616</v>
      </c>
      <c r="B1448" s="221" t="s">
        <v>567</v>
      </c>
      <c r="C1448" s="116" t="s">
        <v>568</v>
      </c>
      <c r="D1448" s="117" t="s">
        <v>3</v>
      </c>
      <c r="E1448" s="136" t="s">
        <v>541</v>
      </c>
      <c r="F1448" s="140">
        <v>10584</v>
      </c>
      <c r="G1448" s="118">
        <v>10421</v>
      </c>
      <c r="H1448" s="119">
        <f t="shared" si="242"/>
        <v>0.98459939531368101</v>
      </c>
      <c r="I1448" s="118">
        <f t="shared" si="243"/>
        <v>163</v>
      </c>
      <c r="J1448" s="145">
        <f t="shared" si="244"/>
        <v>1.5400604686318972E-2</v>
      </c>
      <c r="K1448" s="140">
        <v>2653</v>
      </c>
      <c r="L1448" s="140">
        <v>53</v>
      </c>
      <c r="M1448" s="119">
        <f t="shared" si="245"/>
        <v>1.9977384093479079E-2</v>
      </c>
      <c r="N1448" s="118">
        <v>155</v>
      </c>
      <c r="O1448" s="145">
        <f t="shared" si="246"/>
        <v>1.464474678760393E-2</v>
      </c>
      <c r="P1448" s="140">
        <v>18</v>
      </c>
      <c r="Q1448" s="119">
        <f t="shared" si="247"/>
        <v>6.7847719562759137E-3</v>
      </c>
      <c r="R1448" s="118">
        <v>48</v>
      </c>
      <c r="S1448" s="145">
        <f t="shared" si="248"/>
        <v>4.5351473922902496E-3</v>
      </c>
      <c r="T1448" s="140">
        <v>269</v>
      </c>
      <c r="U1448" s="119">
        <f t="shared" si="249"/>
        <v>0.10139464756879005</v>
      </c>
      <c r="V1448" s="118">
        <v>996</v>
      </c>
      <c r="W1448" s="145">
        <f t="shared" si="250"/>
        <v>9.4104308390022678E-2</v>
      </c>
      <c r="X1448" s="140">
        <v>278</v>
      </c>
      <c r="Y1448" s="119">
        <f t="shared" si="251"/>
        <v>0.104787033546928</v>
      </c>
      <c r="Z1448" s="118">
        <v>1020</v>
      </c>
      <c r="AA1448" s="145">
        <f t="shared" si="252"/>
        <v>9.6371882086167801E-2</v>
      </c>
    </row>
    <row r="1449" spans="1:27" x14ac:dyDescent="0.25">
      <c r="A1449" s="131" t="s">
        <v>616</v>
      </c>
      <c r="B1449" s="222" t="s">
        <v>98</v>
      </c>
      <c r="C1449" s="120" t="s">
        <v>99</v>
      </c>
      <c r="D1449" s="121" t="s">
        <v>5</v>
      </c>
      <c r="E1449" s="137" t="s">
        <v>543</v>
      </c>
      <c r="F1449" s="141">
        <v>9113</v>
      </c>
      <c r="G1449" s="122">
        <v>8982</v>
      </c>
      <c r="H1449" s="123">
        <f t="shared" si="242"/>
        <v>0.98562493141665752</v>
      </c>
      <c r="I1449" s="122">
        <f t="shared" si="243"/>
        <v>131</v>
      </c>
      <c r="J1449" s="146">
        <f t="shared" si="244"/>
        <v>1.4375068583342478E-2</v>
      </c>
      <c r="K1449" s="141">
        <v>2518</v>
      </c>
      <c r="L1449" s="141">
        <v>38</v>
      </c>
      <c r="M1449" s="123">
        <f t="shared" si="245"/>
        <v>1.5091342335186657E-2</v>
      </c>
      <c r="N1449" s="122">
        <v>97</v>
      </c>
      <c r="O1449" s="146">
        <f t="shared" si="246"/>
        <v>1.06441347525513E-2</v>
      </c>
      <c r="P1449" s="141">
        <v>25</v>
      </c>
      <c r="Q1449" s="123">
        <f t="shared" si="247"/>
        <v>9.9285146942017476E-3</v>
      </c>
      <c r="R1449" s="122">
        <v>63</v>
      </c>
      <c r="S1449" s="146">
        <f t="shared" si="248"/>
        <v>6.9132009217601226E-3</v>
      </c>
      <c r="T1449" s="141">
        <v>304</v>
      </c>
      <c r="U1449" s="123">
        <f t="shared" si="249"/>
        <v>0.12073073868149325</v>
      </c>
      <c r="V1449" s="122">
        <v>1182</v>
      </c>
      <c r="W1449" s="146">
        <f t="shared" si="250"/>
        <v>0.12970481729397565</v>
      </c>
      <c r="X1449" s="141">
        <v>325</v>
      </c>
      <c r="Y1449" s="123">
        <f t="shared" si="251"/>
        <v>0.12907069102462271</v>
      </c>
      <c r="Z1449" s="122">
        <v>1240</v>
      </c>
      <c r="AA1449" s="146">
        <f t="shared" si="252"/>
        <v>0.13606935147591354</v>
      </c>
    </row>
    <row r="1450" spans="1:27" ht="24" x14ac:dyDescent="0.25">
      <c r="A1450" s="130" t="s">
        <v>616</v>
      </c>
      <c r="B1450" s="221" t="s">
        <v>110</v>
      </c>
      <c r="C1450" s="116" t="s">
        <v>111</v>
      </c>
      <c r="D1450" s="117" t="s">
        <v>6</v>
      </c>
      <c r="E1450" s="136" t="s">
        <v>539</v>
      </c>
      <c r="F1450" s="140">
        <v>3986</v>
      </c>
      <c r="G1450" s="118">
        <v>3941</v>
      </c>
      <c r="H1450" s="119">
        <f t="shared" si="242"/>
        <v>0.98871048670346207</v>
      </c>
      <c r="I1450" s="118">
        <f t="shared" si="243"/>
        <v>45</v>
      </c>
      <c r="J1450" s="145">
        <f t="shared" si="244"/>
        <v>1.1289513296537882E-2</v>
      </c>
      <c r="K1450" s="140">
        <v>825</v>
      </c>
      <c r="L1450" s="140">
        <v>12</v>
      </c>
      <c r="M1450" s="119">
        <f t="shared" si="245"/>
        <v>1.4545454545454545E-2</v>
      </c>
      <c r="N1450" s="118">
        <v>29</v>
      </c>
      <c r="O1450" s="145">
        <f t="shared" si="246"/>
        <v>7.2754641244355241E-3</v>
      </c>
      <c r="P1450" s="140">
        <v>4</v>
      </c>
      <c r="Q1450" s="119">
        <f t="shared" si="247"/>
        <v>4.8484848484848485E-3</v>
      </c>
      <c r="R1450" s="118">
        <v>13</v>
      </c>
      <c r="S1450" s="145">
        <f t="shared" si="248"/>
        <v>3.2614149523331661E-3</v>
      </c>
      <c r="T1450" s="140">
        <v>76</v>
      </c>
      <c r="U1450" s="119">
        <f t="shared" si="249"/>
        <v>9.2121212121212118E-2</v>
      </c>
      <c r="V1450" s="118">
        <v>385</v>
      </c>
      <c r="W1450" s="145">
        <f t="shared" si="250"/>
        <v>9.6588058203712995E-2</v>
      </c>
      <c r="X1450" s="140">
        <v>80</v>
      </c>
      <c r="Y1450" s="119">
        <f t="shared" si="251"/>
        <v>9.696969696969697E-2</v>
      </c>
      <c r="Z1450" s="118">
        <v>398</v>
      </c>
      <c r="AA1450" s="145">
        <f t="shared" si="252"/>
        <v>9.9849473156046156E-2</v>
      </c>
    </row>
    <row r="1451" spans="1:27" ht="24" x14ac:dyDescent="0.25">
      <c r="A1451" s="131" t="s">
        <v>616</v>
      </c>
      <c r="B1451" s="222" t="s">
        <v>259</v>
      </c>
      <c r="C1451" s="120" t="s">
        <v>260</v>
      </c>
      <c r="D1451" s="121" t="s">
        <v>16</v>
      </c>
      <c r="E1451" s="137" t="s">
        <v>549</v>
      </c>
      <c r="F1451" s="141">
        <v>2127</v>
      </c>
      <c r="G1451" s="122">
        <v>2070</v>
      </c>
      <c r="H1451" s="123">
        <f t="shared" si="242"/>
        <v>0.97320169252468269</v>
      </c>
      <c r="I1451" s="122">
        <f t="shared" si="243"/>
        <v>57</v>
      </c>
      <c r="J1451" s="146">
        <f t="shared" si="244"/>
        <v>2.6798307475317348E-2</v>
      </c>
      <c r="K1451" s="141">
        <v>532</v>
      </c>
      <c r="L1451" s="141">
        <v>11</v>
      </c>
      <c r="M1451" s="123">
        <f t="shared" si="245"/>
        <v>2.0676691729323307E-2</v>
      </c>
      <c r="N1451" s="122">
        <v>32</v>
      </c>
      <c r="O1451" s="146">
        <f t="shared" si="246"/>
        <v>1.5044663845792195E-2</v>
      </c>
      <c r="P1451" s="141">
        <v>2</v>
      </c>
      <c r="Q1451" s="123">
        <f t="shared" si="247"/>
        <v>3.7593984962406013E-3</v>
      </c>
      <c r="R1451" s="122">
        <v>5</v>
      </c>
      <c r="S1451" s="146">
        <f t="shared" si="248"/>
        <v>2.3507287259050304E-3</v>
      </c>
      <c r="T1451" s="141">
        <v>55</v>
      </c>
      <c r="U1451" s="123">
        <f t="shared" si="249"/>
        <v>0.10338345864661654</v>
      </c>
      <c r="V1451" s="122">
        <v>173</v>
      </c>
      <c r="W1451" s="146">
        <f t="shared" si="250"/>
        <v>8.1335213916314056E-2</v>
      </c>
      <c r="X1451" s="141">
        <v>55</v>
      </c>
      <c r="Y1451" s="123">
        <f t="shared" si="251"/>
        <v>0.10338345864661654</v>
      </c>
      <c r="Z1451" s="122">
        <v>173</v>
      </c>
      <c r="AA1451" s="146">
        <f t="shared" si="252"/>
        <v>8.1335213916314056E-2</v>
      </c>
    </row>
    <row r="1452" spans="1:27" ht="24" x14ac:dyDescent="0.25">
      <c r="A1452" s="130" t="s">
        <v>616</v>
      </c>
      <c r="B1452" s="221" t="s">
        <v>443</v>
      </c>
      <c r="C1452" s="116" t="s">
        <v>228</v>
      </c>
      <c r="D1452" s="117" t="s">
        <v>14</v>
      </c>
      <c r="E1452" s="136" t="s">
        <v>556</v>
      </c>
      <c r="F1452" s="140">
        <v>2882</v>
      </c>
      <c r="G1452" s="118">
        <v>2836</v>
      </c>
      <c r="H1452" s="119">
        <f t="shared" si="242"/>
        <v>0.98403886190145728</v>
      </c>
      <c r="I1452" s="118">
        <f t="shared" si="243"/>
        <v>46</v>
      </c>
      <c r="J1452" s="145">
        <f t="shared" si="244"/>
        <v>1.5961138098542677E-2</v>
      </c>
      <c r="K1452" s="140">
        <v>970</v>
      </c>
      <c r="L1452" s="140">
        <v>21</v>
      </c>
      <c r="M1452" s="119">
        <f t="shared" si="245"/>
        <v>2.1649484536082474E-2</v>
      </c>
      <c r="N1452" s="118">
        <v>70</v>
      </c>
      <c r="O1452" s="145">
        <f t="shared" si="246"/>
        <v>2.4288688410825817E-2</v>
      </c>
      <c r="P1452" s="140">
        <v>10</v>
      </c>
      <c r="Q1452" s="119">
        <f t="shared" si="247"/>
        <v>1.0309278350515464E-2</v>
      </c>
      <c r="R1452" s="118">
        <v>25</v>
      </c>
      <c r="S1452" s="145">
        <f t="shared" si="248"/>
        <v>8.6745315752949342E-3</v>
      </c>
      <c r="T1452" s="140">
        <v>101</v>
      </c>
      <c r="U1452" s="119">
        <f t="shared" si="249"/>
        <v>0.10412371134020619</v>
      </c>
      <c r="V1452" s="118">
        <v>310</v>
      </c>
      <c r="W1452" s="145">
        <f t="shared" si="250"/>
        <v>0.10756419153365718</v>
      </c>
      <c r="X1452" s="140">
        <v>106</v>
      </c>
      <c r="Y1452" s="119">
        <f t="shared" si="251"/>
        <v>0.10927835051546392</v>
      </c>
      <c r="Z1452" s="118">
        <v>323</v>
      </c>
      <c r="AA1452" s="145">
        <f t="shared" si="252"/>
        <v>0.11207494795281055</v>
      </c>
    </row>
    <row r="1453" spans="1:27" ht="24" x14ac:dyDescent="0.25">
      <c r="A1453" s="131" t="s">
        <v>616</v>
      </c>
      <c r="B1453" s="222" t="s">
        <v>229</v>
      </c>
      <c r="C1453" s="120" t="s">
        <v>230</v>
      </c>
      <c r="D1453" s="121" t="s">
        <v>14</v>
      </c>
      <c r="E1453" s="137" t="s">
        <v>556</v>
      </c>
      <c r="F1453" s="141">
        <v>1850</v>
      </c>
      <c r="G1453" s="122">
        <v>1819</v>
      </c>
      <c r="H1453" s="123">
        <f t="shared" si="242"/>
        <v>0.98324324324324319</v>
      </c>
      <c r="I1453" s="122">
        <f t="shared" si="243"/>
        <v>31</v>
      </c>
      <c r="J1453" s="146">
        <f t="shared" si="244"/>
        <v>1.6756756756756756E-2</v>
      </c>
      <c r="K1453" s="141">
        <v>656</v>
      </c>
      <c r="L1453" s="141">
        <v>14</v>
      </c>
      <c r="M1453" s="123">
        <f t="shared" si="245"/>
        <v>2.1341463414634148E-2</v>
      </c>
      <c r="N1453" s="122">
        <v>36</v>
      </c>
      <c r="O1453" s="146">
        <f t="shared" si="246"/>
        <v>1.9459459459459458E-2</v>
      </c>
      <c r="P1453" s="141">
        <v>8</v>
      </c>
      <c r="Q1453" s="123">
        <f t="shared" si="247"/>
        <v>1.2195121951219513E-2</v>
      </c>
      <c r="R1453" s="122">
        <v>21</v>
      </c>
      <c r="S1453" s="146">
        <f t="shared" si="248"/>
        <v>1.1351351351351352E-2</v>
      </c>
      <c r="T1453" s="141">
        <v>64</v>
      </c>
      <c r="U1453" s="123">
        <f t="shared" si="249"/>
        <v>9.7560975609756101E-2</v>
      </c>
      <c r="V1453" s="122">
        <v>140</v>
      </c>
      <c r="W1453" s="146">
        <f t="shared" si="250"/>
        <v>7.567567567567568E-2</v>
      </c>
      <c r="X1453" s="141">
        <v>67</v>
      </c>
      <c r="Y1453" s="123">
        <f t="shared" si="251"/>
        <v>0.10213414634146341</v>
      </c>
      <c r="Z1453" s="122">
        <v>148</v>
      </c>
      <c r="AA1453" s="146">
        <f t="shared" si="252"/>
        <v>0.08</v>
      </c>
    </row>
    <row r="1454" spans="1:27" x14ac:dyDescent="0.25">
      <c r="A1454" s="130" t="s">
        <v>616</v>
      </c>
      <c r="B1454" s="221" t="s">
        <v>231</v>
      </c>
      <c r="C1454" s="116" t="s">
        <v>232</v>
      </c>
      <c r="D1454" s="117" t="s">
        <v>14</v>
      </c>
      <c r="E1454" s="136" t="s">
        <v>556</v>
      </c>
      <c r="F1454" s="140">
        <v>1917</v>
      </c>
      <c r="G1454" s="118">
        <v>1878</v>
      </c>
      <c r="H1454" s="119">
        <f t="shared" si="242"/>
        <v>0.97965571205007829</v>
      </c>
      <c r="I1454" s="118">
        <f t="shared" si="243"/>
        <v>39</v>
      </c>
      <c r="J1454" s="145">
        <f t="shared" si="244"/>
        <v>2.0344287949921751E-2</v>
      </c>
      <c r="K1454" s="140">
        <v>714</v>
      </c>
      <c r="L1454" s="140">
        <v>14</v>
      </c>
      <c r="M1454" s="119">
        <f t="shared" si="245"/>
        <v>1.9607843137254902E-2</v>
      </c>
      <c r="N1454" s="118">
        <v>28</v>
      </c>
      <c r="O1454" s="145">
        <f t="shared" si="246"/>
        <v>1.4606155451225874E-2</v>
      </c>
      <c r="P1454" s="140">
        <v>7</v>
      </c>
      <c r="Q1454" s="119">
        <f t="shared" si="247"/>
        <v>9.8039215686274508E-3</v>
      </c>
      <c r="R1454" s="118">
        <v>21</v>
      </c>
      <c r="S1454" s="145">
        <f t="shared" si="248"/>
        <v>1.0954616588419406E-2</v>
      </c>
      <c r="T1454" s="140">
        <v>67</v>
      </c>
      <c r="U1454" s="119">
        <f t="shared" si="249"/>
        <v>9.3837535014005602E-2</v>
      </c>
      <c r="V1454" s="118">
        <v>152</v>
      </c>
      <c r="W1454" s="145">
        <f t="shared" si="250"/>
        <v>7.9290558163797598E-2</v>
      </c>
      <c r="X1454" s="140">
        <v>73</v>
      </c>
      <c r="Y1454" s="119">
        <f t="shared" si="251"/>
        <v>0.10224089635854341</v>
      </c>
      <c r="Z1454" s="118">
        <v>165</v>
      </c>
      <c r="AA1454" s="145">
        <f t="shared" si="252"/>
        <v>8.6071987480438178E-2</v>
      </c>
    </row>
    <row r="1455" spans="1:27" x14ac:dyDescent="0.25">
      <c r="A1455" s="131" t="s">
        <v>616</v>
      </c>
      <c r="B1455" s="222" t="s">
        <v>395</v>
      </c>
      <c r="C1455" s="120" t="s">
        <v>396</v>
      </c>
      <c r="D1455" s="121" t="s">
        <v>25</v>
      </c>
      <c r="E1455" s="137" t="s">
        <v>561</v>
      </c>
      <c r="F1455" s="141">
        <v>2316</v>
      </c>
      <c r="G1455" s="122">
        <v>2287</v>
      </c>
      <c r="H1455" s="123">
        <f t="shared" si="242"/>
        <v>0.98747841105354062</v>
      </c>
      <c r="I1455" s="122">
        <f t="shared" si="243"/>
        <v>29</v>
      </c>
      <c r="J1455" s="146">
        <f t="shared" si="244"/>
        <v>1.2521588946459413E-2</v>
      </c>
      <c r="K1455" s="141">
        <v>816</v>
      </c>
      <c r="L1455" s="141">
        <v>11</v>
      </c>
      <c r="M1455" s="123">
        <f t="shared" si="245"/>
        <v>1.3480392156862746E-2</v>
      </c>
      <c r="N1455" s="122">
        <v>23</v>
      </c>
      <c r="O1455" s="146">
        <f t="shared" si="246"/>
        <v>9.9309153713298785E-3</v>
      </c>
      <c r="P1455" s="141">
        <v>11</v>
      </c>
      <c r="Q1455" s="123">
        <f t="shared" si="247"/>
        <v>1.3480392156862746E-2</v>
      </c>
      <c r="R1455" s="122">
        <v>18</v>
      </c>
      <c r="S1455" s="146">
        <f t="shared" si="248"/>
        <v>7.7720207253886009E-3</v>
      </c>
      <c r="T1455" s="141">
        <v>67</v>
      </c>
      <c r="U1455" s="123">
        <f t="shared" si="249"/>
        <v>8.2107843137254902E-2</v>
      </c>
      <c r="V1455" s="122">
        <v>173</v>
      </c>
      <c r="W1455" s="146">
        <f t="shared" si="250"/>
        <v>7.4697754749568218E-2</v>
      </c>
      <c r="X1455" s="141">
        <v>75</v>
      </c>
      <c r="Y1455" s="123">
        <f t="shared" si="251"/>
        <v>9.1911764705882359E-2</v>
      </c>
      <c r="Z1455" s="122">
        <v>187</v>
      </c>
      <c r="AA1455" s="146">
        <f t="shared" si="252"/>
        <v>8.07426597582038E-2</v>
      </c>
    </row>
    <row r="1456" spans="1:27" x14ac:dyDescent="0.25">
      <c r="A1456" s="130" t="s">
        <v>616</v>
      </c>
      <c r="B1456" s="221" t="s">
        <v>373</v>
      </c>
      <c r="C1456" s="116" t="s">
        <v>374</v>
      </c>
      <c r="D1456" s="117" t="s">
        <v>24</v>
      </c>
      <c r="E1456" s="136" t="s">
        <v>560</v>
      </c>
      <c r="F1456" s="140">
        <v>5380</v>
      </c>
      <c r="G1456" s="118">
        <v>5258</v>
      </c>
      <c r="H1456" s="119">
        <f t="shared" si="242"/>
        <v>0.97732342007434947</v>
      </c>
      <c r="I1456" s="118">
        <f t="shared" si="243"/>
        <v>122</v>
      </c>
      <c r="J1456" s="145">
        <f t="shared" si="244"/>
        <v>2.2676579925650558E-2</v>
      </c>
      <c r="K1456" s="140">
        <v>1502</v>
      </c>
      <c r="L1456" s="140">
        <v>15</v>
      </c>
      <c r="M1456" s="119">
        <f t="shared" si="245"/>
        <v>9.9866844207723033E-3</v>
      </c>
      <c r="N1456" s="118">
        <v>38</v>
      </c>
      <c r="O1456" s="145">
        <f t="shared" si="246"/>
        <v>7.0631970260223052E-3</v>
      </c>
      <c r="P1456" s="140">
        <v>13</v>
      </c>
      <c r="Q1456" s="119">
        <f t="shared" si="247"/>
        <v>8.6551264980026625E-3</v>
      </c>
      <c r="R1456" s="118">
        <v>38</v>
      </c>
      <c r="S1456" s="145">
        <f t="shared" si="248"/>
        <v>7.0631970260223052E-3</v>
      </c>
      <c r="T1456" s="140">
        <v>140</v>
      </c>
      <c r="U1456" s="119">
        <f t="shared" si="249"/>
        <v>9.3209054593874838E-2</v>
      </c>
      <c r="V1456" s="118">
        <v>435</v>
      </c>
      <c r="W1456" s="145">
        <f t="shared" si="250"/>
        <v>8.0855018587360591E-2</v>
      </c>
      <c r="X1456" s="140">
        <v>149</v>
      </c>
      <c r="Y1456" s="119">
        <f t="shared" si="251"/>
        <v>9.9201065246338219E-2</v>
      </c>
      <c r="Z1456" s="118">
        <v>459</v>
      </c>
      <c r="AA1456" s="145">
        <f t="shared" si="252"/>
        <v>8.531598513011153E-2</v>
      </c>
    </row>
    <row r="1457" spans="1:27" ht="24" x14ac:dyDescent="0.25">
      <c r="A1457" s="131" t="s">
        <v>616</v>
      </c>
      <c r="B1457" s="222" t="s">
        <v>397</v>
      </c>
      <c r="C1457" s="120" t="s">
        <v>398</v>
      </c>
      <c r="D1457" s="121" t="s">
        <v>25</v>
      </c>
      <c r="E1457" s="137" t="s">
        <v>561</v>
      </c>
      <c r="F1457" s="141">
        <v>1787</v>
      </c>
      <c r="G1457" s="122">
        <v>1756</v>
      </c>
      <c r="H1457" s="123">
        <f t="shared" si="242"/>
        <v>0.98265249020705092</v>
      </c>
      <c r="I1457" s="122">
        <f t="shared" si="243"/>
        <v>31</v>
      </c>
      <c r="J1457" s="146">
        <f t="shared" si="244"/>
        <v>1.7347509792949075E-2</v>
      </c>
      <c r="K1457" s="141">
        <v>556</v>
      </c>
      <c r="L1457" s="141">
        <v>8</v>
      </c>
      <c r="M1457" s="123">
        <f t="shared" si="245"/>
        <v>1.4388489208633094E-2</v>
      </c>
      <c r="N1457" s="122">
        <v>20</v>
      </c>
      <c r="O1457" s="146">
        <f t="shared" si="246"/>
        <v>1.119194180190263E-2</v>
      </c>
      <c r="P1457" s="141">
        <v>8</v>
      </c>
      <c r="Q1457" s="123">
        <f t="shared" si="247"/>
        <v>1.4388489208633094E-2</v>
      </c>
      <c r="R1457" s="122">
        <v>21</v>
      </c>
      <c r="S1457" s="146">
        <f t="shared" si="248"/>
        <v>1.1751538891997761E-2</v>
      </c>
      <c r="T1457" s="141">
        <v>52</v>
      </c>
      <c r="U1457" s="123">
        <f t="shared" si="249"/>
        <v>9.3525179856115109E-2</v>
      </c>
      <c r="V1457" s="122">
        <v>154</v>
      </c>
      <c r="W1457" s="146">
        <f t="shared" si="250"/>
        <v>8.6177951874650258E-2</v>
      </c>
      <c r="X1457" s="141">
        <v>58</v>
      </c>
      <c r="Y1457" s="123">
        <f t="shared" si="251"/>
        <v>0.10431654676258993</v>
      </c>
      <c r="Z1457" s="122">
        <v>172</v>
      </c>
      <c r="AA1457" s="146">
        <f t="shared" si="252"/>
        <v>9.6250699496362613E-2</v>
      </c>
    </row>
    <row r="1458" spans="1:27" ht="24" x14ac:dyDescent="0.25">
      <c r="A1458" s="130" t="s">
        <v>616</v>
      </c>
      <c r="B1458" s="221" t="s">
        <v>435</v>
      </c>
      <c r="C1458" s="116" t="s">
        <v>436</v>
      </c>
      <c r="D1458" s="117" t="s">
        <v>27</v>
      </c>
      <c r="E1458" s="136" t="s">
        <v>563</v>
      </c>
      <c r="F1458" s="140">
        <v>2084</v>
      </c>
      <c r="G1458" s="118">
        <v>2067</v>
      </c>
      <c r="H1458" s="119">
        <f t="shared" si="242"/>
        <v>0.99184261036468335</v>
      </c>
      <c r="I1458" s="118">
        <f t="shared" si="243"/>
        <v>17</v>
      </c>
      <c r="J1458" s="145">
        <f t="shared" si="244"/>
        <v>8.1573896353166978E-3</v>
      </c>
      <c r="K1458" s="140">
        <v>632</v>
      </c>
      <c r="L1458" s="140">
        <v>19</v>
      </c>
      <c r="M1458" s="119">
        <f t="shared" si="245"/>
        <v>3.0063291139240507E-2</v>
      </c>
      <c r="N1458" s="118">
        <v>44</v>
      </c>
      <c r="O1458" s="145">
        <f t="shared" si="246"/>
        <v>2.1113243761996161E-2</v>
      </c>
      <c r="P1458" s="140">
        <v>10</v>
      </c>
      <c r="Q1458" s="119">
        <f t="shared" si="247"/>
        <v>1.5822784810126583E-2</v>
      </c>
      <c r="R1458" s="118">
        <v>25</v>
      </c>
      <c r="S1458" s="145">
        <f t="shared" si="248"/>
        <v>1.199616122840691E-2</v>
      </c>
      <c r="T1458" s="140">
        <v>62</v>
      </c>
      <c r="U1458" s="119">
        <f t="shared" si="249"/>
        <v>9.8101265822784806E-2</v>
      </c>
      <c r="V1458" s="118">
        <v>218</v>
      </c>
      <c r="W1458" s="145">
        <f t="shared" si="250"/>
        <v>0.10460652591170826</v>
      </c>
      <c r="X1458" s="140">
        <v>66</v>
      </c>
      <c r="Y1458" s="119">
        <f t="shared" si="251"/>
        <v>0.10443037974683544</v>
      </c>
      <c r="Z1458" s="118">
        <v>227</v>
      </c>
      <c r="AA1458" s="145">
        <f t="shared" si="252"/>
        <v>0.10892514395393474</v>
      </c>
    </row>
    <row r="1459" spans="1:27" ht="24" x14ac:dyDescent="0.25">
      <c r="A1459" s="131" t="s">
        <v>616</v>
      </c>
      <c r="B1459" s="222" t="s">
        <v>345</v>
      </c>
      <c r="C1459" s="120" t="s">
        <v>346</v>
      </c>
      <c r="D1459" s="121" t="s">
        <v>21</v>
      </c>
      <c r="E1459" s="137" t="s">
        <v>564</v>
      </c>
      <c r="F1459" s="141">
        <v>4989</v>
      </c>
      <c r="G1459" s="122">
        <v>4895</v>
      </c>
      <c r="H1459" s="123">
        <f t="shared" si="242"/>
        <v>0.98115854880737619</v>
      </c>
      <c r="I1459" s="122">
        <f t="shared" si="243"/>
        <v>94</v>
      </c>
      <c r="J1459" s="146">
        <f t="shared" si="244"/>
        <v>1.8841451192623773E-2</v>
      </c>
      <c r="K1459" s="141">
        <v>1651</v>
      </c>
      <c r="L1459" s="141">
        <v>37</v>
      </c>
      <c r="M1459" s="123">
        <f t="shared" si="245"/>
        <v>2.2410660205935795E-2</v>
      </c>
      <c r="N1459" s="122">
        <v>91</v>
      </c>
      <c r="O1459" s="146">
        <f t="shared" si="246"/>
        <v>1.8240128282220887E-2</v>
      </c>
      <c r="P1459" s="141">
        <v>13</v>
      </c>
      <c r="Q1459" s="123">
        <f t="shared" si="247"/>
        <v>7.874015748031496E-3</v>
      </c>
      <c r="R1459" s="122">
        <v>25</v>
      </c>
      <c r="S1459" s="146">
        <f t="shared" si="248"/>
        <v>5.0110242533573865E-3</v>
      </c>
      <c r="T1459" s="141">
        <v>161</v>
      </c>
      <c r="U1459" s="123">
        <f t="shared" si="249"/>
        <v>9.7516656571774676E-2</v>
      </c>
      <c r="V1459" s="122">
        <v>423</v>
      </c>
      <c r="W1459" s="146">
        <f t="shared" si="250"/>
        <v>8.4786530366806973E-2</v>
      </c>
      <c r="X1459" s="141">
        <v>168</v>
      </c>
      <c r="Y1459" s="123">
        <f t="shared" si="251"/>
        <v>0.10175651120533011</v>
      </c>
      <c r="Z1459" s="122">
        <v>437</v>
      </c>
      <c r="AA1459" s="146">
        <f t="shared" si="252"/>
        <v>8.7592703948687109E-2</v>
      </c>
    </row>
    <row r="1460" spans="1:27" ht="24" x14ac:dyDescent="0.25">
      <c r="A1460" s="130" t="s">
        <v>616</v>
      </c>
      <c r="B1460" s="221" t="s">
        <v>357</v>
      </c>
      <c r="C1460" s="116" t="s">
        <v>358</v>
      </c>
      <c r="D1460" s="117" t="s">
        <v>23</v>
      </c>
      <c r="E1460" s="136" t="s">
        <v>566</v>
      </c>
      <c r="F1460" s="140">
        <v>14616</v>
      </c>
      <c r="G1460" s="118">
        <v>14212</v>
      </c>
      <c r="H1460" s="119">
        <f t="shared" si="242"/>
        <v>0.97235905856595517</v>
      </c>
      <c r="I1460" s="118">
        <f t="shared" si="243"/>
        <v>404</v>
      </c>
      <c r="J1460" s="145">
        <f t="shared" si="244"/>
        <v>2.7640941434044882E-2</v>
      </c>
      <c r="K1460" s="140">
        <v>4004</v>
      </c>
      <c r="L1460" s="140">
        <v>40</v>
      </c>
      <c r="M1460" s="119">
        <f t="shared" si="245"/>
        <v>9.99000999000999E-3</v>
      </c>
      <c r="N1460" s="118">
        <v>104</v>
      </c>
      <c r="O1460" s="145">
        <f t="shared" si="246"/>
        <v>7.1154898741105635E-3</v>
      </c>
      <c r="P1460" s="140">
        <v>22</v>
      </c>
      <c r="Q1460" s="119">
        <f t="shared" si="247"/>
        <v>5.4945054945054949E-3</v>
      </c>
      <c r="R1460" s="118">
        <v>47</v>
      </c>
      <c r="S1460" s="145">
        <f t="shared" si="248"/>
        <v>3.2156540777230434E-3</v>
      </c>
      <c r="T1460" s="140">
        <v>372</v>
      </c>
      <c r="U1460" s="119">
        <f t="shared" si="249"/>
        <v>9.2907092907092911E-2</v>
      </c>
      <c r="V1460" s="118">
        <v>1236</v>
      </c>
      <c r="W1460" s="145">
        <f t="shared" si="250"/>
        <v>8.4564860426929386E-2</v>
      </c>
      <c r="X1460" s="140">
        <v>389</v>
      </c>
      <c r="Y1460" s="119">
        <f t="shared" si="251"/>
        <v>9.7152847152847152E-2</v>
      </c>
      <c r="Z1460" s="118">
        <v>1270</v>
      </c>
      <c r="AA1460" s="145">
        <f t="shared" si="252"/>
        <v>8.6891078270388611E-2</v>
      </c>
    </row>
    <row r="1461" spans="1:27" ht="24.75" thickBot="1" x14ac:dyDescent="0.3">
      <c r="A1461" s="134" t="s">
        <v>616</v>
      </c>
      <c r="B1461" s="218" t="s">
        <v>359</v>
      </c>
      <c r="C1461" s="124" t="s">
        <v>360</v>
      </c>
      <c r="D1461" s="125" t="s">
        <v>23</v>
      </c>
      <c r="E1461" s="138" t="s">
        <v>566</v>
      </c>
      <c r="F1461" s="142">
        <v>4100</v>
      </c>
      <c r="G1461" s="126">
        <v>4056</v>
      </c>
      <c r="H1461" s="127">
        <f t="shared" si="242"/>
        <v>0.98926829268292682</v>
      </c>
      <c r="I1461" s="126">
        <f t="shared" si="243"/>
        <v>44</v>
      </c>
      <c r="J1461" s="147">
        <f t="shared" si="244"/>
        <v>1.0731707317073172E-2</v>
      </c>
      <c r="K1461" s="142">
        <v>1340</v>
      </c>
      <c r="L1461" s="142">
        <v>20</v>
      </c>
      <c r="M1461" s="127">
        <f t="shared" si="245"/>
        <v>1.4925373134328358E-2</v>
      </c>
      <c r="N1461" s="126">
        <v>51</v>
      </c>
      <c r="O1461" s="147">
        <f t="shared" si="246"/>
        <v>1.2439024390243903E-2</v>
      </c>
      <c r="P1461" s="142">
        <v>7</v>
      </c>
      <c r="Q1461" s="127">
        <f t="shared" si="247"/>
        <v>5.2238805970149255E-3</v>
      </c>
      <c r="R1461" s="126">
        <v>15</v>
      </c>
      <c r="S1461" s="147">
        <f t="shared" si="248"/>
        <v>3.6585365853658539E-3</v>
      </c>
      <c r="T1461" s="142">
        <v>147</v>
      </c>
      <c r="U1461" s="127">
        <f t="shared" si="249"/>
        <v>0.10970149253731343</v>
      </c>
      <c r="V1461" s="126">
        <v>429</v>
      </c>
      <c r="W1461" s="147">
        <f t="shared" si="250"/>
        <v>0.10463414634146341</v>
      </c>
      <c r="X1461" s="142">
        <v>149</v>
      </c>
      <c r="Y1461" s="127">
        <f t="shared" si="251"/>
        <v>0.11119402985074626</v>
      </c>
      <c r="Z1461" s="126">
        <v>436</v>
      </c>
      <c r="AA1461" s="147">
        <f t="shared" si="252"/>
        <v>0.10634146341463414</v>
      </c>
    </row>
    <row r="1462" spans="1:27" ht="24" x14ac:dyDescent="0.25">
      <c r="A1462" s="130" t="s">
        <v>627</v>
      </c>
      <c r="B1462" s="221" t="s">
        <v>39</v>
      </c>
      <c r="C1462" s="116" t="s">
        <v>40</v>
      </c>
      <c r="D1462" s="117" t="s">
        <v>2</v>
      </c>
      <c r="E1462" s="136" t="s">
        <v>538</v>
      </c>
      <c r="F1462" s="140">
        <v>2167</v>
      </c>
      <c r="G1462" s="118">
        <v>2141</v>
      </c>
      <c r="H1462" s="119">
        <v>0.98800184586986595</v>
      </c>
      <c r="I1462" s="118">
        <v>26</v>
      </c>
      <c r="J1462" s="145">
        <v>1.19981541301338E-2</v>
      </c>
      <c r="K1462" s="140">
        <v>447</v>
      </c>
      <c r="L1462" s="140">
        <v>5</v>
      </c>
      <c r="M1462" s="119">
        <v>1.11856823266219E-2</v>
      </c>
      <c r="N1462" s="118">
        <v>13</v>
      </c>
      <c r="O1462" s="145">
        <v>5.9990770650669104E-3</v>
      </c>
      <c r="P1462" s="140">
        <v>2</v>
      </c>
      <c r="Q1462" s="119">
        <v>4.4742729306487599E-3</v>
      </c>
      <c r="R1462" s="118">
        <v>9</v>
      </c>
      <c r="S1462" s="145">
        <v>4.1532071988924701E-3</v>
      </c>
      <c r="T1462" s="140">
        <v>45</v>
      </c>
      <c r="U1462" s="119">
        <v>0.100671140939597</v>
      </c>
      <c r="V1462" s="118">
        <v>280</v>
      </c>
      <c r="W1462" s="145">
        <v>0.12921089063221</v>
      </c>
      <c r="X1462" s="140">
        <v>46</v>
      </c>
      <c r="Y1462" s="119">
        <v>0.10290827740492101</v>
      </c>
      <c r="Z1462" s="118">
        <v>283</v>
      </c>
      <c r="AA1462" s="145">
        <v>0.130595293031841</v>
      </c>
    </row>
    <row r="1463" spans="1:27" ht="24" x14ac:dyDescent="0.25">
      <c r="A1463" s="131" t="s">
        <v>627</v>
      </c>
      <c r="B1463" s="222" t="s">
        <v>41</v>
      </c>
      <c r="C1463" s="120" t="s">
        <v>42</v>
      </c>
      <c r="D1463" s="121" t="s">
        <v>2</v>
      </c>
      <c r="E1463" s="137" t="s">
        <v>538</v>
      </c>
      <c r="F1463" s="141">
        <v>6947</v>
      </c>
      <c r="G1463" s="122">
        <v>6871</v>
      </c>
      <c r="H1463" s="123">
        <v>0.98906002591046405</v>
      </c>
      <c r="I1463" s="122">
        <v>76</v>
      </c>
      <c r="J1463" s="146">
        <v>1.0939974089535001E-2</v>
      </c>
      <c r="K1463" s="141">
        <v>1425</v>
      </c>
      <c r="L1463" s="141">
        <v>26</v>
      </c>
      <c r="M1463" s="123">
        <v>1.82456140350877E-2</v>
      </c>
      <c r="N1463" s="122">
        <v>62</v>
      </c>
      <c r="O1463" s="146">
        <v>8.9247157046206897E-3</v>
      </c>
      <c r="P1463" s="141">
        <v>12</v>
      </c>
      <c r="Q1463" s="123">
        <v>8.4210526315789402E-3</v>
      </c>
      <c r="R1463" s="122">
        <v>37</v>
      </c>
      <c r="S1463" s="146">
        <v>5.3260400172736398E-3</v>
      </c>
      <c r="T1463" s="141">
        <v>143</v>
      </c>
      <c r="U1463" s="123">
        <v>0.100350877192982</v>
      </c>
      <c r="V1463" s="122">
        <v>726</v>
      </c>
      <c r="W1463" s="146">
        <v>0.104505541960558</v>
      </c>
      <c r="X1463" s="141">
        <v>149</v>
      </c>
      <c r="Y1463" s="123">
        <v>0.10456140350877099</v>
      </c>
      <c r="Z1463" s="122">
        <v>743</v>
      </c>
      <c r="AA1463" s="146">
        <v>0.10695264142795401</v>
      </c>
    </row>
    <row r="1464" spans="1:27" ht="24" x14ac:dyDescent="0.25">
      <c r="A1464" s="130" t="s">
        <v>627</v>
      </c>
      <c r="B1464" s="221" t="s">
        <v>43</v>
      </c>
      <c r="C1464" s="116" t="s">
        <v>44</v>
      </c>
      <c r="D1464" s="117" t="s">
        <v>2</v>
      </c>
      <c r="E1464" s="136" t="s">
        <v>538</v>
      </c>
      <c r="F1464" s="140">
        <v>4573</v>
      </c>
      <c r="G1464" s="118">
        <v>4543</v>
      </c>
      <c r="H1464" s="119">
        <v>0.99343975508418902</v>
      </c>
      <c r="I1464" s="118">
        <v>30</v>
      </c>
      <c r="J1464" s="145">
        <v>6.5602449158101896E-3</v>
      </c>
      <c r="K1464" s="140">
        <v>966</v>
      </c>
      <c r="L1464" s="140">
        <v>23</v>
      </c>
      <c r="M1464" s="119">
        <v>2.3809523809523801E-2</v>
      </c>
      <c r="N1464" s="118">
        <v>59</v>
      </c>
      <c r="O1464" s="145">
        <v>1.29018150010933E-2</v>
      </c>
      <c r="P1464" s="140">
        <v>4</v>
      </c>
      <c r="Q1464" s="119">
        <v>4.1407867494824002E-3</v>
      </c>
      <c r="R1464" s="118">
        <v>11</v>
      </c>
      <c r="S1464" s="145">
        <v>2.4054231357970601E-3</v>
      </c>
      <c r="T1464" s="140">
        <v>106</v>
      </c>
      <c r="U1464" s="119">
        <v>0.109730848861283</v>
      </c>
      <c r="V1464" s="118">
        <v>424</v>
      </c>
      <c r="W1464" s="145">
        <v>9.2718128143450596E-2</v>
      </c>
      <c r="X1464" s="140">
        <v>107</v>
      </c>
      <c r="Y1464" s="119">
        <v>0.110766045548654</v>
      </c>
      <c r="Z1464" s="118">
        <v>428</v>
      </c>
      <c r="AA1464" s="145">
        <v>9.3592827465558706E-2</v>
      </c>
    </row>
    <row r="1465" spans="1:27" ht="24" x14ac:dyDescent="0.25">
      <c r="A1465" s="131" t="s">
        <v>627</v>
      </c>
      <c r="B1465" s="222" t="s">
        <v>45</v>
      </c>
      <c r="C1465" s="120" t="s">
        <v>46</v>
      </c>
      <c r="D1465" s="121" t="s">
        <v>2</v>
      </c>
      <c r="E1465" s="137" t="s">
        <v>538</v>
      </c>
      <c r="F1465" s="141">
        <v>3706</v>
      </c>
      <c r="G1465" s="122">
        <v>3682</v>
      </c>
      <c r="H1465" s="123">
        <v>0.99352401511063104</v>
      </c>
      <c r="I1465" s="122">
        <v>24</v>
      </c>
      <c r="J1465" s="146">
        <v>6.4759848893685898E-3</v>
      </c>
      <c r="K1465" s="141">
        <v>1113</v>
      </c>
      <c r="L1465" s="141">
        <v>17</v>
      </c>
      <c r="M1465" s="123">
        <v>1.52740341419586E-2</v>
      </c>
      <c r="N1465" s="122">
        <v>45</v>
      </c>
      <c r="O1465" s="146">
        <v>1.21424716675661E-2</v>
      </c>
      <c r="P1465" s="141">
        <v>10</v>
      </c>
      <c r="Q1465" s="123">
        <v>8.9847259658580401E-3</v>
      </c>
      <c r="R1465" s="122">
        <v>33</v>
      </c>
      <c r="S1465" s="146">
        <v>8.9044792228818101E-3</v>
      </c>
      <c r="T1465" s="141">
        <v>99</v>
      </c>
      <c r="U1465" s="123">
        <v>8.8948787061994605E-2</v>
      </c>
      <c r="V1465" s="122">
        <v>313</v>
      </c>
      <c r="W1465" s="146">
        <v>8.4457636265515307E-2</v>
      </c>
      <c r="X1465" s="141">
        <v>107</v>
      </c>
      <c r="Y1465" s="123">
        <v>9.6136567834680997E-2</v>
      </c>
      <c r="Z1465" s="122">
        <v>337</v>
      </c>
      <c r="AA1465" s="146">
        <v>9.0933621154883904E-2</v>
      </c>
    </row>
    <row r="1466" spans="1:27" ht="24" x14ac:dyDescent="0.25">
      <c r="A1466" s="130" t="s">
        <v>627</v>
      </c>
      <c r="B1466" s="221" t="s">
        <v>100</v>
      </c>
      <c r="C1466" s="116" t="s">
        <v>101</v>
      </c>
      <c r="D1466" s="117" t="s">
        <v>6</v>
      </c>
      <c r="E1466" s="136" t="s">
        <v>539</v>
      </c>
      <c r="F1466" s="140">
        <v>5750</v>
      </c>
      <c r="G1466" s="118">
        <v>5624</v>
      </c>
      <c r="H1466" s="119">
        <v>0.97808695652173905</v>
      </c>
      <c r="I1466" s="118">
        <v>126</v>
      </c>
      <c r="J1466" s="145">
        <v>2.1913043478260799E-2</v>
      </c>
      <c r="K1466" s="140">
        <v>1274</v>
      </c>
      <c r="L1466" s="140">
        <v>15</v>
      </c>
      <c r="M1466" s="119">
        <v>1.17739403453689E-2</v>
      </c>
      <c r="N1466" s="118">
        <v>38</v>
      </c>
      <c r="O1466" s="145">
        <v>6.6086956521739099E-3</v>
      </c>
      <c r="P1466" s="140">
        <v>13</v>
      </c>
      <c r="Q1466" s="119">
        <v>1.0204081632653E-2</v>
      </c>
      <c r="R1466" s="118">
        <v>30</v>
      </c>
      <c r="S1466" s="145">
        <v>5.2173913043478204E-3</v>
      </c>
      <c r="T1466" s="140">
        <v>132</v>
      </c>
      <c r="U1466" s="119">
        <v>0.10361067503924599</v>
      </c>
      <c r="V1466" s="118">
        <v>579</v>
      </c>
      <c r="W1466" s="145">
        <v>0.10069565217391301</v>
      </c>
      <c r="X1466" s="140">
        <v>137</v>
      </c>
      <c r="Y1466" s="119">
        <v>0.10753532182103601</v>
      </c>
      <c r="Z1466" s="118">
        <v>593</v>
      </c>
      <c r="AA1466" s="145">
        <v>0.103130434782608</v>
      </c>
    </row>
    <row r="1467" spans="1:27" ht="24" x14ac:dyDescent="0.25">
      <c r="A1467" s="131" t="s">
        <v>627</v>
      </c>
      <c r="B1467" s="222" t="s">
        <v>47</v>
      </c>
      <c r="C1467" s="120" t="s">
        <v>48</v>
      </c>
      <c r="D1467" s="121" t="s">
        <v>2</v>
      </c>
      <c r="E1467" s="137" t="s">
        <v>538</v>
      </c>
      <c r="F1467" s="141">
        <v>5437</v>
      </c>
      <c r="G1467" s="122">
        <v>5331</v>
      </c>
      <c r="H1467" s="123">
        <v>0.98050395438660998</v>
      </c>
      <c r="I1467" s="122">
        <v>106</v>
      </c>
      <c r="J1467" s="146">
        <v>1.94960456133897E-2</v>
      </c>
      <c r="K1467" s="141">
        <v>1296</v>
      </c>
      <c r="L1467" s="141">
        <v>16</v>
      </c>
      <c r="M1467" s="123">
        <v>1.23456790123456E-2</v>
      </c>
      <c r="N1467" s="122">
        <v>47</v>
      </c>
      <c r="O1467" s="146">
        <v>8.6444730549935598E-3</v>
      </c>
      <c r="P1467" s="141">
        <v>17</v>
      </c>
      <c r="Q1467" s="123">
        <v>1.31172839506172E-2</v>
      </c>
      <c r="R1467" s="122">
        <v>46</v>
      </c>
      <c r="S1467" s="146">
        <v>8.4605480963766706E-3</v>
      </c>
      <c r="T1467" s="141">
        <v>134</v>
      </c>
      <c r="U1467" s="123">
        <v>0.10339506172839499</v>
      </c>
      <c r="V1467" s="122">
        <v>488</v>
      </c>
      <c r="W1467" s="146">
        <v>8.9755379805039504E-2</v>
      </c>
      <c r="X1467" s="141">
        <v>146</v>
      </c>
      <c r="Y1467" s="123">
        <v>0.112654320987654</v>
      </c>
      <c r="Z1467" s="122">
        <v>520</v>
      </c>
      <c r="AA1467" s="146">
        <v>9.5640978480779806E-2</v>
      </c>
    </row>
    <row r="1468" spans="1:27" ht="24" x14ac:dyDescent="0.25">
      <c r="A1468" s="130" t="s">
        <v>627</v>
      </c>
      <c r="B1468" s="221" t="s">
        <v>102</v>
      </c>
      <c r="C1468" s="116" t="s">
        <v>103</v>
      </c>
      <c r="D1468" s="117" t="s">
        <v>6</v>
      </c>
      <c r="E1468" s="136" t="s">
        <v>539</v>
      </c>
      <c r="F1468" s="140">
        <v>3621</v>
      </c>
      <c r="G1468" s="118">
        <v>3548</v>
      </c>
      <c r="H1468" s="119">
        <v>0.97983982325324404</v>
      </c>
      <c r="I1468" s="118">
        <v>73</v>
      </c>
      <c r="J1468" s="145">
        <v>2.0160176746755E-2</v>
      </c>
      <c r="K1468" s="140">
        <v>762</v>
      </c>
      <c r="L1468" s="140">
        <v>10</v>
      </c>
      <c r="M1468" s="119">
        <v>1.31233595800524E-2</v>
      </c>
      <c r="N1468" s="118">
        <v>29</v>
      </c>
      <c r="O1468" s="145">
        <v>8.0088373377519995E-3</v>
      </c>
      <c r="P1468" s="140">
        <v>4</v>
      </c>
      <c r="Q1468" s="119">
        <v>5.2493438320209904E-3</v>
      </c>
      <c r="R1468" s="118">
        <v>8</v>
      </c>
      <c r="S1468" s="145">
        <v>2.2093344380005502E-3</v>
      </c>
      <c r="T1468" s="140">
        <v>67</v>
      </c>
      <c r="U1468" s="119">
        <v>8.7926509186351698E-2</v>
      </c>
      <c r="V1468" s="118">
        <v>282</v>
      </c>
      <c r="W1468" s="145">
        <v>7.7879038939519404E-2</v>
      </c>
      <c r="X1468" s="140">
        <v>69</v>
      </c>
      <c r="Y1468" s="119">
        <v>9.0551181102362197E-2</v>
      </c>
      <c r="Z1468" s="118">
        <v>285</v>
      </c>
      <c r="AA1468" s="145">
        <v>7.8707539353769604E-2</v>
      </c>
    </row>
    <row r="1469" spans="1:27" ht="24" x14ac:dyDescent="0.25">
      <c r="A1469" s="131" t="s">
        <v>627</v>
      </c>
      <c r="B1469" s="222" t="s">
        <v>104</v>
      </c>
      <c r="C1469" s="120" t="s">
        <v>105</v>
      </c>
      <c r="D1469" s="121" t="s">
        <v>6</v>
      </c>
      <c r="E1469" s="137" t="s">
        <v>539</v>
      </c>
      <c r="F1469" s="141">
        <v>7551</v>
      </c>
      <c r="G1469" s="122">
        <v>7511</v>
      </c>
      <c r="H1469" s="123">
        <v>0.99470268838564402</v>
      </c>
      <c r="I1469" s="122">
        <v>40</v>
      </c>
      <c r="J1469" s="146">
        <v>5.2973116143557103E-3</v>
      </c>
      <c r="K1469" s="141">
        <v>1415</v>
      </c>
      <c r="L1469" s="141">
        <v>21</v>
      </c>
      <c r="M1469" s="123">
        <v>1.48409893992932E-2</v>
      </c>
      <c r="N1469" s="122">
        <v>58</v>
      </c>
      <c r="O1469" s="146">
        <v>7.6811018408157799E-3</v>
      </c>
      <c r="P1469" s="141">
        <v>6</v>
      </c>
      <c r="Q1469" s="123">
        <v>4.2402826855123602E-3</v>
      </c>
      <c r="R1469" s="122">
        <v>35</v>
      </c>
      <c r="S1469" s="146">
        <v>4.6351476625612498E-3</v>
      </c>
      <c r="T1469" s="141">
        <v>123</v>
      </c>
      <c r="U1469" s="123">
        <v>8.6925795053003505E-2</v>
      </c>
      <c r="V1469" s="122">
        <v>610</v>
      </c>
      <c r="W1469" s="146">
        <v>8.07840021189246E-2</v>
      </c>
      <c r="X1469" s="141">
        <v>126</v>
      </c>
      <c r="Y1469" s="123">
        <v>8.9045936395759695E-2</v>
      </c>
      <c r="Z1469" s="122">
        <v>636</v>
      </c>
      <c r="AA1469" s="146">
        <v>8.4227254668255799E-2</v>
      </c>
    </row>
    <row r="1470" spans="1:27" ht="24" x14ac:dyDescent="0.25">
      <c r="A1470" s="130" t="s">
        <v>627</v>
      </c>
      <c r="B1470" s="221" t="s">
        <v>73</v>
      </c>
      <c r="C1470" s="116" t="s">
        <v>74</v>
      </c>
      <c r="D1470" s="117" t="s">
        <v>4</v>
      </c>
      <c r="E1470" s="136" t="s">
        <v>540</v>
      </c>
      <c r="F1470" s="140">
        <v>2461</v>
      </c>
      <c r="G1470" s="118">
        <v>2446</v>
      </c>
      <c r="H1470" s="119">
        <v>0.99390491670052805</v>
      </c>
      <c r="I1470" s="118">
        <v>15</v>
      </c>
      <c r="J1470" s="145">
        <v>6.0950832994717498E-3</v>
      </c>
      <c r="K1470" s="140">
        <v>775</v>
      </c>
      <c r="L1470" s="140">
        <v>12</v>
      </c>
      <c r="M1470" s="119">
        <v>1.5483870967741901E-2</v>
      </c>
      <c r="N1470" s="118">
        <v>28</v>
      </c>
      <c r="O1470" s="145">
        <v>1.13774888256806E-2</v>
      </c>
      <c r="P1470" s="140">
        <v>7</v>
      </c>
      <c r="Q1470" s="119">
        <v>9.0322580645161195E-3</v>
      </c>
      <c r="R1470" s="118">
        <v>13</v>
      </c>
      <c r="S1470" s="145">
        <v>5.2824055262088504E-3</v>
      </c>
      <c r="T1470" s="140">
        <v>76</v>
      </c>
      <c r="U1470" s="119">
        <v>9.8064516129032206E-2</v>
      </c>
      <c r="V1470" s="118">
        <v>219</v>
      </c>
      <c r="W1470" s="145">
        <v>8.8988216172287596E-2</v>
      </c>
      <c r="X1470" s="140">
        <v>80</v>
      </c>
      <c r="Y1470" s="119">
        <v>0.103225806451612</v>
      </c>
      <c r="Z1470" s="118">
        <v>230</v>
      </c>
      <c r="AA1470" s="145">
        <v>9.34579439252336E-2</v>
      </c>
    </row>
    <row r="1471" spans="1:27" x14ac:dyDescent="0.25">
      <c r="A1471" s="131" t="s">
        <v>627</v>
      </c>
      <c r="B1471" s="222" t="s">
        <v>75</v>
      </c>
      <c r="C1471" s="120" t="s">
        <v>76</v>
      </c>
      <c r="D1471" s="121" t="s">
        <v>4</v>
      </c>
      <c r="E1471" s="137" t="s">
        <v>540</v>
      </c>
      <c r="F1471" s="141">
        <v>4314</v>
      </c>
      <c r="G1471" s="122">
        <v>4269</v>
      </c>
      <c r="H1471" s="123">
        <v>0.98956884561891501</v>
      </c>
      <c r="I1471" s="122">
        <v>45</v>
      </c>
      <c r="J1471" s="146">
        <v>1.0431154381084801E-2</v>
      </c>
      <c r="K1471" s="141">
        <v>1060</v>
      </c>
      <c r="L1471" s="141">
        <v>13</v>
      </c>
      <c r="M1471" s="123">
        <v>1.2264150943396199E-2</v>
      </c>
      <c r="N1471" s="122">
        <v>30</v>
      </c>
      <c r="O1471" s="146">
        <v>6.9541029207232201E-3</v>
      </c>
      <c r="P1471" s="141">
        <v>4</v>
      </c>
      <c r="Q1471" s="123">
        <v>3.77358490566037E-3</v>
      </c>
      <c r="R1471" s="122">
        <v>9</v>
      </c>
      <c r="S1471" s="146">
        <v>2.0862308762169602E-3</v>
      </c>
      <c r="T1471" s="141">
        <v>108</v>
      </c>
      <c r="U1471" s="123">
        <v>0.10188679245283</v>
      </c>
      <c r="V1471" s="122">
        <v>442</v>
      </c>
      <c r="W1471" s="146">
        <v>0.102457116365322</v>
      </c>
      <c r="X1471" s="141">
        <v>110</v>
      </c>
      <c r="Y1471" s="123">
        <v>0.10377358490565999</v>
      </c>
      <c r="Z1471" s="122">
        <v>448</v>
      </c>
      <c r="AA1471" s="146">
        <v>0.10384793694946599</v>
      </c>
    </row>
    <row r="1472" spans="1:27" x14ac:dyDescent="0.25">
      <c r="A1472" s="130" t="s">
        <v>627</v>
      </c>
      <c r="B1472" s="221" t="s">
        <v>49</v>
      </c>
      <c r="C1472" s="116" t="s">
        <v>50</v>
      </c>
      <c r="D1472" s="117" t="s">
        <v>3</v>
      </c>
      <c r="E1472" s="136" t="s">
        <v>541</v>
      </c>
      <c r="F1472" s="140">
        <v>4082</v>
      </c>
      <c r="G1472" s="118">
        <v>4016</v>
      </c>
      <c r="H1472" s="119">
        <v>0.98383145516903403</v>
      </c>
      <c r="I1472" s="118">
        <v>66</v>
      </c>
      <c r="J1472" s="145">
        <v>1.6168544830965199E-2</v>
      </c>
      <c r="K1472" s="140">
        <v>1180</v>
      </c>
      <c r="L1472" s="140">
        <v>26</v>
      </c>
      <c r="M1472" s="119">
        <v>2.20338983050847E-2</v>
      </c>
      <c r="N1472" s="118">
        <v>77</v>
      </c>
      <c r="O1472" s="145">
        <v>1.8863302302792699E-2</v>
      </c>
      <c r="P1472" s="140">
        <v>14</v>
      </c>
      <c r="Q1472" s="119">
        <v>1.1864406779661E-2</v>
      </c>
      <c r="R1472" s="118">
        <v>33</v>
      </c>
      <c r="S1472" s="145">
        <v>8.0842724154825997E-3</v>
      </c>
      <c r="T1472" s="140">
        <v>109</v>
      </c>
      <c r="U1472" s="119">
        <v>9.2372881355932204E-2</v>
      </c>
      <c r="V1472" s="118">
        <v>354</v>
      </c>
      <c r="W1472" s="145">
        <v>8.6722195002449695E-2</v>
      </c>
      <c r="X1472" s="140">
        <v>116</v>
      </c>
      <c r="Y1472" s="119">
        <v>9.8305084745762703E-2</v>
      </c>
      <c r="Z1472" s="118">
        <v>375</v>
      </c>
      <c r="AA1472" s="145">
        <v>9.1866731994120501E-2</v>
      </c>
    </row>
    <row r="1473" spans="1:27" x14ac:dyDescent="0.25">
      <c r="A1473" s="131" t="s">
        <v>627</v>
      </c>
      <c r="B1473" s="222" t="s">
        <v>51</v>
      </c>
      <c r="C1473" s="120" t="s">
        <v>52</v>
      </c>
      <c r="D1473" s="121" t="s">
        <v>3</v>
      </c>
      <c r="E1473" s="137" t="s">
        <v>541</v>
      </c>
      <c r="F1473" s="141">
        <v>3033</v>
      </c>
      <c r="G1473" s="122">
        <v>3002</v>
      </c>
      <c r="H1473" s="123">
        <v>0.98977909660402197</v>
      </c>
      <c r="I1473" s="122">
        <v>31</v>
      </c>
      <c r="J1473" s="146">
        <v>1.0220903395977501E-2</v>
      </c>
      <c r="K1473" s="141">
        <v>994</v>
      </c>
      <c r="L1473" s="141">
        <v>16</v>
      </c>
      <c r="M1473" s="123">
        <v>1.6096579476861099E-2</v>
      </c>
      <c r="N1473" s="122">
        <v>49</v>
      </c>
      <c r="O1473" s="146">
        <v>1.6155621496867702E-2</v>
      </c>
      <c r="P1473" s="141">
        <v>7</v>
      </c>
      <c r="Q1473" s="123">
        <v>7.0422535211267599E-3</v>
      </c>
      <c r="R1473" s="122">
        <v>17</v>
      </c>
      <c r="S1473" s="146">
        <v>5.6050115397296403E-3</v>
      </c>
      <c r="T1473" s="141">
        <v>93</v>
      </c>
      <c r="U1473" s="123">
        <v>9.3561368209255494E-2</v>
      </c>
      <c r="V1473" s="122">
        <v>301</v>
      </c>
      <c r="W1473" s="146">
        <v>9.9241674909330599E-2</v>
      </c>
      <c r="X1473" s="141">
        <v>99</v>
      </c>
      <c r="Y1473" s="123">
        <v>9.9597585513078402E-2</v>
      </c>
      <c r="Z1473" s="122">
        <v>316</v>
      </c>
      <c r="AA1473" s="146">
        <v>0.10418727332673899</v>
      </c>
    </row>
    <row r="1474" spans="1:27" ht="24" x14ac:dyDescent="0.25">
      <c r="A1474" s="130" t="s">
        <v>627</v>
      </c>
      <c r="B1474" s="221" t="s">
        <v>77</v>
      </c>
      <c r="C1474" s="116" t="s">
        <v>78</v>
      </c>
      <c r="D1474" s="117" t="s">
        <v>4</v>
      </c>
      <c r="E1474" s="136" t="s">
        <v>540</v>
      </c>
      <c r="F1474" s="140">
        <v>1979</v>
      </c>
      <c r="G1474" s="118">
        <v>1957</v>
      </c>
      <c r="H1474" s="119">
        <v>0.98888327438099999</v>
      </c>
      <c r="I1474" s="118">
        <v>22</v>
      </c>
      <c r="J1474" s="145">
        <v>1.11167256189994E-2</v>
      </c>
      <c r="K1474" s="140">
        <v>663</v>
      </c>
      <c r="L1474" s="140">
        <v>15</v>
      </c>
      <c r="M1474" s="119">
        <v>2.2624434389140202E-2</v>
      </c>
      <c r="N1474" s="118">
        <v>38</v>
      </c>
      <c r="O1474" s="145">
        <v>1.9201616978271802E-2</v>
      </c>
      <c r="P1474" s="140">
        <v>11</v>
      </c>
      <c r="Q1474" s="119">
        <v>1.6591251885369501E-2</v>
      </c>
      <c r="R1474" s="118">
        <v>33</v>
      </c>
      <c r="S1474" s="145">
        <v>1.6675088428499199E-2</v>
      </c>
      <c r="T1474" s="140">
        <v>65</v>
      </c>
      <c r="U1474" s="119">
        <v>9.8039215686274495E-2</v>
      </c>
      <c r="V1474" s="118">
        <v>181</v>
      </c>
      <c r="W1474" s="145">
        <v>9.1460333501768507E-2</v>
      </c>
      <c r="X1474" s="140">
        <v>73</v>
      </c>
      <c r="Y1474" s="119">
        <v>0.110105580693815</v>
      </c>
      <c r="Z1474" s="118">
        <v>203</v>
      </c>
      <c r="AA1474" s="145">
        <v>0.102577059120768</v>
      </c>
    </row>
    <row r="1475" spans="1:27" x14ac:dyDescent="0.25">
      <c r="A1475" s="131" t="s">
        <v>627</v>
      </c>
      <c r="B1475" s="222" t="s">
        <v>55</v>
      </c>
      <c r="C1475" s="120" t="s">
        <v>56</v>
      </c>
      <c r="D1475" s="121" t="s">
        <v>3</v>
      </c>
      <c r="E1475" s="137" t="s">
        <v>541</v>
      </c>
      <c r="F1475" s="141">
        <v>4804</v>
      </c>
      <c r="G1475" s="122">
        <v>4758</v>
      </c>
      <c r="H1475" s="123">
        <v>0.99042464612822601</v>
      </c>
      <c r="I1475" s="122">
        <v>46</v>
      </c>
      <c r="J1475" s="146">
        <v>9.5753538717735197E-3</v>
      </c>
      <c r="K1475" s="141">
        <v>1396</v>
      </c>
      <c r="L1475" s="141">
        <v>26</v>
      </c>
      <c r="M1475" s="123">
        <v>1.8624641833810799E-2</v>
      </c>
      <c r="N1475" s="122">
        <v>68</v>
      </c>
      <c r="O1475" s="146">
        <v>1.41548709408825E-2</v>
      </c>
      <c r="P1475" s="141">
        <v>7</v>
      </c>
      <c r="Q1475" s="123">
        <v>5.0143266475644599E-3</v>
      </c>
      <c r="R1475" s="122">
        <v>18</v>
      </c>
      <c r="S1475" s="146">
        <v>3.7468776019983301E-3</v>
      </c>
      <c r="T1475" s="141">
        <v>119</v>
      </c>
      <c r="U1475" s="123">
        <v>8.5243553008595901E-2</v>
      </c>
      <c r="V1475" s="122">
        <v>419</v>
      </c>
      <c r="W1475" s="146">
        <v>8.7218984179850106E-2</v>
      </c>
      <c r="X1475" s="141">
        <v>125</v>
      </c>
      <c r="Y1475" s="123">
        <v>8.9541547277936895E-2</v>
      </c>
      <c r="Z1475" s="122">
        <v>435</v>
      </c>
      <c r="AA1475" s="146">
        <v>9.0549542048293005E-2</v>
      </c>
    </row>
    <row r="1476" spans="1:27" x14ac:dyDescent="0.25">
      <c r="A1476" s="130" t="s">
        <v>627</v>
      </c>
      <c r="B1476" s="221" t="s">
        <v>79</v>
      </c>
      <c r="C1476" s="116" t="s">
        <v>80</v>
      </c>
      <c r="D1476" s="117" t="s">
        <v>4</v>
      </c>
      <c r="E1476" s="136" t="s">
        <v>540</v>
      </c>
      <c r="F1476" s="140">
        <v>6119</v>
      </c>
      <c r="G1476" s="118">
        <v>6038</v>
      </c>
      <c r="H1476" s="119">
        <v>0.98676254289916598</v>
      </c>
      <c r="I1476" s="118">
        <v>81</v>
      </c>
      <c r="J1476" s="145">
        <v>1.32374571008334E-2</v>
      </c>
      <c r="K1476" s="140">
        <v>1841</v>
      </c>
      <c r="L1476" s="140">
        <v>40</v>
      </c>
      <c r="M1476" s="119">
        <v>2.1727322107550202E-2</v>
      </c>
      <c r="N1476" s="118">
        <v>97</v>
      </c>
      <c r="O1476" s="145">
        <v>1.58522634417388E-2</v>
      </c>
      <c r="P1476" s="140">
        <v>11</v>
      </c>
      <c r="Q1476" s="119">
        <v>5.9750135795763101E-3</v>
      </c>
      <c r="R1476" s="118">
        <v>29</v>
      </c>
      <c r="S1476" s="145">
        <v>4.7393364928909904E-3</v>
      </c>
      <c r="T1476" s="140">
        <v>164</v>
      </c>
      <c r="U1476" s="119">
        <v>8.9082020640955994E-2</v>
      </c>
      <c r="V1476" s="118">
        <v>557</v>
      </c>
      <c r="W1476" s="145">
        <v>9.1027945742768401E-2</v>
      </c>
      <c r="X1476" s="140">
        <v>170</v>
      </c>
      <c r="Y1476" s="119">
        <v>9.2341118957088505E-2</v>
      </c>
      <c r="Z1476" s="118">
        <v>573</v>
      </c>
      <c r="AA1476" s="145">
        <v>9.36427520836738E-2</v>
      </c>
    </row>
    <row r="1477" spans="1:27" ht="24" x14ac:dyDescent="0.25">
      <c r="A1477" s="131" t="s">
        <v>627</v>
      </c>
      <c r="B1477" s="222" t="s">
        <v>28</v>
      </c>
      <c r="C1477" s="120" t="s">
        <v>29</v>
      </c>
      <c r="D1477" s="121" t="s">
        <v>1</v>
      </c>
      <c r="E1477" s="137" t="s">
        <v>542</v>
      </c>
      <c r="F1477" s="141">
        <v>2994</v>
      </c>
      <c r="G1477" s="122">
        <v>2946</v>
      </c>
      <c r="H1477" s="123">
        <v>0.98396793587174303</v>
      </c>
      <c r="I1477" s="122">
        <v>48</v>
      </c>
      <c r="J1477" s="146">
        <v>1.6032064128256501E-2</v>
      </c>
      <c r="K1477" s="141">
        <v>797</v>
      </c>
      <c r="L1477" s="141">
        <v>13</v>
      </c>
      <c r="M1477" s="123">
        <v>1.63111668757841E-2</v>
      </c>
      <c r="N1477" s="122">
        <v>35</v>
      </c>
      <c r="O1477" s="146">
        <v>1.1690046760186999E-2</v>
      </c>
      <c r="P1477" s="141">
        <v>3</v>
      </c>
      <c r="Q1477" s="123">
        <v>3.76411543287327E-3</v>
      </c>
      <c r="R1477" s="122">
        <v>8</v>
      </c>
      <c r="S1477" s="146">
        <v>2.6720106880427502E-3</v>
      </c>
      <c r="T1477" s="141">
        <v>65</v>
      </c>
      <c r="U1477" s="123">
        <v>8.1555834378920902E-2</v>
      </c>
      <c r="V1477" s="122">
        <v>250</v>
      </c>
      <c r="W1477" s="146">
        <v>8.3500334001335996E-2</v>
      </c>
      <c r="X1477" s="141">
        <v>66</v>
      </c>
      <c r="Y1477" s="123">
        <v>8.2810539523212004E-2</v>
      </c>
      <c r="Z1477" s="122">
        <v>251</v>
      </c>
      <c r="AA1477" s="146">
        <v>8.3834335337341304E-2</v>
      </c>
    </row>
    <row r="1478" spans="1:27" ht="24" x14ac:dyDescent="0.25">
      <c r="A1478" s="130" t="s">
        <v>627</v>
      </c>
      <c r="B1478" s="221" t="s">
        <v>57</v>
      </c>
      <c r="C1478" s="116" t="s">
        <v>58</v>
      </c>
      <c r="D1478" s="117" t="s">
        <v>3</v>
      </c>
      <c r="E1478" s="136" t="s">
        <v>541</v>
      </c>
      <c r="F1478" s="140">
        <v>3824</v>
      </c>
      <c r="G1478" s="118">
        <v>3761</v>
      </c>
      <c r="H1478" s="119">
        <v>0.98352510460250997</v>
      </c>
      <c r="I1478" s="118">
        <v>63</v>
      </c>
      <c r="J1478" s="145">
        <v>1.6474895397489499E-2</v>
      </c>
      <c r="K1478" s="140">
        <v>1185</v>
      </c>
      <c r="L1478" s="140">
        <v>21</v>
      </c>
      <c r="M1478" s="119">
        <v>1.77215189873417E-2</v>
      </c>
      <c r="N1478" s="118">
        <v>56</v>
      </c>
      <c r="O1478" s="145">
        <v>1.46443514644351E-2</v>
      </c>
      <c r="P1478" s="140">
        <v>11</v>
      </c>
      <c r="Q1478" s="119">
        <v>9.2827004219409193E-3</v>
      </c>
      <c r="R1478" s="118">
        <v>25</v>
      </c>
      <c r="S1478" s="145">
        <v>6.5376569037656901E-3</v>
      </c>
      <c r="T1478" s="140">
        <v>123</v>
      </c>
      <c r="U1478" s="119">
        <v>0.10379746835443</v>
      </c>
      <c r="V1478" s="118">
        <v>420</v>
      </c>
      <c r="W1478" s="145">
        <v>0.109832635983263</v>
      </c>
      <c r="X1478" s="140">
        <v>130</v>
      </c>
      <c r="Y1478" s="119">
        <v>0.10970464135021001</v>
      </c>
      <c r="Z1478" s="118">
        <v>433</v>
      </c>
      <c r="AA1478" s="145">
        <v>0.11323221757322099</v>
      </c>
    </row>
    <row r="1479" spans="1:27" x14ac:dyDescent="0.25">
      <c r="A1479" s="131" t="s">
        <v>627</v>
      </c>
      <c r="B1479" s="222" t="s">
        <v>438</v>
      </c>
      <c r="C1479" s="120" t="s">
        <v>81</v>
      </c>
      <c r="D1479" s="121" t="s">
        <v>4</v>
      </c>
      <c r="E1479" s="137" t="s">
        <v>540</v>
      </c>
      <c r="F1479" s="141">
        <v>3006</v>
      </c>
      <c r="G1479" s="122">
        <v>2990</v>
      </c>
      <c r="H1479" s="123">
        <v>0.99467731204258103</v>
      </c>
      <c r="I1479" s="122">
        <v>16</v>
      </c>
      <c r="J1479" s="146">
        <v>5.3226879574184904E-3</v>
      </c>
      <c r="K1479" s="141">
        <v>827</v>
      </c>
      <c r="L1479" s="141">
        <v>12</v>
      </c>
      <c r="M1479" s="123">
        <v>1.45102781136638E-2</v>
      </c>
      <c r="N1479" s="122">
        <v>33</v>
      </c>
      <c r="O1479" s="146">
        <v>1.0978043912175601E-2</v>
      </c>
      <c r="P1479" s="141">
        <v>7</v>
      </c>
      <c r="Q1479" s="123">
        <v>8.4643288996372398E-3</v>
      </c>
      <c r="R1479" s="122">
        <v>21</v>
      </c>
      <c r="S1479" s="146">
        <v>6.9860279441117702E-3</v>
      </c>
      <c r="T1479" s="141">
        <v>82</v>
      </c>
      <c r="U1479" s="123">
        <v>9.91535671100362E-2</v>
      </c>
      <c r="V1479" s="122">
        <v>261</v>
      </c>
      <c r="W1479" s="146">
        <v>8.6826347305389198E-2</v>
      </c>
      <c r="X1479" s="141">
        <v>86</v>
      </c>
      <c r="Y1479" s="123">
        <v>0.103990326481257</v>
      </c>
      <c r="Z1479" s="122">
        <v>271</v>
      </c>
      <c r="AA1479" s="146">
        <v>9.0153027278775694E-2</v>
      </c>
    </row>
    <row r="1480" spans="1:27" x14ac:dyDescent="0.25">
      <c r="A1480" s="130" t="s">
        <v>627</v>
      </c>
      <c r="B1480" s="221" t="s">
        <v>88</v>
      </c>
      <c r="C1480" s="116" t="s">
        <v>89</v>
      </c>
      <c r="D1480" s="117" t="s">
        <v>5</v>
      </c>
      <c r="E1480" s="136" t="s">
        <v>543</v>
      </c>
      <c r="F1480" s="140">
        <v>1995</v>
      </c>
      <c r="G1480" s="118">
        <v>1979</v>
      </c>
      <c r="H1480" s="119">
        <v>0.99197994987468596</v>
      </c>
      <c r="I1480" s="118">
        <v>16</v>
      </c>
      <c r="J1480" s="145">
        <v>8.0200501253132796E-3</v>
      </c>
      <c r="K1480" s="140">
        <v>602</v>
      </c>
      <c r="L1480" s="140">
        <v>9</v>
      </c>
      <c r="M1480" s="119">
        <v>1.4950166112956799E-2</v>
      </c>
      <c r="N1480" s="118">
        <v>26</v>
      </c>
      <c r="O1480" s="145">
        <v>1.3032581453634E-2</v>
      </c>
      <c r="P1480" s="140">
        <v>6</v>
      </c>
      <c r="Q1480" s="119">
        <v>9.9667774086378697E-3</v>
      </c>
      <c r="R1480" s="118">
        <v>15</v>
      </c>
      <c r="S1480" s="145">
        <v>7.5187969924812E-3</v>
      </c>
      <c r="T1480" s="140">
        <v>76</v>
      </c>
      <c r="U1480" s="119">
        <v>0.12624584717607901</v>
      </c>
      <c r="V1480" s="118">
        <v>233</v>
      </c>
      <c r="W1480" s="145">
        <v>0.116791979949874</v>
      </c>
      <c r="X1480" s="140">
        <v>78</v>
      </c>
      <c r="Y1480" s="119">
        <v>0.12956810631229199</v>
      </c>
      <c r="Z1480" s="118">
        <v>240</v>
      </c>
      <c r="AA1480" s="145">
        <v>0.12030075187969901</v>
      </c>
    </row>
    <row r="1481" spans="1:27" x14ac:dyDescent="0.25">
      <c r="A1481" s="131" t="s">
        <v>627</v>
      </c>
      <c r="B1481" s="222" t="s">
        <v>59</v>
      </c>
      <c r="C1481" s="120" t="s">
        <v>60</v>
      </c>
      <c r="D1481" s="121" t="s">
        <v>3</v>
      </c>
      <c r="E1481" s="137" t="s">
        <v>541</v>
      </c>
      <c r="F1481" s="141">
        <v>4846</v>
      </c>
      <c r="G1481" s="122">
        <v>4666</v>
      </c>
      <c r="H1481" s="123">
        <v>0.96285596368138604</v>
      </c>
      <c r="I1481" s="122">
        <v>180</v>
      </c>
      <c r="J1481" s="146">
        <v>3.7144036318613197E-2</v>
      </c>
      <c r="K1481" s="141">
        <v>1012</v>
      </c>
      <c r="L1481" s="141">
        <v>18</v>
      </c>
      <c r="M1481" s="123">
        <v>1.7786561264822101E-2</v>
      </c>
      <c r="N1481" s="122">
        <v>44</v>
      </c>
      <c r="O1481" s="146">
        <v>9.0796533223276906E-3</v>
      </c>
      <c r="P1481" s="141">
        <v>7</v>
      </c>
      <c r="Q1481" s="123">
        <v>6.91699604743083E-3</v>
      </c>
      <c r="R1481" s="122">
        <v>19</v>
      </c>
      <c r="S1481" s="146">
        <v>3.9207593891869503E-3</v>
      </c>
      <c r="T1481" s="141">
        <v>101</v>
      </c>
      <c r="U1481" s="123">
        <v>9.98023715415019E-2</v>
      </c>
      <c r="V1481" s="122">
        <v>465</v>
      </c>
      <c r="W1481" s="146">
        <v>9.5955427156417597E-2</v>
      </c>
      <c r="X1481" s="141">
        <v>103</v>
      </c>
      <c r="Y1481" s="123">
        <v>0.101778656126482</v>
      </c>
      <c r="Z1481" s="122">
        <v>469</v>
      </c>
      <c r="AA1481" s="146">
        <v>9.6780850185720094E-2</v>
      </c>
    </row>
    <row r="1482" spans="1:27" ht="24" x14ac:dyDescent="0.25">
      <c r="A1482" s="130" t="s">
        <v>627</v>
      </c>
      <c r="B1482" s="221" t="s">
        <v>106</v>
      </c>
      <c r="C1482" s="116" t="s">
        <v>544</v>
      </c>
      <c r="D1482" s="117" t="s">
        <v>6</v>
      </c>
      <c r="E1482" s="136" t="s">
        <v>539</v>
      </c>
      <c r="F1482" s="140">
        <v>5419</v>
      </c>
      <c r="G1482" s="118">
        <v>5386</v>
      </c>
      <c r="H1482" s="119">
        <v>0.99391031555637499</v>
      </c>
      <c r="I1482" s="118">
        <v>33</v>
      </c>
      <c r="J1482" s="145">
        <v>6.0896844436242803E-3</v>
      </c>
      <c r="K1482" s="140">
        <v>1522</v>
      </c>
      <c r="L1482" s="140">
        <v>21</v>
      </c>
      <c r="M1482" s="119">
        <v>1.3797634691195699E-2</v>
      </c>
      <c r="N1482" s="118">
        <v>57</v>
      </c>
      <c r="O1482" s="145">
        <v>1.0518545857169199E-2</v>
      </c>
      <c r="P1482" s="140">
        <v>11</v>
      </c>
      <c r="Q1482" s="119">
        <v>7.2273324572930302E-3</v>
      </c>
      <c r="R1482" s="118">
        <v>28</v>
      </c>
      <c r="S1482" s="145">
        <v>5.1670049824690898E-3</v>
      </c>
      <c r="T1482" s="140">
        <v>149</v>
      </c>
      <c r="U1482" s="119">
        <v>9.7897503285151094E-2</v>
      </c>
      <c r="V1482" s="118">
        <v>527</v>
      </c>
      <c r="W1482" s="145">
        <v>9.7250415205757501E-2</v>
      </c>
      <c r="X1482" s="140">
        <v>156</v>
      </c>
      <c r="Y1482" s="119">
        <v>0.10249671484888299</v>
      </c>
      <c r="Z1482" s="118">
        <v>548</v>
      </c>
      <c r="AA1482" s="145">
        <v>0.10112566894260901</v>
      </c>
    </row>
    <row r="1483" spans="1:27" x14ac:dyDescent="0.25">
      <c r="A1483" s="131" t="s">
        <v>627</v>
      </c>
      <c r="B1483" s="222" t="s">
        <v>90</v>
      </c>
      <c r="C1483" s="120" t="s">
        <v>91</v>
      </c>
      <c r="D1483" s="121" t="s">
        <v>5</v>
      </c>
      <c r="E1483" s="137" t="s">
        <v>543</v>
      </c>
      <c r="F1483" s="141">
        <v>2811</v>
      </c>
      <c r="G1483" s="122">
        <v>2780</v>
      </c>
      <c r="H1483" s="123">
        <v>0.98897189612237602</v>
      </c>
      <c r="I1483" s="122">
        <v>31</v>
      </c>
      <c r="J1483" s="146">
        <v>1.10281038776236E-2</v>
      </c>
      <c r="K1483" s="141">
        <v>820</v>
      </c>
      <c r="L1483" s="141">
        <v>12</v>
      </c>
      <c r="M1483" s="123">
        <v>1.46341463414634E-2</v>
      </c>
      <c r="N1483" s="122">
        <v>28</v>
      </c>
      <c r="O1483" s="146">
        <v>9.9608680184987506E-3</v>
      </c>
      <c r="P1483" s="141">
        <v>10</v>
      </c>
      <c r="Q1483" s="123">
        <v>1.21951219512195E-2</v>
      </c>
      <c r="R1483" s="122">
        <v>29</v>
      </c>
      <c r="S1483" s="146">
        <v>1.03166133048737E-2</v>
      </c>
      <c r="T1483" s="141">
        <v>100</v>
      </c>
      <c r="U1483" s="123">
        <v>0.12195121951219499</v>
      </c>
      <c r="V1483" s="122">
        <v>305</v>
      </c>
      <c r="W1483" s="146">
        <v>0.108502312344361</v>
      </c>
      <c r="X1483" s="141">
        <v>106</v>
      </c>
      <c r="Y1483" s="123">
        <v>0.129268292682926</v>
      </c>
      <c r="Z1483" s="122">
        <v>323</v>
      </c>
      <c r="AA1483" s="146">
        <v>0.11490572749911</v>
      </c>
    </row>
    <row r="1484" spans="1:27" x14ac:dyDescent="0.25">
      <c r="A1484" s="130" t="s">
        <v>627</v>
      </c>
      <c r="B1484" s="221" t="s">
        <v>82</v>
      </c>
      <c r="C1484" s="116" t="s">
        <v>545</v>
      </c>
      <c r="D1484" s="117" t="s">
        <v>4</v>
      </c>
      <c r="E1484" s="136" t="s">
        <v>540</v>
      </c>
      <c r="F1484" s="140">
        <v>5281</v>
      </c>
      <c r="G1484" s="118">
        <v>5212</v>
      </c>
      <c r="H1484" s="119">
        <v>0.98693429274758504</v>
      </c>
      <c r="I1484" s="118">
        <v>69</v>
      </c>
      <c r="J1484" s="145">
        <v>1.3065707252414301E-2</v>
      </c>
      <c r="K1484" s="140">
        <v>1499</v>
      </c>
      <c r="L1484" s="140">
        <v>27</v>
      </c>
      <c r="M1484" s="119">
        <v>1.80120080053368E-2</v>
      </c>
      <c r="N1484" s="118">
        <v>65</v>
      </c>
      <c r="O1484" s="145">
        <v>1.23082749479265E-2</v>
      </c>
      <c r="P1484" s="140">
        <v>11</v>
      </c>
      <c r="Q1484" s="119">
        <v>7.3382254836557703E-3</v>
      </c>
      <c r="R1484" s="118">
        <v>32</v>
      </c>
      <c r="S1484" s="145">
        <v>6.0594584359022902E-3</v>
      </c>
      <c r="T1484" s="140">
        <v>137</v>
      </c>
      <c r="U1484" s="119">
        <v>9.1394262841894502E-2</v>
      </c>
      <c r="V1484" s="118">
        <v>534</v>
      </c>
      <c r="W1484" s="145">
        <v>0.10111721264911901</v>
      </c>
      <c r="X1484" s="140">
        <v>144</v>
      </c>
      <c r="Y1484" s="119">
        <v>9.6064042695129997E-2</v>
      </c>
      <c r="Z1484" s="118">
        <v>552</v>
      </c>
      <c r="AA1484" s="145">
        <v>0.104525658019314</v>
      </c>
    </row>
    <row r="1485" spans="1:27" ht="24" x14ac:dyDescent="0.25">
      <c r="A1485" s="131" t="s">
        <v>627</v>
      </c>
      <c r="B1485" s="222" t="s">
        <v>30</v>
      </c>
      <c r="C1485" s="120" t="s">
        <v>31</v>
      </c>
      <c r="D1485" s="121" t="s">
        <v>1</v>
      </c>
      <c r="E1485" s="137" t="s">
        <v>542</v>
      </c>
      <c r="F1485" s="141">
        <v>2279</v>
      </c>
      <c r="G1485" s="122">
        <v>2252</v>
      </c>
      <c r="H1485" s="123">
        <v>0.98815269855199594</v>
      </c>
      <c r="I1485" s="122">
        <v>27</v>
      </c>
      <c r="J1485" s="146">
        <v>1.18473014480035E-2</v>
      </c>
      <c r="K1485" s="141">
        <v>707</v>
      </c>
      <c r="L1485" s="141">
        <v>12</v>
      </c>
      <c r="M1485" s="123">
        <v>1.69731258840169E-2</v>
      </c>
      <c r="N1485" s="122">
        <v>30</v>
      </c>
      <c r="O1485" s="146">
        <v>1.31636682755594E-2</v>
      </c>
      <c r="P1485" s="141">
        <v>2</v>
      </c>
      <c r="Q1485" s="123">
        <v>2.8288543140028198E-3</v>
      </c>
      <c r="R1485" s="122">
        <v>3</v>
      </c>
      <c r="S1485" s="146">
        <v>1.31636682755594E-3</v>
      </c>
      <c r="T1485" s="141">
        <v>72</v>
      </c>
      <c r="U1485" s="123">
        <v>0.101838755304101</v>
      </c>
      <c r="V1485" s="122">
        <v>254</v>
      </c>
      <c r="W1485" s="146">
        <v>0.11145239139973601</v>
      </c>
      <c r="X1485" s="141">
        <v>72</v>
      </c>
      <c r="Y1485" s="123">
        <v>0.101838755304101</v>
      </c>
      <c r="Z1485" s="122">
        <v>254</v>
      </c>
      <c r="AA1485" s="146">
        <v>0.11145239139973601</v>
      </c>
    </row>
    <row r="1486" spans="1:27" x14ac:dyDescent="0.25">
      <c r="A1486" s="130" t="s">
        <v>627</v>
      </c>
      <c r="B1486" s="221" t="s">
        <v>92</v>
      </c>
      <c r="C1486" s="116" t="s">
        <v>93</v>
      </c>
      <c r="D1486" s="117" t="s">
        <v>5</v>
      </c>
      <c r="E1486" s="136" t="s">
        <v>543</v>
      </c>
      <c r="F1486" s="140">
        <v>2461</v>
      </c>
      <c r="G1486" s="118">
        <v>2427</v>
      </c>
      <c r="H1486" s="119">
        <v>0.98618447785453001</v>
      </c>
      <c r="I1486" s="118">
        <v>34</v>
      </c>
      <c r="J1486" s="145">
        <v>1.38155221454693E-2</v>
      </c>
      <c r="K1486" s="140">
        <v>708</v>
      </c>
      <c r="L1486" s="140">
        <v>2</v>
      </c>
      <c r="M1486" s="119">
        <v>2.8248587570621399E-3</v>
      </c>
      <c r="N1486" s="118">
        <v>4</v>
      </c>
      <c r="O1486" s="145">
        <v>1.6253555465258001E-3</v>
      </c>
      <c r="P1486" s="140">
        <v>6</v>
      </c>
      <c r="Q1486" s="119">
        <v>8.4745762711864406E-3</v>
      </c>
      <c r="R1486" s="118">
        <v>15</v>
      </c>
      <c r="S1486" s="145">
        <v>6.0950832994717498E-3</v>
      </c>
      <c r="T1486" s="140">
        <v>79</v>
      </c>
      <c r="U1486" s="119">
        <v>0.111581920903954</v>
      </c>
      <c r="V1486" s="118">
        <v>302</v>
      </c>
      <c r="W1486" s="145">
        <v>0.12271434376269801</v>
      </c>
      <c r="X1486" s="140">
        <v>82</v>
      </c>
      <c r="Y1486" s="119">
        <v>0.115819209039548</v>
      </c>
      <c r="Z1486" s="118">
        <v>309</v>
      </c>
      <c r="AA1486" s="145">
        <v>0.125558715969118</v>
      </c>
    </row>
    <row r="1487" spans="1:27" x14ac:dyDescent="0.25">
      <c r="A1487" s="131" t="s">
        <v>627</v>
      </c>
      <c r="B1487" s="222" t="s">
        <v>94</v>
      </c>
      <c r="C1487" s="120" t="s">
        <v>95</v>
      </c>
      <c r="D1487" s="121" t="s">
        <v>5</v>
      </c>
      <c r="E1487" s="137" t="s">
        <v>543</v>
      </c>
      <c r="F1487" s="141">
        <v>2031</v>
      </c>
      <c r="G1487" s="122">
        <v>2011</v>
      </c>
      <c r="H1487" s="123">
        <v>0.99015263417035904</v>
      </c>
      <c r="I1487" s="122">
        <v>20</v>
      </c>
      <c r="J1487" s="146">
        <v>9.8473658296405701E-3</v>
      </c>
      <c r="K1487" s="141">
        <v>514</v>
      </c>
      <c r="L1487" s="141">
        <v>11</v>
      </c>
      <c r="M1487" s="123">
        <v>2.1400778210116701E-2</v>
      </c>
      <c r="N1487" s="122">
        <v>27</v>
      </c>
      <c r="O1487" s="146">
        <v>1.32939438700147E-2</v>
      </c>
      <c r="P1487" s="141">
        <v>7</v>
      </c>
      <c r="Q1487" s="123">
        <v>1.3618677042801499E-2</v>
      </c>
      <c r="R1487" s="122">
        <v>17</v>
      </c>
      <c r="S1487" s="146">
        <v>8.37026095519448E-3</v>
      </c>
      <c r="T1487" s="141">
        <v>55</v>
      </c>
      <c r="U1487" s="123">
        <v>0.107003891050583</v>
      </c>
      <c r="V1487" s="122">
        <v>241</v>
      </c>
      <c r="W1487" s="146">
        <v>0.118660758247168</v>
      </c>
      <c r="X1487" s="141">
        <v>59</v>
      </c>
      <c r="Y1487" s="123">
        <v>0.11478599221789799</v>
      </c>
      <c r="Z1487" s="122">
        <v>254</v>
      </c>
      <c r="AA1487" s="146">
        <v>0.12506154603643499</v>
      </c>
    </row>
    <row r="1488" spans="1:27" x14ac:dyDescent="0.25">
      <c r="A1488" s="130" t="s">
        <v>627</v>
      </c>
      <c r="B1488" s="221" t="s">
        <v>65</v>
      </c>
      <c r="C1488" s="116" t="s">
        <v>66</v>
      </c>
      <c r="D1488" s="117" t="s">
        <v>3</v>
      </c>
      <c r="E1488" s="136" t="s">
        <v>541</v>
      </c>
      <c r="F1488" s="140">
        <v>5602</v>
      </c>
      <c r="G1488" s="118">
        <v>5553</v>
      </c>
      <c r="H1488" s="119">
        <v>0.99125312388432696</v>
      </c>
      <c r="I1488" s="118">
        <v>49</v>
      </c>
      <c r="J1488" s="145">
        <v>8.7468761156729701E-3</v>
      </c>
      <c r="K1488" s="140">
        <v>1507</v>
      </c>
      <c r="L1488" s="140">
        <v>24</v>
      </c>
      <c r="M1488" s="119">
        <v>1.59256801592568E-2</v>
      </c>
      <c r="N1488" s="118">
        <v>61</v>
      </c>
      <c r="O1488" s="145">
        <v>1.08889682256337E-2</v>
      </c>
      <c r="P1488" s="140">
        <v>19</v>
      </c>
      <c r="Q1488" s="119">
        <v>1.2607830126078299E-2</v>
      </c>
      <c r="R1488" s="118">
        <v>48</v>
      </c>
      <c r="S1488" s="145">
        <v>8.5683684398429102E-3</v>
      </c>
      <c r="T1488" s="140">
        <v>128</v>
      </c>
      <c r="U1488" s="119">
        <v>8.4936960849369594E-2</v>
      </c>
      <c r="V1488" s="118">
        <v>443</v>
      </c>
      <c r="W1488" s="145">
        <v>7.9078900392716797E-2</v>
      </c>
      <c r="X1488" s="140">
        <v>138</v>
      </c>
      <c r="Y1488" s="119">
        <v>9.1572660915726606E-2</v>
      </c>
      <c r="Z1488" s="118">
        <v>469</v>
      </c>
      <c r="AA1488" s="145">
        <v>8.3720099964298397E-2</v>
      </c>
    </row>
    <row r="1489" spans="1:27" x14ac:dyDescent="0.25">
      <c r="A1489" s="131" t="s">
        <v>627</v>
      </c>
      <c r="B1489" s="222" t="s">
        <v>96</v>
      </c>
      <c r="C1489" s="120" t="s">
        <v>97</v>
      </c>
      <c r="D1489" s="121" t="s">
        <v>5</v>
      </c>
      <c r="E1489" s="137" t="s">
        <v>543</v>
      </c>
      <c r="F1489" s="141">
        <v>3281</v>
      </c>
      <c r="G1489" s="122">
        <v>3255</v>
      </c>
      <c r="H1489" s="123">
        <v>0.99207558671136797</v>
      </c>
      <c r="I1489" s="122">
        <v>26</v>
      </c>
      <c r="J1489" s="146">
        <v>7.9244132886315093E-3</v>
      </c>
      <c r="K1489" s="141">
        <v>974</v>
      </c>
      <c r="L1489" s="141">
        <v>11</v>
      </c>
      <c r="M1489" s="123">
        <v>1.12936344969199E-2</v>
      </c>
      <c r="N1489" s="122">
        <v>34</v>
      </c>
      <c r="O1489" s="146">
        <v>1.03626943005181E-2</v>
      </c>
      <c r="P1489" s="141">
        <v>7</v>
      </c>
      <c r="Q1489" s="123">
        <v>7.1868583162217597E-3</v>
      </c>
      <c r="R1489" s="122">
        <v>21</v>
      </c>
      <c r="S1489" s="146">
        <v>6.4004876562023701E-3</v>
      </c>
      <c r="T1489" s="141">
        <v>118</v>
      </c>
      <c r="U1489" s="123">
        <v>0.121149897330595</v>
      </c>
      <c r="V1489" s="122">
        <v>394</v>
      </c>
      <c r="W1489" s="146">
        <v>0.120085339835416</v>
      </c>
      <c r="X1489" s="141">
        <v>123</v>
      </c>
      <c r="Y1489" s="123">
        <v>0.12628336755646799</v>
      </c>
      <c r="Z1489" s="122">
        <v>410</v>
      </c>
      <c r="AA1489" s="146">
        <v>0.124961901859189</v>
      </c>
    </row>
    <row r="1490" spans="1:27" x14ac:dyDescent="0.25">
      <c r="A1490" s="130" t="s">
        <v>627</v>
      </c>
      <c r="B1490" s="221" t="s">
        <v>67</v>
      </c>
      <c r="C1490" s="116" t="s">
        <v>68</v>
      </c>
      <c r="D1490" s="117" t="s">
        <v>3</v>
      </c>
      <c r="E1490" s="136" t="s">
        <v>541</v>
      </c>
      <c r="F1490" s="140">
        <v>5135</v>
      </c>
      <c r="G1490" s="118">
        <v>5088</v>
      </c>
      <c r="H1490" s="119">
        <v>0.99084712755598803</v>
      </c>
      <c r="I1490" s="118">
        <v>47</v>
      </c>
      <c r="J1490" s="145">
        <v>9.1528724440116793E-3</v>
      </c>
      <c r="K1490" s="140">
        <v>1426</v>
      </c>
      <c r="L1490" s="140">
        <v>16</v>
      </c>
      <c r="M1490" s="119">
        <v>1.12201963534361E-2</v>
      </c>
      <c r="N1490" s="118">
        <v>28</v>
      </c>
      <c r="O1490" s="145">
        <v>5.4527750730282301E-3</v>
      </c>
      <c r="P1490" s="140">
        <v>14</v>
      </c>
      <c r="Q1490" s="119">
        <v>9.81767180925666E-3</v>
      </c>
      <c r="R1490" s="118">
        <v>35</v>
      </c>
      <c r="S1490" s="145">
        <v>6.8159688412852901E-3</v>
      </c>
      <c r="T1490" s="140">
        <v>121</v>
      </c>
      <c r="U1490" s="119">
        <v>8.4852734922861106E-2</v>
      </c>
      <c r="V1490" s="118">
        <v>425</v>
      </c>
      <c r="W1490" s="145">
        <v>8.2765335929892797E-2</v>
      </c>
      <c r="X1490" s="140">
        <v>130</v>
      </c>
      <c r="Y1490" s="119">
        <v>9.1164095371669002E-2</v>
      </c>
      <c r="Z1490" s="118">
        <v>448</v>
      </c>
      <c r="AA1490" s="145">
        <v>8.7244401168451793E-2</v>
      </c>
    </row>
    <row r="1491" spans="1:27" x14ac:dyDescent="0.25">
      <c r="A1491" s="131" t="s">
        <v>627</v>
      </c>
      <c r="B1491" s="222" t="s">
        <v>69</v>
      </c>
      <c r="C1491" s="120" t="s">
        <v>70</v>
      </c>
      <c r="D1491" s="121" t="s">
        <v>3</v>
      </c>
      <c r="E1491" s="137" t="s">
        <v>541</v>
      </c>
      <c r="F1491" s="141">
        <v>3960</v>
      </c>
      <c r="G1491" s="122">
        <v>3930</v>
      </c>
      <c r="H1491" s="123">
        <v>0.99242424242424199</v>
      </c>
      <c r="I1491" s="122">
        <v>30</v>
      </c>
      <c r="J1491" s="146">
        <v>7.5757575757575699E-3</v>
      </c>
      <c r="K1491" s="141">
        <v>889</v>
      </c>
      <c r="L1491" s="141">
        <v>17</v>
      </c>
      <c r="M1491" s="123">
        <v>1.9122609673790699E-2</v>
      </c>
      <c r="N1491" s="122">
        <v>46</v>
      </c>
      <c r="O1491" s="146">
        <v>1.1616161616161601E-2</v>
      </c>
      <c r="P1491" s="141">
        <v>7</v>
      </c>
      <c r="Q1491" s="123">
        <v>7.8740157480314907E-3</v>
      </c>
      <c r="R1491" s="122">
        <v>17</v>
      </c>
      <c r="S1491" s="146">
        <v>4.2929292929292902E-3</v>
      </c>
      <c r="T1491" s="141">
        <v>80</v>
      </c>
      <c r="U1491" s="123">
        <v>8.9988751406074194E-2</v>
      </c>
      <c r="V1491" s="122">
        <v>373</v>
      </c>
      <c r="W1491" s="146">
        <v>9.4191919191919105E-2</v>
      </c>
      <c r="X1491" s="141">
        <v>84</v>
      </c>
      <c r="Y1491" s="123">
        <v>9.4488188976377896E-2</v>
      </c>
      <c r="Z1491" s="122">
        <v>384</v>
      </c>
      <c r="AA1491" s="146">
        <v>9.69696969696969E-2</v>
      </c>
    </row>
    <row r="1492" spans="1:27" ht="24" x14ac:dyDescent="0.25">
      <c r="A1492" s="130" t="s">
        <v>627</v>
      </c>
      <c r="B1492" s="221" t="s">
        <v>32</v>
      </c>
      <c r="C1492" s="116" t="s">
        <v>33</v>
      </c>
      <c r="D1492" s="117" t="s">
        <v>1</v>
      </c>
      <c r="E1492" s="136" t="s">
        <v>542</v>
      </c>
      <c r="F1492" s="140">
        <v>1806</v>
      </c>
      <c r="G1492" s="118">
        <v>1799</v>
      </c>
      <c r="H1492" s="119">
        <v>0.99612403100775104</v>
      </c>
      <c r="I1492" s="118">
        <v>7</v>
      </c>
      <c r="J1492" s="145">
        <v>3.8759689922480598E-3</v>
      </c>
      <c r="K1492" s="140">
        <v>465</v>
      </c>
      <c r="L1492" s="140">
        <v>6</v>
      </c>
      <c r="M1492" s="119">
        <v>1.2903225806451601E-2</v>
      </c>
      <c r="N1492" s="118">
        <v>15</v>
      </c>
      <c r="O1492" s="145">
        <v>8.3056478405315604E-3</v>
      </c>
      <c r="P1492" s="140">
        <v>2</v>
      </c>
      <c r="Q1492" s="119">
        <v>4.3010752688172E-3</v>
      </c>
      <c r="R1492" s="118">
        <v>5</v>
      </c>
      <c r="S1492" s="145">
        <v>2.76854928017718E-3</v>
      </c>
      <c r="T1492" s="140">
        <v>34</v>
      </c>
      <c r="U1492" s="119">
        <v>7.3118279569892405E-2</v>
      </c>
      <c r="V1492" s="118">
        <v>140</v>
      </c>
      <c r="W1492" s="145">
        <v>7.7519379844961198E-2</v>
      </c>
      <c r="X1492" s="140">
        <v>34</v>
      </c>
      <c r="Y1492" s="119">
        <v>7.3118279569892405E-2</v>
      </c>
      <c r="Z1492" s="118">
        <v>140</v>
      </c>
      <c r="AA1492" s="145">
        <v>7.7519379844961198E-2</v>
      </c>
    </row>
    <row r="1493" spans="1:27" ht="24" x14ac:dyDescent="0.25">
      <c r="A1493" s="131" t="s">
        <v>627</v>
      </c>
      <c r="B1493" s="222" t="s">
        <v>437</v>
      </c>
      <c r="C1493" s="120" t="s">
        <v>34</v>
      </c>
      <c r="D1493" s="121" t="s">
        <v>1</v>
      </c>
      <c r="E1493" s="137" t="s">
        <v>542</v>
      </c>
      <c r="F1493" s="141">
        <v>2402</v>
      </c>
      <c r="G1493" s="122">
        <v>2382</v>
      </c>
      <c r="H1493" s="123">
        <v>0.99167360532889204</v>
      </c>
      <c r="I1493" s="122">
        <v>20</v>
      </c>
      <c r="J1493" s="146">
        <v>8.3263946711074101E-3</v>
      </c>
      <c r="K1493" s="141">
        <v>770</v>
      </c>
      <c r="L1493" s="141">
        <v>18</v>
      </c>
      <c r="M1493" s="123">
        <v>2.3376623376623301E-2</v>
      </c>
      <c r="N1493" s="122">
        <v>52</v>
      </c>
      <c r="O1493" s="146">
        <v>2.16486261448792E-2</v>
      </c>
      <c r="P1493" s="141">
        <v>9</v>
      </c>
      <c r="Q1493" s="123">
        <v>1.16883116883116E-2</v>
      </c>
      <c r="R1493" s="122">
        <v>24</v>
      </c>
      <c r="S1493" s="146">
        <v>9.9916736053288907E-3</v>
      </c>
      <c r="T1493" s="141">
        <v>79</v>
      </c>
      <c r="U1493" s="123">
        <v>0.10259740259740199</v>
      </c>
      <c r="V1493" s="122">
        <v>270</v>
      </c>
      <c r="W1493" s="146">
        <v>0.11240632805995</v>
      </c>
      <c r="X1493" s="141">
        <v>87</v>
      </c>
      <c r="Y1493" s="123">
        <v>0.112987012987012</v>
      </c>
      <c r="Z1493" s="122">
        <v>289</v>
      </c>
      <c r="AA1493" s="146">
        <v>0.120316402997502</v>
      </c>
    </row>
    <row r="1494" spans="1:27" ht="24" x14ac:dyDescent="0.25">
      <c r="A1494" s="130" t="s">
        <v>627</v>
      </c>
      <c r="B1494" s="221" t="s">
        <v>35</v>
      </c>
      <c r="C1494" s="116" t="s">
        <v>36</v>
      </c>
      <c r="D1494" s="117" t="s">
        <v>1</v>
      </c>
      <c r="E1494" s="136" t="s">
        <v>542</v>
      </c>
      <c r="F1494" s="140">
        <v>2718</v>
      </c>
      <c r="G1494" s="118">
        <v>2584</v>
      </c>
      <c r="H1494" s="119">
        <v>0.95069904341427502</v>
      </c>
      <c r="I1494" s="118">
        <v>134</v>
      </c>
      <c r="J1494" s="145">
        <v>4.9300956585724698E-2</v>
      </c>
      <c r="K1494" s="140">
        <v>807</v>
      </c>
      <c r="L1494" s="140">
        <v>6</v>
      </c>
      <c r="M1494" s="119">
        <v>7.4349442379182101E-3</v>
      </c>
      <c r="N1494" s="118">
        <v>19</v>
      </c>
      <c r="O1494" s="145">
        <v>6.9904341427520196E-3</v>
      </c>
      <c r="P1494" s="140">
        <v>3</v>
      </c>
      <c r="Q1494" s="119">
        <v>3.7174721189590998E-3</v>
      </c>
      <c r="R1494" s="118">
        <v>5</v>
      </c>
      <c r="S1494" s="145">
        <v>1.83958793230316E-3</v>
      </c>
      <c r="T1494" s="140">
        <v>70</v>
      </c>
      <c r="U1494" s="119">
        <v>8.6741016109045804E-2</v>
      </c>
      <c r="V1494" s="118">
        <v>239</v>
      </c>
      <c r="W1494" s="145">
        <v>8.7932303164091202E-2</v>
      </c>
      <c r="X1494" s="140">
        <v>72</v>
      </c>
      <c r="Y1494" s="119">
        <v>8.92193308550185E-2</v>
      </c>
      <c r="Z1494" s="118">
        <v>242</v>
      </c>
      <c r="AA1494" s="145">
        <v>8.9036055923473106E-2</v>
      </c>
    </row>
    <row r="1495" spans="1:27" x14ac:dyDescent="0.25">
      <c r="A1495" s="131" t="s">
        <v>627</v>
      </c>
      <c r="B1495" s="222" t="s">
        <v>84</v>
      </c>
      <c r="C1495" s="120" t="s">
        <v>85</v>
      </c>
      <c r="D1495" s="121" t="s">
        <v>4</v>
      </c>
      <c r="E1495" s="137" t="s">
        <v>540</v>
      </c>
      <c r="F1495" s="141">
        <v>1434</v>
      </c>
      <c r="G1495" s="122">
        <v>1430</v>
      </c>
      <c r="H1495" s="123">
        <v>0.99721059972105897</v>
      </c>
      <c r="I1495" s="122">
        <v>4</v>
      </c>
      <c r="J1495" s="146">
        <v>2.78940027894002E-3</v>
      </c>
      <c r="K1495" s="141">
        <v>422</v>
      </c>
      <c r="L1495" s="141">
        <v>6</v>
      </c>
      <c r="M1495" s="123">
        <v>1.42180094786729E-2</v>
      </c>
      <c r="N1495" s="122">
        <v>17</v>
      </c>
      <c r="O1495" s="146">
        <v>1.1854951185495099E-2</v>
      </c>
      <c r="P1495" s="141">
        <v>4</v>
      </c>
      <c r="Q1495" s="123">
        <v>9.4786729857819895E-3</v>
      </c>
      <c r="R1495" s="122">
        <v>11</v>
      </c>
      <c r="S1495" s="146">
        <v>7.6708507670850698E-3</v>
      </c>
      <c r="T1495" s="141">
        <v>35</v>
      </c>
      <c r="U1495" s="123">
        <v>8.2938388625592399E-2</v>
      </c>
      <c r="V1495" s="122">
        <v>105</v>
      </c>
      <c r="W1495" s="146">
        <v>7.3221757322175701E-2</v>
      </c>
      <c r="X1495" s="141">
        <v>36</v>
      </c>
      <c r="Y1495" s="123">
        <v>8.5308056872037893E-2</v>
      </c>
      <c r="Z1495" s="122">
        <v>108</v>
      </c>
      <c r="AA1495" s="146">
        <v>7.53138075313807E-2</v>
      </c>
    </row>
    <row r="1496" spans="1:27" x14ac:dyDescent="0.25">
      <c r="A1496" s="130" t="s">
        <v>627</v>
      </c>
      <c r="B1496" s="221" t="s">
        <v>71</v>
      </c>
      <c r="C1496" s="116" t="s">
        <v>72</v>
      </c>
      <c r="D1496" s="117" t="s">
        <v>3</v>
      </c>
      <c r="E1496" s="136" t="s">
        <v>541</v>
      </c>
      <c r="F1496" s="140">
        <v>4270</v>
      </c>
      <c r="G1496" s="118">
        <v>4209</v>
      </c>
      <c r="H1496" s="119">
        <v>0.98571428571428499</v>
      </c>
      <c r="I1496" s="118">
        <v>61</v>
      </c>
      <c r="J1496" s="145">
        <v>1.42857142857142E-2</v>
      </c>
      <c r="K1496" s="140">
        <v>1459</v>
      </c>
      <c r="L1496" s="140">
        <v>20</v>
      </c>
      <c r="M1496" s="119">
        <v>1.37080191912268E-2</v>
      </c>
      <c r="N1496" s="118">
        <v>62</v>
      </c>
      <c r="O1496" s="145">
        <v>1.4519906323185E-2</v>
      </c>
      <c r="P1496" s="140">
        <v>13</v>
      </c>
      <c r="Q1496" s="119">
        <v>8.9102124742974596E-3</v>
      </c>
      <c r="R1496" s="118">
        <v>28</v>
      </c>
      <c r="S1496" s="145">
        <v>6.5573770491803201E-3</v>
      </c>
      <c r="T1496" s="140">
        <v>143</v>
      </c>
      <c r="U1496" s="119">
        <v>9.8012337217272094E-2</v>
      </c>
      <c r="V1496" s="118">
        <v>381</v>
      </c>
      <c r="W1496" s="145">
        <v>8.9227166276346595E-2</v>
      </c>
      <c r="X1496" s="140">
        <v>148</v>
      </c>
      <c r="Y1496" s="119">
        <v>0.101439342015078</v>
      </c>
      <c r="Z1496" s="118">
        <v>390</v>
      </c>
      <c r="AA1496" s="145">
        <v>9.1334894613583101E-2</v>
      </c>
    </row>
    <row r="1497" spans="1:27" x14ac:dyDescent="0.25">
      <c r="A1497" s="131" t="s">
        <v>627</v>
      </c>
      <c r="B1497" s="222" t="s">
        <v>86</v>
      </c>
      <c r="C1497" s="120" t="s">
        <v>87</v>
      </c>
      <c r="D1497" s="121" t="s">
        <v>4</v>
      </c>
      <c r="E1497" s="137" t="s">
        <v>540</v>
      </c>
      <c r="F1497" s="141">
        <v>2803</v>
      </c>
      <c r="G1497" s="122">
        <v>2791</v>
      </c>
      <c r="H1497" s="123">
        <v>0.99571887263645997</v>
      </c>
      <c r="I1497" s="122">
        <v>12</v>
      </c>
      <c r="J1497" s="146">
        <v>4.28112736353906E-3</v>
      </c>
      <c r="K1497" s="141">
        <v>719</v>
      </c>
      <c r="L1497" s="141">
        <v>5</v>
      </c>
      <c r="M1497" s="123">
        <v>6.9541029207232201E-3</v>
      </c>
      <c r="N1497" s="122">
        <v>12</v>
      </c>
      <c r="O1497" s="146">
        <v>4.28112736353906E-3</v>
      </c>
      <c r="P1497" s="141">
        <v>4</v>
      </c>
      <c r="Q1497" s="123">
        <v>5.5632823365785802E-3</v>
      </c>
      <c r="R1497" s="122">
        <v>10</v>
      </c>
      <c r="S1497" s="146">
        <v>3.56760613628255E-3</v>
      </c>
      <c r="T1497" s="141">
        <v>61</v>
      </c>
      <c r="U1497" s="123">
        <v>8.4840055632823305E-2</v>
      </c>
      <c r="V1497" s="122">
        <v>219</v>
      </c>
      <c r="W1497" s="146">
        <v>7.8130574384587897E-2</v>
      </c>
      <c r="X1497" s="141">
        <v>64</v>
      </c>
      <c r="Y1497" s="123">
        <v>8.9012517385257298E-2</v>
      </c>
      <c r="Z1497" s="122">
        <v>225</v>
      </c>
      <c r="AA1497" s="146">
        <v>8.0271138066357398E-2</v>
      </c>
    </row>
    <row r="1498" spans="1:27" ht="24" x14ac:dyDescent="0.25">
      <c r="A1498" s="130" t="s">
        <v>627</v>
      </c>
      <c r="B1498" s="221" t="s">
        <v>137</v>
      </c>
      <c r="C1498" s="116" t="s">
        <v>138</v>
      </c>
      <c r="D1498" s="117" t="s">
        <v>9</v>
      </c>
      <c r="E1498" s="136" t="s">
        <v>546</v>
      </c>
      <c r="F1498" s="140">
        <v>2238</v>
      </c>
      <c r="G1498" s="118">
        <v>2167</v>
      </c>
      <c r="H1498" s="119">
        <v>0.96827524575513801</v>
      </c>
      <c r="I1498" s="118">
        <v>71</v>
      </c>
      <c r="J1498" s="145">
        <v>3.1724754244861403E-2</v>
      </c>
      <c r="K1498" s="140">
        <v>616</v>
      </c>
      <c r="L1498" s="140">
        <v>12</v>
      </c>
      <c r="M1498" s="119">
        <v>1.94805194805194E-2</v>
      </c>
      <c r="N1498" s="118">
        <v>30</v>
      </c>
      <c r="O1498" s="145">
        <v>1.34048257372654E-2</v>
      </c>
      <c r="P1498" s="140">
        <v>3</v>
      </c>
      <c r="Q1498" s="119">
        <v>4.87012987012987E-3</v>
      </c>
      <c r="R1498" s="118">
        <v>9</v>
      </c>
      <c r="S1498" s="145">
        <v>4.0214477211796204E-3</v>
      </c>
      <c r="T1498" s="140">
        <v>57</v>
      </c>
      <c r="U1498" s="119">
        <v>9.2532467532467494E-2</v>
      </c>
      <c r="V1498" s="118">
        <v>286</v>
      </c>
      <c r="W1498" s="145">
        <v>0.12779267202859601</v>
      </c>
      <c r="X1498" s="140">
        <v>60</v>
      </c>
      <c r="Y1498" s="119">
        <v>9.7402597402597393E-2</v>
      </c>
      <c r="Z1498" s="118">
        <v>294</v>
      </c>
      <c r="AA1498" s="145">
        <v>0.13136729222520099</v>
      </c>
    </row>
    <row r="1499" spans="1:27" ht="24" x14ac:dyDescent="0.25">
      <c r="A1499" s="131" t="s">
        <v>627</v>
      </c>
      <c r="B1499" s="222" t="s">
        <v>127</v>
      </c>
      <c r="C1499" s="120" t="s">
        <v>128</v>
      </c>
      <c r="D1499" s="121" t="s">
        <v>8</v>
      </c>
      <c r="E1499" s="137" t="s">
        <v>547</v>
      </c>
      <c r="F1499" s="141">
        <v>3107</v>
      </c>
      <c r="G1499" s="122">
        <v>3047</v>
      </c>
      <c r="H1499" s="123">
        <v>0.98068876729964505</v>
      </c>
      <c r="I1499" s="122">
        <v>60</v>
      </c>
      <c r="J1499" s="146">
        <v>1.9311232700354002E-2</v>
      </c>
      <c r="K1499" s="141">
        <v>738</v>
      </c>
      <c r="L1499" s="141">
        <v>14</v>
      </c>
      <c r="M1499" s="123">
        <v>1.8970189701897001E-2</v>
      </c>
      <c r="N1499" s="122">
        <v>37</v>
      </c>
      <c r="O1499" s="146">
        <v>1.19085934985516E-2</v>
      </c>
      <c r="P1499" s="141">
        <v>3</v>
      </c>
      <c r="Q1499" s="123">
        <v>4.0650406504065002E-3</v>
      </c>
      <c r="R1499" s="122">
        <v>9</v>
      </c>
      <c r="S1499" s="146">
        <v>2.8966849050530998E-3</v>
      </c>
      <c r="T1499" s="141">
        <v>79</v>
      </c>
      <c r="U1499" s="123">
        <v>0.107046070460704</v>
      </c>
      <c r="V1499" s="122">
        <v>347</v>
      </c>
      <c r="W1499" s="146">
        <v>0.111683295783714</v>
      </c>
      <c r="X1499" s="141">
        <v>80</v>
      </c>
      <c r="Y1499" s="123">
        <v>0.10840108401084</v>
      </c>
      <c r="Z1499" s="122">
        <v>349</v>
      </c>
      <c r="AA1499" s="146">
        <v>0.112327003540392</v>
      </c>
    </row>
    <row r="1500" spans="1:27" ht="24" x14ac:dyDescent="0.25">
      <c r="A1500" s="130" t="s">
        <v>627</v>
      </c>
      <c r="B1500" s="221" t="s">
        <v>129</v>
      </c>
      <c r="C1500" s="116" t="s">
        <v>130</v>
      </c>
      <c r="D1500" s="117" t="s">
        <v>8</v>
      </c>
      <c r="E1500" s="136" t="s">
        <v>547</v>
      </c>
      <c r="F1500" s="140">
        <v>1470</v>
      </c>
      <c r="G1500" s="118">
        <v>1452</v>
      </c>
      <c r="H1500" s="119">
        <v>0.98775510204081596</v>
      </c>
      <c r="I1500" s="118">
        <v>18</v>
      </c>
      <c r="J1500" s="145">
        <v>1.22448979591836E-2</v>
      </c>
      <c r="K1500" s="140">
        <v>429</v>
      </c>
      <c r="L1500" s="140">
        <v>17</v>
      </c>
      <c r="M1500" s="119">
        <v>3.9627039627039597E-2</v>
      </c>
      <c r="N1500" s="118">
        <v>46</v>
      </c>
      <c r="O1500" s="145">
        <v>3.1292517006802703E-2</v>
      </c>
      <c r="P1500" s="140">
        <v>4</v>
      </c>
      <c r="Q1500" s="119">
        <v>9.3240093240093205E-3</v>
      </c>
      <c r="R1500" s="118">
        <v>12</v>
      </c>
      <c r="S1500" s="145">
        <v>8.1632653061224393E-3</v>
      </c>
      <c r="T1500" s="140">
        <v>46</v>
      </c>
      <c r="U1500" s="119">
        <v>0.107226107226107</v>
      </c>
      <c r="V1500" s="118">
        <v>199</v>
      </c>
      <c r="W1500" s="145">
        <v>0.135374149659863</v>
      </c>
      <c r="X1500" s="140">
        <v>47</v>
      </c>
      <c r="Y1500" s="119">
        <v>0.109557109557109</v>
      </c>
      <c r="Z1500" s="118">
        <v>200</v>
      </c>
      <c r="AA1500" s="145">
        <v>0.136054421768707</v>
      </c>
    </row>
    <row r="1501" spans="1:27" x14ac:dyDescent="0.25">
      <c r="A1501" s="131" t="s">
        <v>627</v>
      </c>
      <c r="B1501" s="222" t="s">
        <v>139</v>
      </c>
      <c r="C1501" s="120" t="s">
        <v>140</v>
      </c>
      <c r="D1501" s="121" t="s">
        <v>9</v>
      </c>
      <c r="E1501" s="137" t="s">
        <v>546</v>
      </c>
      <c r="F1501" s="141">
        <v>6253</v>
      </c>
      <c r="G1501" s="122">
        <v>6074</v>
      </c>
      <c r="H1501" s="123">
        <v>0.97137374060450898</v>
      </c>
      <c r="I1501" s="122">
        <v>179</v>
      </c>
      <c r="J1501" s="146">
        <v>2.86262593954901E-2</v>
      </c>
      <c r="K1501" s="141">
        <v>1488</v>
      </c>
      <c r="L1501" s="141">
        <v>36</v>
      </c>
      <c r="M1501" s="123">
        <v>2.4193548387096701E-2</v>
      </c>
      <c r="N1501" s="122">
        <v>99</v>
      </c>
      <c r="O1501" s="146">
        <v>1.5832400447785E-2</v>
      </c>
      <c r="P1501" s="141">
        <v>18</v>
      </c>
      <c r="Q1501" s="123">
        <v>1.20967741935483E-2</v>
      </c>
      <c r="R1501" s="122">
        <v>40</v>
      </c>
      <c r="S1501" s="146">
        <v>6.3969294738525501E-3</v>
      </c>
      <c r="T1501" s="141">
        <v>124</v>
      </c>
      <c r="U1501" s="123">
        <v>8.3333333333333301E-2</v>
      </c>
      <c r="V1501" s="122">
        <v>482</v>
      </c>
      <c r="W1501" s="146">
        <v>7.7083000159923198E-2</v>
      </c>
      <c r="X1501" s="141">
        <v>134</v>
      </c>
      <c r="Y1501" s="123">
        <v>9.0053763440860204E-2</v>
      </c>
      <c r="Z1501" s="122">
        <v>503</v>
      </c>
      <c r="AA1501" s="146">
        <v>8.0441388133695793E-2</v>
      </c>
    </row>
    <row r="1502" spans="1:27" x14ac:dyDescent="0.25">
      <c r="A1502" s="130" t="s">
        <v>627</v>
      </c>
      <c r="B1502" s="221" t="s">
        <v>141</v>
      </c>
      <c r="C1502" s="116" t="s">
        <v>142</v>
      </c>
      <c r="D1502" s="117" t="s">
        <v>9</v>
      </c>
      <c r="E1502" s="136" t="s">
        <v>546</v>
      </c>
      <c r="F1502" s="140">
        <v>3665</v>
      </c>
      <c r="G1502" s="118">
        <v>3619</v>
      </c>
      <c r="H1502" s="119">
        <v>0.98744884038199099</v>
      </c>
      <c r="I1502" s="118">
        <v>46</v>
      </c>
      <c r="J1502" s="145">
        <v>1.2551159618008101E-2</v>
      </c>
      <c r="K1502" s="140">
        <v>939</v>
      </c>
      <c r="L1502" s="140">
        <v>16</v>
      </c>
      <c r="M1502" s="119">
        <v>1.7039403620873202E-2</v>
      </c>
      <c r="N1502" s="118">
        <v>45</v>
      </c>
      <c r="O1502" s="145">
        <v>1.22783083219645E-2</v>
      </c>
      <c r="P1502" s="140">
        <v>9</v>
      </c>
      <c r="Q1502" s="119">
        <v>9.5846645367412102E-3</v>
      </c>
      <c r="R1502" s="118">
        <v>27</v>
      </c>
      <c r="S1502" s="145">
        <v>7.3669849931787103E-3</v>
      </c>
      <c r="T1502" s="140">
        <v>88</v>
      </c>
      <c r="U1502" s="119">
        <v>9.3716719914802904E-2</v>
      </c>
      <c r="V1502" s="118">
        <v>338</v>
      </c>
      <c r="W1502" s="145">
        <v>9.2223738062755703E-2</v>
      </c>
      <c r="X1502" s="140">
        <v>91</v>
      </c>
      <c r="Y1502" s="119">
        <v>9.6911608093716697E-2</v>
      </c>
      <c r="Z1502" s="118">
        <v>351</v>
      </c>
      <c r="AA1502" s="145">
        <v>9.5770804911323296E-2</v>
      </c>
    </row>
    <row r="1503" spans="1:27" x14ac:dyDescent="0.25">
      <c r="A1503" s="131" t="s">
        <v>627</v>
      </c>
      <c r="B1503" s="222" t="s">
        <v>143</v>
      </c>
      <c r="C1503" s="120" t="s">
        <v>144</v>
      </c>
      <c r="D1503" s="121" t="s">
        <v>9</v>
      </c>
      <c r="E1503" s="137" t="s">
        <v>546</v>
      </c>
      <c r="F1503" s="141">
        <v>2523</v>
      </c>
      <c r="G1503" s="122">
        <v>2485</v>
      </c>
      <c r="H1503" s="123">
        <v>0.98493856520015799</v>
      </c>
      <c r="I1503" s="122">
        <v>38</v>
      </c>
      <c r="J1503" s="146">
        <v>1.50614347998414E-2</v>
      </c>
      <c r="K1503" s="141">
        <v>606</v>
      </c>
      <c r="L1503" s="141">
        <v>12</v>
      </c>
      <c r="M1503" s="123">
        <v>1.9801980198019799E-2</v>
      </c>
      <c r="N1503" s="122">
        <v>32</v>
      </c>
      <c r="O1503" s="146">
        <v>1.26833135156559E-2</v>
      </c>
      <c r="P1503" s="141">
        <v>6</v>
      </c>
      <c r="Q1503" s="123">
        <v>9.9009900990098994E-3</v>
      </c>
      <c r="R1503" s="122">
        <v>12</v>
      </c>
      <c r="S1503" s="146">
        <v>4.7562425683709804E-3</v>
      </c>
      <c r="T1503" s="141">
        <v>60</v>
      </c>
      <c r="U1503" s="123">
        <v>9.9009900990099001E-2</v>
      </c>
      <c r="V1503" s="122">
        <v>239</v>
      </c>
      <c r="W1503" s="146">
        <v>9.4728497820055393E-2</v>
      </c>
      <c r="X1503" s="141">
        <v>65</v>
      </c>
      <c r="Y1503" s="123">
        <v>0.107260726072607</v>
      </c>
      <c r="Z1503" s="122">
        <v>250</v>
      </c>
      <c r="AA1503" s="146">
        <v>9.9088386841062207E-2</v>
      </c>
    </row>
    <row r="1504" spans="1:27" x14ac:dyDescent="0.25">
      <c r="A1504" s="130" t="s">
        <v>627</v>
      </c>
      <c r="B1504" s="221" t="s">
        <v>145</v>
      </c>
      <c r="C1504" s="116" t="s">
        <v>146</v>
      </c>
      <c r="D1504" s="117" t="s">
        <v>9</v>
      </c>
      <c r="E1504" s="136" t="s">
        <v>546</v>
      </c>
      <c r="F1504" s="140">
        <v>1761</v>
      </c>
      <c r="G1504" s="118">
        <v>1737</v>
      </c>
      <c r="H1504" s="119">
        <v>0.98637137989778501</v>
      </c>
      <c r="I1504" s="118">
        <v>24</v>
      </c>
      <c r="J1504" s="145">
        <v>1.3628620102214601E-2</v>
      </c>
      <c r="K1504" s="140">
        <v>441</v>
      </c>
      <c r="L1504" s="140">
        <v>20</v>
      </c>
      <c r="M1504" s="119">
        <v>4.5351473922902397E-2</v>
      </c>
      <c r="N1504" s="118">
        <v>62</v>
      </c>
      <c r="O1504" s="145">
        <v>3.5207268597387799E-2</v>
      </c>
      <c r="P1504" s="140">
        <v>16</v>
      </c>
      <c r="Q1504" s="119">
        <v>3.6281179138321899E-2</v>
      </c>
      <c r="R1504" s="118">
        <v>41</v>
      </c>
      <c r="S1504" s="145">
        <v>2.3282226007950001E-2</v>
      </c>
      <c r="T1504" s="140">
        <v>46</v>
      </c>
      <c r="U1504" s="119">
        <v>0.104308390022675</v>
      </c>
      <c r="V1504" s="118">
        <v>160</v>
      </c>
      <c r="W1504" s="145">
        <v>9.0857467348097604E-2</v>
      </c>
      <c r="X1504" s="140">
        <v>54</v>
      </c>
      <c r="Y1504" s="119">
        <v>0.122448979591836</v>
      </c>
      <c r="Z1504" s="118">
        <v>181</v>
      </c>
      <c r="AA1504" s="145">
        <v>0.102782509937535</v>
      </c>
    </row>
    <row r="1505" spans="1:27" ht="24" x14ac:dyDescent="0.25">
      <c r="A1505" s="131" t="s">
        <v>627</v>
      </c>
      <c r="B1505" s="222" t="s">
        <v>131</v>
      </c>
      <c r="C1505" s="120" t="s">
        <v>132</v>
      </c>
      <c r="D1505" s="121" t="s">
        <v>8</v>
      </c>
      <c r="E1505" s="137" t="s">
        <v>547</v>
      </c>
      <c r="F1505" s="141">
        <v>2975</v>
      </c>
      <c r="G1505" s="122">
        <v>2914</v>
      </c>
      <c r="H1505" s="123">
        <v>0.97949579831932698</v>
      </c>
      <c r="I1505" s="122">
        <v>61</v>
      </c>
      <c r="J1505" s="146">
        <v>2.0504201680672199E-2</v>
      </c>
      <c r="K1505" s="141">
        <v>942</v>
      </c>
      <c r="L1505" s="141">
        <v>20</v>
      </c>
      <c r="M1505" s="123">
        <v>2.1231422505307799E-2</v>
      </c>
      <c r="N1505" s="122">
        <v>49</v>
      </c>
      <c r="O1505" s="146">
        <v>1.6470588235294101E-2</v>
      </c>
      <c r="P1505" s="141">
        <v>8</v>
      </c>
      <c r="Q1505" s="123">
        <v>8.4925690021231404E-3</v>
      </c>
      <c r="R1505" s="122">
        <v>21</v>
      </c>
      <c r="S1505" s="146">
        <v>7.0588235294117598E-3</v>
      </c>
      <c r="T1505" s="141">
        <v>88</v>
      </c>
      <c r="U1505" s="123">
        <v>9.3418259023354502E-2</v>
      </c>
      <c r="V1505" s="122">
        <v>276</v>
      </c>
      <c r="W1505" s="146">
        <v>9.2773109243697402E-2</v>
      </c>
      <c r="X1505" s="141">
        <v>93</v>
      </c>
      <c r="Y1505" s="123">
        <v>9.8726114649681507E-2</v>
      </c>
      <c r="Z1505" s="122">
        <v>290</v>
      </c>
      <c r="AA1505" s="146">
        <v>9.7478991596638601E-2</v>
      </c>
    </row>
    <row r="1506" spans="1:27" ht="24" x14ac:dyDescent="0.25">
      <c r="A1506" s="130" t="s">
        <v>627</v>
      </c>
      <c r="B1506" s="221" t="s">
        <v>112</v>
      </c>
      <c r="C1506" s="116" t="s">
        <v>113</v>
      </c>
      <c r="D1506" s="117" t="s">
        <v>7</v>
      </c>
      <c r="E1506" s="136" t="s">
        <v>548</v>
      </c>
      <c r="F1506" s="140">
        <v>3586</v>
      </c>
      <c r="G1506" s="118">
        <v>3515</v>
      </c>
      <c r="H1506" s="119">
        <v>0.98020078081427697</v>
      </c>
      <c r="I1506" s="118">
        <v>71</v>
      </c>
      <c r="J1506" s="145">
        <v>1.9799219185722201E-2</v>
      </c>
      <c r="K1506" s="140">
        <v>1091</v>
      </c>
      <c r="L1506" s="140">
        <v>16</v>
      </c>
      <c r="M1506" s="119">
        <v>1.4665444546287799E-2</v>
      </c>
      <c r="N1506" s="118">
        <v>45</v>
      </c>
      <c r="O1506" s="145">
        <v>1.25488008923591E-2</v>
      </c>
      <c r="P1506" s="140">
        <v>7</v>
      </c>
      <c r="Q1506" s="119">
        <v>6.4161319890009101E-3</v>
      </c>
      <c r="R1506" s="118">
        <v>13</v>
      </c>
      <c r="S1506" s="145">
        <v>3.6252091466815301E-3</v>
      </c>
      <c r="T1506" s="140">
        <v>78</v>
      </c>
      <c r="U1506" s="119">
        <v>7.1494042163152999E-2</v>
      </c>
      <c r="V1506" s="118">
        <v>238</v>
      </c>
      <c r="W1506" s="145">
        <v>6.6369213608477404E-2</v>
      </c>
      <c r="X1506" s="140">
        <v>82</v>
      </c>
      <c r="Y1506" s="119">
        <v>7.5160403299724995E-2</v>
      </c>
      <c r="Z1506" s="118">
        <v>245</v>
      </c>
      <c r="AA1506" s="145">
        <v>6.8321249302844306E-2</v>
      </c>
    </row>
    <row r="1507" spans="1:27" x14ac:dyDescent="0.25">
      <c r="A1507" s="131" t="s">
        <v>627</v>
      </c>
      <c r="B1507" s="222" t="s">
        <v>147</v>
      </c>
      <c r="C1507" s="120" t="s">
        <v>148</v>
      </c>
      <c r="D1507" s="121" t="s">
        <v>9</v>
      </c>
      <c r="E1507" s="137" t="s">
        <v>546</v>
      </c>
      <c r="F1507" s="141">
        <v>4099</v>
      </c>
      <c r="G1507" s="122">
        <v>4061</v>
      </c>
      <c r="H1507" s="123">
        <v>0.99072944620639103</v>
      </c>
      <c r="I1507" s="122">
        <v>38</v>
      </c>
      <c r="J1507" s="146">
        <v>9.2705537936081904E-3</v>
      </c>
      <c r="K1507" s="141">
        <v>903</v>
      </c>
      <c r="L1507" s="141">
        <v>13</v>
      </c>
      <c r="M1507" s="123">
        <v>1.43964562569213E-2</v>
      </c>
      <c r="N1507" s="122">
        <v>34</v>
      </c>
      <c r="O1507" s="146">
        <v>8.2947060258599607E-3</v>
      </c>
      <c r="P1507" s="141">
        <v>9</v>
      </c>
      <c r="Q1507" s="123">
        <v>9.9667774086378697E-3</v>
      </c>
      <c r="R1507" s="122">
        <v>23</v>
      </c>
      <c r="S1507" s="146">
        <v>5.6111246645523197E-3</v>
      </c>
      <c r="T1507" s="141">
        <v>94</v>
      </c>
      <c r="U1507" s="123">
        <v>0.10409745293466199</v>
      </c>
      <c r="V1507" s="122">
        <v>517</v>
      </c>
      <c r="W1507" s="146">
        <v>0.12612832398145801</v>
      </c>
      <c r="X1507" s="141">
        <v>98</v>
      </c>
      <c r="Y1507" s="123">
        <v>0.108527131782945</v>
      </c>
      <c r="Z1507" s="122">
        <v>526</v>
      </c>
      <c r="AA1507" s="146">
        <v>0.12832398145889201</v>
      </c>
    </row>
    <row r="1508" spans="1:27" x14ac:dyDescent="0.25">
      <c r="A1508" s="130" t="s">
        <v>627</v>
      </c>
      <c r="B1508" s="221" t="s">
        <v>149</v>
      </c>
      <c r="C1508" s="116" t="s">
        <v>150</v>
      </c>
      <c r="D1508" s="117" t="s">
        <v>9</v>
      </c>
      <c r="E1508" s="136" t="s">
        <v>546</v>
      </c>
      <c r="F1508" s="140">
        <v>4403</v>
      </c>
      <c r="G1508" s="118">
        <v>4355</v>
      </c>
      <c r="H1508" s="119">
        <v>0.98909834203951796</v>
      </c>
      <c r="I1508" s="118">
        <v>48</v>
      </c>
      <c r="J1508" s="145">
        <v>1.09016579604814E-2</v>
      </c>
      <c r="K1508" s="140">
        <v>1054</v>
      </c>
      <c r="L1508" s="140">
        <v>17</v>
      </c>
      <c r="M1508" s="119">
        <v>1.6129032258064498E-2</v>
      </c>
      <c r="N1508" s="118">
        <v>40</v>
      </c>
      <c r="O1508" s="145">
        <v>9.0847149670679004E-3</v>
      </c>
      <c r="P1508" s="140">
        <v>10</v>
      </c>
      <c r="Q1508" s="119">
        <v>9.4876660341555903E-3</v>
      </c>
      <c r="R1508" s="118">
        <v>25</v>
      </c>
      <c r="S1508" s="145">
        <v>5.6779468544174401E-3</v>
      </c>
      <c r="T1508" s="140">
        <v>122</v>
      </c>
      <c r="U1508" s="119">
        <v>0.115749525616698</v>
      </c>
      <c r="V1508" s="118">
        <v>556</v>
      </c>
      <c r="W1508" s="145">
        <v>0.12627753804224301</v>
      </c>
      <c r="X1508" s="140">
        <v>130</v>
      </c>
      <c r="Y1508" s="119">
        <v>0.123339658444022</v>
      </c>
      <c r="Z1508" s="118">
        <v>578</v>
      </c>
      <c r="AA1508" s="145">
        <v>0.13127413127413101</v>
      </c>
    </row>
    <row r="1509" spans="1:27" ht="24" x14ac:dyDescent="0.25">
      <c r="A1509" s="131" t="s">
        <v>627</v>
      </c>
      <c r="B1509" s="222" t="s">
        <v>114</v>
      </c>
      <c r="C1509" s="120" t="s">
        <v>115</v>
      </c>
      <c r="D1509" s="121" t="s">
        <v>7</v>
      </c>
      <c r="E1509" s="137" t="s">
        <v>548</v>
      </c>
      <c r="F1509" s="141">
        <v>1248</v>
      </c>
      <c r="G1509" s="122">
        <v>1209</v>
      </c>
      <c r="H1509" s="123">
        <v>0.96875</v>
      </c>
      <c r="I1509" s="122">
        <v>39</v>
      </c>
      <c r="J1509" s="146">
        <v>3.125E-2</v>
      </c>
      <c r="K1509" s="141">
        <v>406</v>
      </c>
      <c r="L1509" s="141">
        <v>9</v>
      </c>
      <c r="M1509" s="123">
        <v>2.2167487684728999E-2</v>
      </c>
      <c r="N1509" s="122">
        <v>21</v>
      </c>
      <c r="O1509" s="146">
        <v>1.6826923076923E-2</v>
      </c>
      <c r="P1509" s="141">
        <v>4</v>
      </c>
      <c r="Q1509" s="123">
        <v>9.8522167487684695E-3</v>
      </c>
      <c r="R1509" s="122">
        <v>13</v>
      </c>
      <c r="S1509" s="146">
        <v>1.04166666666666E-2</v>
      </c>
      <c r="T1509" s="141">
        <v>42</v>
      </c>
      <c r="U1509" s="123">
        <v>0.10344827586206801</v>
      </c>
      <c r="V1509" s="122">
        <v>144</v>
      </c>
      <c r="W1509" s="146">
        <v>0.115384615384615</v>
      </c>
      <c r="X1509" s="141">
        <v>46</v>
      </c>
      <c r="Y1509" s="123">
        <v>0.11330049261083699</v>
      </c>
      <c r="Z1509" s="122">
        <v>157</v>
      </c>
      <c r="AA1509" s="146">
        <v>0.12580128205128199</v>
      </c>
    </row>
    <row r="1510" spans="1:27" ht="24" x14ac:dyDescent="0.25">
      <c r="A1510" s="130" t="s">
        <v>627</v>
      </c>
      <c r="B1510" s="221" t="s">
        <v>439</v>
      </c>
      <c r="C1510" s="116" t="s">
        <v>116</v>
      </c>
      <c r="D1510" s="117" t="s">
        <v>7</v>
      </c>
      <c r="E1510" s="136" t="s">
        <v>548</v>
      </c>
      <c r="F1510" s="140">
        <v>1420</v>
      </c>
      <c r="G1510" s="118">
        <v>1400</v>
      </c>
      <c r="H1510" s="119">
        <v>0.98591549295774605</v>
      </c>
      <c r="I1510" s="118">
        <v>20</v>
      </c>
      <c r="J1510" s="145">
        <v>1.4084507042253501E-2</v>
      </c>
      <c r="K1510" s="140">
        <v>476</v>
      </c>
      <c r="L1510" s="140">
        <v>5</v>
      </c>
      <c r="M1510" s="119">
        <v>1.05042016806722E-2</v>
      </c>
      <c r="N1510" s="118">
        <v>15</v>
      </c>
      <c r="O1510" s="145">
        <v>1.0563380281690101E-2</v>
      </c>
      <c r="P1510" s="140">
        <v>1</v>
      </c>
      <c r="Q1510" s="119">
        <v>2.1008403361344498E-3</v>
      </c>
      <c r="R1510" s="118">
        <v>1</v>
      </c>
      <c r="S1510" s="145">
        <v>7.0422535211267599E-4</v>
      </c>
      <c r="T1510" s="140">
        <v>41</v>
      </c>
      <c r="U1510" s="119">
        <v>8.6134453781512604E-2</v>
      </c>
      <c r="V1510" s="118">
        <v>130</v>
      </c>
      <c r="W1510" s="145">
        <v>9.1549295774647793E-2</v>
      </c>
      <c r="X1510" s="140">
        <v>42</v>
      </c>
      <c r="Y1510" s="119">
        <v>8.8235294117646995E-2</v>
      </c>
      <c r="Z1510" s="118">
        <v>131</v>
      </c>
      <c r="AA1510" s="145">
        <v>9.2253521126760496E-2</v>
      </c>
    </row>
    <row r="1511" spans="1:27" ht="24" x14ac:dyDescent="0.25">
      <c r="A1511" s="131" t="s">
        <v>627</v>
      </c>
      <c r="B1511" s="222" t="s">
        <v>117</v>
      </c>
      <c r="C1511" s="120" t="s">
        <v>118</v>
      </c>
      <c r="D1511" s="121" t="s">
        <v>7</v>
      </c>
      <c r="E1511" s="137" t="s">
        <v>548</v>
      </c>
      <c r="F1511" s="141">
        <v>5416</v>
      </c>
      <c r="G1511" s="122">
        <v>5276</v>
      </c>
      <c r="H1511" s="123">
        <v>0.97415066469719302</v>
      </c>
      <c r="I1511" s="122">
        <v>140</v>
      </c>
      <c r="J1511" s="146">
        <v>2.5849335302806399E-2</v>
      </c>
      <c r="K1511" s="141">
        <v>1283</v>
      </c>
      <c r="L1511" s="141">
        <v>27</v>
      </c>
      <c r="M1511" s="123">
        <v>2.1044427123928199E-2</v>
      </c>
      <c r="N1511" s="122">
        <v>69</v>
      </c>
      <c r="O1511" s="146">
        <v>1.27400295420974E-2</v>
      </c>
      <c r="P1511" s="141">
        <v>12</v>
      </c>
      <c r="Q1511" s="123">
        <v>9.3530787217458999E-3</v>
      </c>
      <c r="R1511" s="122">
        <v>28</v>
      </c>
      <c r="S1511" s="146">
        <v>5.1698670605612902E-3</v>
      </c>
      <c r="T1511" s="141">
        <v>142</v>
      </c>
      <c r="U1511" s="123">
        <v>0.11067809820732601</v>
      </c>
      <c r="V1511" s="122">
        <v>538</v>
      </c>
      <c r="W1511" s="146">
        <v>9.9335302806499201E-2</v>
      </c>
      <c r="X1511" s="141">
        <v>148</v>
      </c>
      <c r="Y1511" s="123">
        <v>0.115354637568199</v>
      </c>
      <c r="Z1511" s="122">
        <v>558</v>
      </c>
      <c r="AA1511" s="146">
        <v>0.10302806499261399</v>
      </c>
    </row>
    <row r="1512" spans="1:27" x14ac:dyDescent="0.25">
      <c r="A1512" s="130" t="s">
        <v>627</v>
      </c>
      <c r="B1512" s="221" t="s">
        <v>151</v>
      </c>
      <c r="C1512" s="116" t="s">
        <v>152</v>
      </c>
      <c r="D1512" s="117" t="s">
        <v>9</v>
      </c>
      <c r="E1512" s="136" t="s">
        <v>546</v>
      </c>
      <c r="F1512" s="140">
        <v>3942</v>
      </c>
      <c r="G1512" s="118">
        <v>3894</v>
      </c>
      <c r="H1512" s="119">
        <v>0.98782343987823396</v>
      </c>
      <c r="I1512" s="118">
        <v>48</v>
      </c>
      <c r="J1512" s="145">
        <v>1.2176560121765601E-2</v>
      </c>
      <c r="K1512" s="140">
        <v>979</v>
      </c>
      <c r="L1512" s="140">
        <v>15</v>
      </c>
      <c r="M1512" s="119">
        <v>1.53217568947906E-2</v>
      </c>
      <c r="N1512" s="118">
        <v>37</v>
      </c>
      <c r="O1512" s="145">
        <v>9.3860984271943101E-3</v>
      </c>
      <c r="P1512" s="140">
        <v>5</v>
      </c>
      <c r="Q1512" s="119">
        <v>5.1072522982635298E-3</v>
      </c>
      <c r="R1512" s="118">
        <v>13</v>
      </c>
      <c r="S1512" s="145">
        <v>3.2978183663115099E-3</v>
      </c>
      <c r="T1512" s="140">
        <v>74</v>
      </c>
      <c r="U1512" s="119">
        <v>7.5587334014300303E-2</v>
      </c>
      <c r="V1512" s="118">
        <v>283</v>
      </c>
      <c r="W1512" s="145">
        <v>7.1790969051243006E-2</v>
      </c>
      <c r="X1512" s="140">
        <v>78</v>
      </c>
      <c r="Y1512" s="119">
        <v>7.9673135852911095E-2</v>
      </c>
      <c r="Z1512" s="118">
        <v>293</v>
      </c>
      <c r="AA1512" s="145">
        <v>7.4327752409944103E-2</v>
      </c>
    </row>
    <row r="1513" spans="1:27" ht="24" x14ac:dyDescent="0.25">
      <c r="A1513" s="131" t="s">
        <v>627</v>
      </c>
      <c r="B1513" s="222" t="s">
        <v>119</v>
      </c>
      <c r="C1513" s="120" t="s">
        <v>120</v>
      </c>
      <c r="D1513" s="121" t="s">
        <v>7</v>
      </c>
      <c r="E1513" s="137" t="s">
        <v>548</v>
      </c>
      <c r="F1513" s="141">
        <v>3264</v>
      </c>
      <c r="G1513" s="122">
        <v>3192</v>
      </c>
      <c r="H1513" s="123">
        <v>0.97794117647058798</v>
      </c>
      <c r="I1513" s="122">
        <v>72</v>
      </c>
      <c r="J1513" s="146">
        <v>2.20588235294117E-2</v>
      </c>
      <c r="K1513" s="141">
        <v>872</v>
      </c>
      <c r="L1513" s="141">
        <v>13</v>
      </c>
      <c r="M1513" s="123">
        <v>1.4908256880733901E-2</v>
      </c>
      <c r="N1513" s="122">
        <v>24</v>
      </c>
      <c r="O1513" s="146">
        <v>7.3529411764705803E-3</v>
      </c>
      <c r="P1513" s="141">
        <v>3</v>
      </c>
      <c r="Q1513" s="123">
        <v>3.4403669724770601E-3</v>
      </c>
      <c r="R1513" s="122">
        <v>7</v>
      </c>
      <c r="S1513" s="146">
        <v>2.1446078431372499E-3</v>
      </c>
      <c r="T1513" s="141">
        <v>99</v>
      </c>
      <c r="U1513" s="123">
        <v>0.11353211009174299</v>
      </c>
      <c r="V1513" s="122">
        <v>356</v>
      </c>
      <c r="W1513" s="146">
        <v>0.10906862745098</v>
      </c>
      <c r="X1513" s="141">
        <v>100</v>
      </c>
      <c r="Y1513" s="123">
        <v>0.11467889908256799</v>
      </c>
      <c r="Z1513" s="122">
        <v>359</v>
      </c>
      <c r="AA1513" s="146">
        <v>0.10998774509803901</v>
      </c>
    </row>
    <row r="1514" spans="1:27" x14ac:dyDescent="0.25">
      <c r="A1514" s="130" t="s">
        <v>627</v>
      </c>
      <c r="B1514" s="221" t="s">
        <v>153</v>
      </c>
      <c r="C1514" s="116" t="s">
        <v>154</v>
      </c>
      <c r="D1514" s="117" t="s">
        <v>9</v>
      </c>
      <c r="E1514" s="136" t="s">
        <v>546</v>
      </c>
      <c r="F1514" s="140">
        <v>2758</v>
      </c>
      <c r="G1514" s="118">
        <v>2727</v>
      </c>
      <c r="H1514" s="119">
        <v>0.98875997099347301</v>
      </c>
      <c r="I1514" s="118">
        <v>31</v>
      </c>
      <c r="J1514" s="145">
        <v>1.12400290065264E-2</v>
      </c>
      <c r="K1514" s="140">
        <v>739</v>
      </c>
      <c r="L1514" s="140">
        <v>22</v>
      </c>
      <c r="M1514" s="119">
        <v>2.9769959404600799E-2</v>
      </c>
      <c r="N1514" s="118">
        <v>50</v>
      </c>
      <c r="O1514" s="145">
        <v>1.8129079042784602E-2</v>
      </c>
      <c r="P1514" s="140">
        <v>15</v>
      </c>
      <c r="Q1514" s="119">
        <v>2.0297699594045999E-2</v>
      </c>
      <c r="R1514" s="118">
        <v>36</v>
      </c>
      <c r="S1514" s="145">
        <v>1.30529369108049E-2</v>
      </c>
      <c r="T1514" s="140">
        <v>76</v>
      </c>
      <c r="U1514" s="119">
        <v>0.102841677943166</v>
      </c>
      <c r="V1514" s="118">
        <v>271</v>
      </c>
      <c r="W1514" s="145">
        <v>9.8259608411892602E-2</v>
      </c>
      <c r="X1514" s="140">
        <v>86</v>
      </c>
      <c r="Y1514" s="119">
        <v>0.11637347767253001</v>
      </c>
      <c r="Z1514" s="118">
        <v>291</v>
      </c>
      <c r="AA1514" s="145">
        <v>0.105511240029006</v>
      </c>
    </row>
    <row r="1515" spans="1:27" ht="24" x14ac:dyDescent="0.25">
      <c r="A1515" s="131" t="s">
        <v>627</v>
      </c>
      <c r="B1515" s="222" t="s">
        <v>121</v>
      </c>
      <c r="C1515" s="120" t="s">
        <v>122</v>
      </c>
      <c r="D1515" s="121" t="s">
        <v>7</v>
      </c>
      <c r="E1515" s="137" t="s">
        <v>548</v>
      </c>
      <c r="F1515" s="141">
        <v>2415</v>
      </c>
      <c r="G1515" s="122">
        <v>2315</v>
      </c>
      <c r="H1515" s="123">
        <v>0.95859213250517505</v>
      </c>
      <c r="I1515" s="122">
        <v>100</v>
      </c>
      <c r="J1515" s="146">
        <v>4.1407867494824002E-2</v>
      </c>
      <c r="K1515" s="141">
        <v>682</v>
      </c>
      <c r="L1515" s="141">
        <v>12</v>
      </c>
      <c r="M1515" s="123">
        <v>1.7595307917888499E-2</v>
      </c>
      <c r="N1515" s="122">
        <v>37</v>
      </c>
      <c r="O1515" s="146">
        <v>1.53209109730848E-2</v>
      </c>
      <c r="P1515" s="141">
        <v>7</v>
      </c>
      <c r="Q1515" s="123">
        <v>1.02639296187683E-2</v>
      </c>
      <c r="R1515" s="122">
        <v>17</v>
      </c>
      <c r="S1515" s="146">
        <v>7.0393374741200797E-3</v>
      </c>
      <c r="T1515" s="141">
        <v>74</v>
      </c>
      <c r="U1515" s="123">
        <v>0.108504398826979</v>
      </c>
      <c r="V1515" s="122">
        <v>222</v>
      </c>
      <c r="W1515" s="146">
        <v>9.1925465838509302E-2</v>
      </c>
      <c r="X1515" s="141">
        <v>79</v>
      </c>
      <c r="Y1515" s="123">
        <v>0.11583577712609899</v>
      </c>
      <c r="Z1515" s="122">
        <v>235</v>
      </c>
      <c r="AA1515" s="146">
        <v>9.7308488612836405E-2</v>
      </c>
    </row>
    <row r="1516" spans="1:27" ht="24" x14ac:dyDescent="0.25">
      <c r="A1516" s="130" t="s">
        <v>627</v>
      </c>
      <c r="B1516" s="221" t="s">
        <v>133</v>
      </c>
      <c r="C1516" s="116" t="s">
        <v>134</v>
      </c>
      <c r="D1516" s="117" t="s">
        <v>8</v>
      </c>
      <c r="E1516" s="136" t="s">
        <v>547</v>
      </c>
      <c r="F1516" s="140">
        <v>3021</v>
      </c>
      <c r="G1516" s="118">
        <v>2985</v>
      </c>
      <c r="H1516" s="119">
        <v>0.98808341608738803</v>
      </c>
      <c r="I1516" s="118">
        <v>36</v>
      </c>
      <c r="J1516" s="145">
        <v>1.1916583912611699E-2</v>
      </c>
      <c r="K1516" s="140">
        <v>935</v>
      </c>
      <c r="L1516" s="140">
        <v>19</v>
      </c>
      <c r="M1516" s="119">
        <v>2.03208556149732E-2</v>
      </c>
      <c r="N1516" s="118">
        <v>56</v>
      </c>
      <c r="O1516" s="145">
        <v>1.85369083085071E-2</v>
      </c>
      <c r="P1516" s="140">
        <v>13</v>
      </c>
      <c r="Q1516" s="119">
        <v>1.3903743315508E-2</v>
      </c>
      <c r="R1516" s="118">
        <v>40</v>
      </c>
      <c r="S1516" s="145">
        <v>1.32406487917907E-2</v>
      </c>
      <c r="T1516" s="140">
        <v>109</v>
      </c>
      <c r="U1516" s="119">
        <v>0.116577540106951</v>
      </c>
      <c r="V1516" s="118">
        <v>358</v>
      </c>
      <c r="W1516" s="145">
        <v>0.11850380668652701</v>
      </c>
      <c r="X1516" s="140">
        <v>116</v>
      </c>
      <c r="Y1516" s="119">
        <v>0.124064171122994</v>
      </c>
      <c r="Z1516" s="118">
        <v>378</v>
      </c>
      <c r="AA1516" s="145">
        <v>0.12512413108242301</v>
      </c>
    </row>
    <row r="1517" spans="1:27" ht="24" x14ac:dyDescent="0.25">
      <c r="A1517" s="131" t="s">
        <v>627</v>
      </c>
      <c r="B1517" s="222" t="s">
        <v>123</v>
      </c>
      <c r="C1517" s="120" t="s">
        <v>124</v>
      </c>
      <c r="D1517" s="121" t="s">
        <v>7</v>
      </c>
      <c r="E1517" s="137" t="s">
        <v>548</v>
      </c>
      <c r="F1517" s="141">
        <v>1632</v>
      </c>
      <c r="G1517" s="122">
        <v>1600</v>
      </c>
      <c r="H1517" s="123">
        <v>0.98039215686274495</v>
      </c>
      <c r="I1517" s="122">
        <v>32</v>
      </c>
      <c r="J1517" s="146">
        <v>1.9607843137254902E-2</v>
      </c>
      <c r="K1517" s="141">
        <v>456</v>
      </c>
      <c r="L1517" s="141">
        <v>5</v>
      </c>
      <c r="M1517" s="123">
        <v>1.09649122807017E-2</v>
      </c>
      <c r="N1517" s="122">
        <v>15</v>
      </c>
      <c r="O1517" s="146">
        <v>9.1911764705882304E-3</v>
      </c>
      <c r="P1517" s="141">
        <v>3</v>
      </c>
      <c r="Q1517" s="123">
        <v>6.5789473684210497E-3</v>
      </c>
      <c r="R1517" s="122">
        <v>6</v>
      </c>
      <c r="S1517" s="146">
        <v>3.6764705882352902E-3</v>
      </c>
      <c r="T1517" s="141">
        <v>42</v>
      </c>
      <c r="U1517" s="123">
        <v>9.2105263157894704E-2</v>
      </c>
      <c r="V1517" s="122">
        <v>148</v>
      </c>
      <c r="W1517" s="146">
        <v>9.0686274509803905E-2</v>
      </c>
      <c r="X1517" s="141">
        <v>44</v>
      </c>
      <c r="Y1517" s="123">
        <v>9.6491228070175405E-2</v>
      </c>
      <c r="Z1517" s="122">
        <v>152</v>
      </c>
      <c r="AA1517" s="146">
        <v>9.3137254901960703E-2</v>
      </c>
    </row>
    <row r="1518" spans="1:27" ht="24" x14ac:dyDescent="0.25">
      <c r="A1518" s="130" t="s">
        <v>627</v>
      </c>
      <c r="B1518" s="221" t="s">
        <v>135</v>
      </c>
      <c r="C1518" s="116" t="s">
        <v>136</v>
      </c>
      <c r="D1518" s="117" t="s">
        <v>8</v>
      </c>
      <c r="E1518" s="136" t="s">
        <v>547</v>
      </c>
      <c r="F1518" s="140">
        <v>5220</v>
      </c>
      <c r="G1518" s="118">
        <v>5095</v>
      </c>
      <c r="H1518" s="119">
        <v>0.97605363984674298</v>
      </c>
      <c r="I1518" s="118">
        <v>125</v>
      </c>
      <c r="J1518" s="145">
        <v>2.3946360153256699E-2</v>
      </c>
      <c r="K1518" s="140">
        <v>1368</v>
      </c>
      <c r="L1518" s="140">
        <v>27</v>
      </c>
      <c r="M1518" s="119">
        <v>1.9736842105263101E-2</v>
      </c>
      <c r="N1518" s="118">
        <v>65</v>
      </c>
      <c r="O1518" s="145">
        <v>1.2452107279693401E-2</v>
      </c>
      <c r="P1518" s="140">
        <v>18</v>
      </c>
      <c r="Q1518" s="119">
        <v>1.3157894736842099E-2</v>
      </c>
      <c r="R1518" s="118">
        <v>60</v>
      </c>
      <c r="S1518" s="145">
        <v>1.1494252873563199E-2</v>
      </c>
      <c r="T1518" s="140">
        <v>165</v>
      </c>
      <c r="U1518" s="119">
        <v>0.12061403508771899</v>
      </c>
      <c r="V1518" s="118">
        <v>555</v>
      </c>
      <c r="W1518" s="145">
        <v>0.106321839080459</v>
      </c>
      <c r="X1518" s="140">
        <v>175</v>
      </c>
      <c r="Y1518" s="119">
        <v>0.127923976608187</v>
      </c>
      <c r="Z1518" s="118">
        <v>594</v>
      </c>
      <c r="AA1518" s="145">
        <v>0.11379310344827499</v>
      </c>
    </row>
    <row r="1519" spans="1:27" ht="24" x14ac:dyDescent="0.25">
      <c r="A1519" s="131" t="s">
        <v>627</v>
      </c>
      <c r="B1519" s="222" t="s">
        <v>125</v>
      </c>
      <c r="C1519" s="120" t="s">
        <v>126</v>
      </c>
      <c r="D1519" s="121" t="s">
        <v>7</v>
      </c>
      <c r="E1519" s="137" t="s">
        <v>548</v>
      </c>
      <c r="F1519" s="141">
        <v>2947</v>
      </c>
      <c r="G1519" s="122">
        <v>2861</v>
      </c>
      <c r="H1519" s="123">
        <v>0.97081778079402703</v>
      </c>
      <c r="I1519" s="122">
        <v>86</v>
      </c>
      <c r="J1519" s="146">
        <v>2.9182219205972099E-2</v>
      </c>
      <c r="K1519" s="141">
        <v>995</v>
      </c>
      <c r="L1519" s="141">
        <v>17</v>
      </c>
      <c r="M1519" s="123">
        <v>1.7085427135678299E-2</v>
      </c>
      <c r="N1519" s="122">
        <v>47</v>
      </c>
      <c r="O1519" s="146">
        <v>1.5948422124193999E-2</v>
      </c>
      <c r="P1519" s="141">
        <v>11</v>
      </c>
      <c r="Q1519" s="123">
        <v>1.10552763819095E-2</v>
      </c>
      <c r="R1519" s="122">
        <v>27</v>
      </c>
      <c r="S1519" s="146">
        <v>9.1618595181540505E-3</v>
      </c>
      <c r="T1519" s="141">
        <v>84</v>
      </c>
      <c r="U1519" s="123">
        <v>8.4422110552763802E-2</v>
      </c>
      <c r="V1519" s="122">
        <v>225</v>
      </c>
      <c r="W1519" s="146">
        <v>7.6348829317950395E-2</v>
      </c>
      <c r="X1519" s="141">
        <v>92</v>
      </c>
      <c r="Y1519" s="123">
        <v>9.2462311557788904E-2</v>
      </c>
      <c r="Z1519" s="122">
        <v>242</v>
      </c>
      <c r="AA1519" s="146">
        <v>8.2117407533084399E-2</v>
      </c>
    </row>
    <row r="1520" spans="1:27" x14ac:dyDescent="0.25">
      <c r="A1520" s="130" t="s">
        <v>627</v>
      </c>
      <c r="B1520" s="221" t="s">
        <v>155</v>
      </c>
      <c r="C1520" s="116" t="s">
        <v>156</v>
      </c>
      <c r="D1520" s="117" t="s">
        <v>9</v>
      </c>
      <c r="E1520" s="136" t="s">
        <v>546</v>
      </c>
      <c r="F1520" s="140">
        <v>4463</v>
      </c>
      <c r="G1520" s="118">
        <v>4400</v>
      </c>
      <c r="H1520" s="119">
        <v>0.98588393457315704</v>
      </c>
      <c r="I1520" s="118">
        <v>63</v>
      </c>
      <c r="J1520" s="145">
        <v>1.41160654268429E-2</v>
      </c>
      <c r="K1520" s="140">
        <v>1426</v>
      </c>
      <c r="L1520" s="140">
        <v>22</v>
      </c>
      <c r="M1520" s="119">
        <v>1.54277699859747E-2</v>
      </c>
      <c r="N1520" s="118">
        <v>55</v>
      </c>
      <c r="O1520" s="145">
        <v>1.2323549182164399E-2</v>
      </c>
      <c r="P1520" s="140">
        <v>11</v>
      </c>
      <c r="Q1520" s="119">
        <v>7.7138849929873701E-3</v>
      </c>
      <c r="R1520" s="118">
        <v>27</v>
      </c>
      <c r="S1520" s="145">
        <v>6.0497423257898199E-3</v>
      </c>
      <c r="T1520" s="140">
        <v>144</v>
      </c>
      <c r="U1520" s="119">
        <v>0.100981767180925</v>
      </c>
      <c r="V1520" s="118">
        <v>396</v>
      </c>
      <c r="W1520" s="145">
        <v>8.8729554111584105E-2</v>
      </c>
      <c r="X1520" s="140">
        <v>150</v>
      </c>
      <c r="Y1520" s="119">
        <v>0.105189340813464</v>
      </c>
      <c r="Z1520" s="118">
        <v>414</v>
      </c>
      <c r="AA1520" s="145">
        <v>9.2762715662110598E-2</v>
      </c>
    </row>
    <row r="1521" spans="1:27" ht="24" x14ac:dyDescent="0.25">
      <c r="A1521" s="131" t="s">
        <v>627</v>
      </c>
      <c r="B1521" s="222" t="s">
        <v>247</v>
      </c>
      <c r="C1521" s="120" t="s">
        <v>248</v>
      </c>
      <c r="D1521" s="121" t="s">
        <v>16</v>
      </c>
      <c r="E1521" s="137" t="s">
        <v>549</v>
      </c>
      <c r="F1521" s="141">
        <v>4265</v>
      </c>
      <c r="G1521" s="122">
        <v>4144</v>
      </c>
      <c r="H1521" s="123">
        <v>0.97162954279015201</v>
      </c>
      <c r="I1521" s="122">
        <v>121</v>
      </c>
      <c r="J1521" s="146">
        <v>2.8370457209847499E-2</v>
      </c>
      <c r="K1521" s="141">
        <v>1092</v>
      </c>
      <c r="L1521" s="141">
        <v>23</v>
      </c>
      <c r="M1521" s="123">
        <v>2.1062271062271001E-2</v>
      </c>
      <c r="N1521" s="122">
        <v>51</v>
      </c>
      <c r="O1521" s="146">
        <v>1.1957796014067899E-2</v>
      </c>
      <c r="P1521" s="141">
        <v>9</v>
      </c>
      <c r="Q1521" s="123">
        <v>8.2417582417582402E-3</v>
      </c>
      <c r="R1521" s="122">
        <v>23</v>
      </c>
      <c r="S1521" s="146">
        <v>5.3927315357561499E-3</v>
      </c>
      <c r="T1521" s="141">
        <v>93</v>
      </c>
      <c r="U1521" s="123">
        <v>8.5164835164835098E-2</v>
      </c>
      <c r="V1521" s="122">
        <v>301</v>
      </c>
      <c r="W1521" s="146">
        <v>7.0574443141852197E-2</v>
      </c>
      <c r="X1521" s="141">
        <v>100</v>
      </c>
      <c r="Y1521" s="123">
        <v>9.15750915750915E-2</v>
      </c>
      <c r="Z1521" s="122">
        <v>320</v>
      </c>
      <c r="AA1521" s="146">
        <v>7.5029308323563804E-2</v>
      </c>
    </row>
    <row r="1522" spans="1:27" ht="24" x14ac:dyDescent="0.25">
      <c r="A1522" s="130" t="s">
        <v>627</v>
      </c>
      <c r="B1522" s="221" t="s">
        <v>233</v>
      </c>
      <c r="C1522" s="116" t="s">
        <v>234</v>
      </c>
      <c r="D1522" s="117" t="s">
        <v>15</v>
      </c>
      <c r="E1522" s="136" t="s">
        <v>550</v>
      </c>
      <c r="F1522" s="140">
        <v>959</v>
      </c>
      <c r="G1522" s="118">
        <v>952</v>
      </c>
      <c r="H1522" s="119">
        <v>0.99270072992700698</v>
      </c>
      <c r="I1522" s="118">
        <v>7</v>
      </c>
      <c r="J1522" s="145">
        <v>7.2992700729926996E-3</v>
      </c>
      <c r="K1522" s="140">
        <v>314</v>
      </c>
      <c r="L1522" s="140">
        <v>6</v>
      </c>
      <c r="M1522" s="119">
        <v>1.9108280254777E-2</v>
      </c>
      <c r="N1522" s="118">
        <v>18</v>
      </c>
      <c r="O1522" s="145">
        <v>1.8769551616266901E-2</v>
      </c>
      <c r="P1522" s="140">
        <v>5</v>
      </c>
      <c r="Q1522" s="119">
        <v>1.5923566878980801E-2</v>
      </c>
      <c r="R1522" s="118">
        <v>11</v>
      </c>
      <c r="S1522" s="145">
        <v>1.1470281543274201E-2</v>
      </c>
      <c r="T1522" s="140">
        <v>38</v>
      </c>
      <c r="U1522" s="119">
        <v>0.121019108280254</v>
      </c>
      <c r="V1522" s="118">
        <v>100</v>
      </c>
      <c r="W1522" s="145">
        <v>0.104275286757038</v>
      </c>
      <c r="X1522" s="140">
        <v>42</v>
      </c>
      <c r="Y1522" s="119">
        <v>0.13375796178343899</v>
      </c>
      <c r="Z1522" s="118">
        <v>108</v>
      </c>
      <c r="AA1522" s="145">
        <v>0.112617309697601</v>
      </c>
    </row>
    <row r="1523" spans="1:27" ht="24" x14ac:dyDescent="0.25">
      <c r="A1523" s="131" t="s">
        <v>627</v>
      </c>
      <c r="B1523" s="222" t="s">
        <v>249</v>
      </c>
      <c r="C1523" s="120" t="s">
        <v>250</v>
      </c>
      <c r="D1523" s="121" t="s">
        <v>16</v>
      </c>
      <c r="E1523" s="137" t="s">
        <v>549</v>
      </c>
      <c r="F1523" s="141">
        <v>3083</v>
      </c>
      <c r="G1523" s="122">
        <v>3021</v>
      </c>
      <c r="H1523" s="123">
        <v>0.97988971780733003</v>
      </c>
      <c r="I1523" s="122">
        <v>62</v>
      </c>
      <c r="J1523" s="146">
        <v>2.0110282192669401E-2</v>
      </c>
      <c r="K1523" s="141">
        <v>959</v>
      </c>
      <c r="L1523" s="141">
        <v>17</v>
      </c>
      <c r="M1523" s="123">
        <v>1.7726798748696499E-2</v>
      </c>
      <c r="N1523" s="122">
        <v>51</v>
      </c>
      <c r="O1523" s="146">
        <v>1.65423289004216E-2</v>
      </c>
      <c r="P1523" s="141">
        <v>5</v>
      </c>
      <c r="Q1523" s="123">
        <v>5.2137643378519201E-3</v>
      </c>
      <c r="R1523" s="122">
        <v>14</v>
      </c>
      <c r="S1523" s="146">
        <v>4.54103146286084E-3</v>
      </c>
      <c r="T1523" s="141">
        <v>71</v>
      </c>
      <c r="U1523" s="123">
        <v>7.4035453597497303E-2</v>
      </c>
      <c r="V1523" s="122">
        <v>380</v>
      </c>
      <c r="W1523" s="146">
        <v>0.123256568277651</v>
      </c>
      <c r="X1523" s="141">
        <v>73</v>
      </c>
      <c r="Y1523" s="123">
        <v>7.61209593326381E-2</v>
      </c>
      <c r="Z1523" s="122">
        <v>387</v>
      </c>
      <c r="AA1523" s="146">
        <v>0.125527084009082</v>
      </c>
    </row>
    <row r="1524" spans="1:27" ht="24" x14ac:dyDescent="0.25">
      <c r="A1524" s="130" t="s">
        <v>627</v>
      </c>
      <c r="B1524" s="221" t="s">
        <v>185</v>
      </c>
      <c r="C1524" s="116" t="s">
        <v>186</v>
      </c>
      <c r="D1524" s="117" t="s">
        <v>12</v>
      </c>
      <c r="E1524" s="136" t="s">
        <v>551</v>
      </c>
      <c r="F1524" s="140">
        <v>897</v>
      </c>
      <c r="G1524" s="118">
        <v>893</v>
      </c>
      <c r="H1524" s="119">
        <v>0.99554069119286503</v>
      </c>
      <c r="I1524" s="118">
        <v>4</v>
      </c>
      <c r="J1524" s="145">
        <v>4.4593088071348897E-3</v>
      </c>
      <c r="K1524" s="140">
        <v>340</v>
      </c>
      <c r="L1524" s="140">
        <v>8</v>
      </c>
      <c r="M1524" s="119">
        <v>2.3529411764705799E-2</v>
      </c>
      <c r="N1524" s="118">
        <v>23</v>
      </c>
      <c r="O1524" s="145">
        <v>2.5641025641025599E-2</v>
      </c>
      <c r="P1524" s="140">
        <v>2</v>
      </c>
      <c r="Q1524" s="119">
        <v>5.8823529411764696E-3</v>
      </c>
      <c r="R1524" s="118">
        <v>7</v>
      </c>
      <c r="S1524" s="145">
        <v>7.8037904124860598E-3</v>
      </c>
      <c r="T1524" s="140">
        <v>34</v>
      </c>
      <c r="U1524" s="119">
        <v>0.1</v>
      </c>
      <c r="V1524" s="118">
        <v>99</v>
      </c>
      <c r="W1524" s="145">
        <v>0.110367892976588</v>
      </c>
      <c r="X1524" s="140">
        <v>36</v>
      </c>
      <c r="Y1524" s="119">
        <v>0.105882352941176</v>
      </c>
      <c r="Z1524" s="118">
        <v>104</v>
      </c>
      <c r="AA1524" s="145">
        <v>0.115942028985507</v>
      </c>
    </row>
    <row r="1525" spans="1:27" ht="24" x14ac:dyDescent="0.25">
      <c r="A1525" s="131" t="s">
        <v>627</v>
      </c>
      <c r="B1525" s="222" t="s">
        <v>187</v>
      </c>
      <c r="C1525" s="120" t="s">
        <v>188</v>
      </c>
      <c r="D1525" s="121" t="s">
        <v>12</v>
      </c>
      <c r="E1525" s="137" t="s">
        <v>551</v>
      </c>
      <c r="F1525" s="141">
        <v>1505</v>
      </c>
      <c r="G1525" s="122">
        <v>1436</v>
      </c>
      <c r="H1525" s="123">
        <v>0.95415282392026501</v>
      </c>
      <c r="I1525" s="122">
        <v>69</v>
      </c>
      <c r="J1525" s="146">
        <v>4.5847176079734202E-2</v>
      </c>
      <c r="K1525" s="141">
        <v>372</v>
      </c>
      <c r="L1525" s="141">
        <v>4</v>
      </c>
      <c r="M1525" s="123">
        <v>1.0752688172042999E-2</v>
      </c>
      <c r="N1525" s="122">
        <v>17</v>
      </c>
      <c r="O1525" s="146">
        <v>1.1295681063122899E-2</v>
      </c>
      <c r="P1525" s="141">
        <v>3</v>
      </c>
      <c r="Q1525" s="123">
        <v>8.0645161290322492E-3</v>
      </c>
      <c r="R1525" s="122">
        <v>8</v>
      </c>
      <c r="S1525" s="146">
        <v>5.3156146179401901E-3</v>
      </c>
      <c r="T1525" s="141">
        <v>42</v>
      </c>
      <c r="U1525" s="123">
        <v>0.112903225806451</v>
      </c>
      <c r="V1525" s="122">
        <v>154</v>
      </c>
      <c r="W1525" s="146">
        <v>0.102325581395348</v>
      </c>
      <c r="X1525" s="141">
        <v>43</v>
      </c>
      <c r="Y1525" s="123">
        <v>0.115591397849462</v>
      </c>
      <c r="Z1525" s="122">
        <v>155</v>
      </c>
      <c r="AA1525" s="146">
        <v>0.102990033222591</v>
      </c>
    </row>
    <row r="1526" spans="1:27" ht="24" x14ac:dyDescent="0.25">
      <c r="A1526" s="130" t="s">
        <v>627</v>
      </c>
      <c r="B1526" s="221" t="s">
        <v>251</v>
      </c>
      <c r="C1526" s="116" t="s">
        <v>252</v>
      </c>
      <c r="D1526" s="117" t="s">
        <v>16</v>
      </c>
      <c r="E1526" s="136" t="s">
        <v>549</v>
      </c>
      <c r="F1526" s="140">
        <v>4368</v>
      </c>
      <c r="G1526" s="118">
        <v>4165</v>
      </c>
      <c r="H1526" s="119">
        <v>0.95352564102564097</v>
      </c>
      <c r="I1526" s="118">
        <v>203</v>
      </c>
      <c r="J1526" s="145">
        <v>4.6474358974358899E-2</v>
      </c>
      <c r="K1526" s="140">
        <v>1323</v>
      </c>
      <c r="L1526" s="140">
        <v>34</v>
      </c>
      <c r="M1526" s="119">
        <v>2.5699168556311401E-2</v>
      </c>
      <c r="N1526" s="118">
        <v>86</v>
      </c>
      <c r="O1526" s="145">
        <v>1.9688644688644601E-2</v>
      </c>
      <c r="P1526" s="140">
        <v>14</v>
      </c>
      <c r="Q1526" s="119">
        <v>1.05820105820105E-2</v>
      </c>
      <c r="R1526" s="118">
        <v>34</v>
      </c>
      <c r="S1526" s="145">
        <v>7.7838827838827796E-3</v>
      </c>
      <c r="T1526" s="140">
        <v>116</v>
      </c>
      <c r="U1526" s="119">
        <v>8.7679516250944806E-2</v>
      </c>
      <c r="V1526" s="118">
        <v>331</v>
      </c>
      <c r="W1526" s="145">
        <v>7.5778388278388203E-2</v>
      </c>
      <c r="X1526" s="140">
        <v>123</v>
      </c>
      <c r="Y1526" s="119">
        <v>9.2970521541950096E-2</v>
      </c>
      <c r="Z1526" s="118">
        <v>347</v>
      </c>
      <c r="AA1526" s="145">
        <v>7.9441391941391895E-2</v>
      </c>
    </row>
    <row r="1527" spans="1:27" ht="24" x14ac:dyDescent="0.25">
      <c r="A1527" s="131" t="s">
        <v>627</v>
      </c>
      <c r="B1527" s="222" t="s">
        <v>253</v>
      </c>
      <c r="C1527" s="120" t="s">
        <v>254</v>
      </c>
      <c r="D1527" s="121" t="s">
        <v>16</v>
      </c>
      <c r="E1527" s="137" t="s">
        <v>549</v>
      </c>
      <c r="F1527" s="141">
        <v>3354</v>
      </c>
      <c r="G1527" s="122">
        <v>3281</v>
      </c>
      <c r="H1527" s="123">
        <v>0.97823494335122196</v>
      </c>
      <c r="I1527" s="122">
        <v>73</v>
      </c>
      <c r="J1527" s="146">
        <v>2.1765056648777498E-2</v>
      </c>
      <c r="K1527" s="141">
        <v>808</v>
      </c>
      <c r="L1527" s="141">
        <v>20</v>
      </c>
      <c r="M1527" s="123">
        <v>2.4752475247524702E-2</v>
      </c>
      <c r="N1527" s="122">
        <v>56</v>
      </c>
      <c r="O1527" s="146">
        <v>1.6696481812760799E-2</v>
      </c>
      <c r="P1527" s="141">
        <v>4</v>
      </c>
      <c r="Q1527" s="123">
        <v>4.9504950495049497E-3</v>
      </c>
      <c r="R1527" s="122">
        <v>8</v>
      </c>
      <c r="S1527" s="146">
        <v>2.3852116875372601E-3</v>
      </c>
      <c r="T1527" s="141">
        <v>86</v>
      </c>
      <c r="U1527" s="123">
        <v>0.106435643564356</v>
      </c>
      <c r="V1527" s="122">
        <v>341</v>
      </c>
      <c r="W1527" s="146">
        <v>0.101669648181276</v>
      </c>
      <c r="X1527" s="141">
        <v>87</v>
      </c>
      <c r="Y1527" s="123">
        <v>0.10767326732673201</v>
      </c>
      <c r="Z1527" s="122">
        <v>343</v>
      </c>
      <c r="AA1527" s="146">
        <v>0.10226595110316</v>
      </c>
    </row>
    <row r="1528" spans="1:27" ht="24" x14ac:dyDescent="0.25">
      <c r="A1528" s="130" t="s">
        <v>627</v>
      </c>
      <c r="B1528" s="221" t="s">
        <v>440</v>
      </c>
      <c r="C1528" s="116" t="s">
        <v>189</v>
      </c>
      <c r="D1528" s="117" t="s">
        <v>12</v>
      </c>
      <c r="E1528" s="136" t="s">
        <v>551</v>
      </c>
      <c r="F1528" s="140">
        <v>2910</v>
      </c>
      <c r="G1528" s="118">
        <v>2824</v>
      </c>
      <c r="H1528" s="119">
        <v>0.970446735395189</v>
      </c>
      <c r="I1528" s="118">
        <v>86</v>
      </c>
      <c r="J1528" s="145">
        <v>2.9553264604810899E-2</v>
      </c>
      <c r="K1528" s="140">
        <v>881</v>
      </c>
      <c r="L1528" s="140">
        <v>11</v>
      </c>
      <c r="M1528" s="119">
        <v>1.24858115777525E-2</v>
      </c>
      <c r="N1528" s="118">
        <v>28</v>
      </c>
      <c r="O1528" s="145">
        <v>9.6219931271477599E-3</v>
      </c>
      <c r="P1528" s="140">
        <v>2</v>
      </c>
      <c r="Q1528" s="119">
        <v>2.2701475595913699E-3</v>
      </c>
      <c r="R1528" s="118">
        <v>2</v>
      </c>
      <c r="S1528" s="145">
        <v>6.87285223367697E-4</v>
      </c>
      <c r="T1528" s="140">
        <v>96</v>
      </c>
      <c r="U1528" s="119">
        <v>0.10896708286038501</v>
      </c>
      <c r="V1528" s="118">
        <v>297</v>
      </c>
      <c r="W1528" s="145">
        <v>0.10206185567010299</v>
      </c>
      <c r="X1528" s="140">
        <v>97</v>
      </c>
      <c r="Y1528" s="119">
        <v>0.110102156640181</v>
      </c>
      <c r="Z1528" s="118">
        <v>298</v>
      </c>
      <c r="AA1528" s="145">
        <v>0.10240549828178599</v>
      </c>
    </row>
    <row r="1529" spans="1:27" ht="24" x14ac:dyDescent="0.25">
      <c r="A1529" s="131" t="s">
        <v>627</v>
      </c>
      <c r="B1529" s="222" t="s">
        <v>235</v>
      </c>
      <c r="C1529" s="120" t="s">
        <v>236</v>
      </c>
      <c r="D1529" s="121" t="s">
        <v>15</v>
      </c>
      <c r="E1529" s="137" t="s">
        <v>550</v>
      </c>
      <c r="F1529" s="141">
        <v>1921</v>
      </c>
      <c r="G1529" s="122">
        <v>1880</v>
      </c>
      <c r="H1529" s="123">
        <v>0.978656949505465</v>
      </c>
      <c r="I1529" s="122">
        <v>41</v>
      </c>
      <c r="J1529" s="146">
        <v>2.1343050494533999E-2</v>
      </c>
      <c r="K1529" s="141">
        <v>661</v>
      </c>
      <c r="L1529" s="141">
        <v>20</v>
      </c>
      <c r="M1529" s="123">
        <v>3.02571860816944E-2</v>
      </c>
      <c r="N1529" s="122">
        <v>53</v>
      </c>
      <c r="O1529" s="146">
        <v>2.7589796980739101E-2</v>
      </c>
      <c r="P1529" s="141">
        <v>11</v>
      </c>
      <c r="Q1529" s="123">
        <v>1.66414523449319E-2</v>
      </c>
      <c r="R1529" s="122">
        <v>28</v>
      </c>
      <c r="S1529" s="146">
        <v>1.45757418011452E-2</v>
      </c>
      <c r="T1529" s="141">
        <v>78</v>
      </c>
      <c r="U1529" s="123">
        <v>0.118003025718608</v>
      </c>
      <c r="V1529" s="122">
        <v>215</v>
      </c>
      <c r="W1529" s="146">
        <v>0.111920874544508</v>
      </c>
      <c r="X1529" s="141">
        <v>86</v>
      </c>
      <c r="Y1529" s="123">
        <v>0.13010590015128501</v>
      </c>
      <c r="Z1529" s="122">
        <v>235</v>
      </c>
      <c r="AA1529" s="146">
        <v>0.122332118688183</v>
      </c>
    </row>
    <row r="1530" spans="1:27" ht="24" x14ac:dyDescent="0.25">
      <c r="A1530" s="130" t="s">
        <v>627</v>
      </c>
      <c r="B1530" s="221" t="s">
        <v>237</v>
      </c>
      <c r="C1530" s="116" t="s">
        <v>238</v>
      </c>
      <c r="D1530" s="117" t="s">
        <v>15</v>
      </c>
      <c r="E1530" s="136" t="s">
        <v>550</v>
      </c>
      <c r="F1530" s="140">
        <v>9795</v>
      </c>
      <c r="G1530" s="118">
        <v>9630</v>
      </c>
      <c r="H1530" s="119">
        <v>0.98315467075038199</v>
      </c>
      <c r="I1530" s="118">
        <v>165</v>
      </c>
      <c r="J1530" s="145">
        <v>1.68453292496171E-2</v>
      </c>
      <c r="K1530" s="140">
        <v>2682</v>
      </c>
      <c r="L1530" s="140">
        <v>32</v>
      </c>
      <c r="M1530" s="119">
        <v>1.1931394481729999E-2</v>
      </c>
      <c r="N1530" s="118">
        <v>88</v>
      </c>
      <c r="O1530" s="145">
        <v>8.9841755997958107E-3</v>
      </c>
      <c r="P1530" s="140">
        <v>21</v>
      </c>
      <c r="Q1530" s="119">
        <v>7.8299776286353401E-3</v>
      </c>
      <c r="R1530" s="118">
        <v>57</v>
      </c>
      <c r="S1530" s="145">
        <v>5.8192955589586497E-3</v>
      </c>
      <c r="T1530" s="140">
        <v>227</v>
      </c>
      <c r="U1530" s="119">
        <v>8.4638329604772494E-2</v>
      </c>
      <c r="V1530" s="118">
        <v>847</v>
      </c>
      <c r="W1530" s="145">
        <v>8.64726901480347E-2</v>
      </c>
      <c r="X1530" s="140">
        <v>243</v>
      </c>
      <c r="Y1530" s="119">
        <v>9.0604026845637495E-2</v>
      </c>
      <c r="Z1530" s="118">
        <v>892</v>
      </c>
      <c r="AA1530" s="145">
        <v>9.1066870852475695E-2</v>
      </c>
    </row>
    <row r="1531" spans="1:27" ht="24" x14ac:dyDescent="0.25">
      <c r="A1531" s="131" t="s">
        <v>627</v>
      </c>
      <c r="B1531" s="222" t="s">
        <v>190</v>
      </c>
      <c r="C1531" s="120" t="s">
        <v>191</v>
      </c>
      <c r="D1531" s="121" t="s">
        <v>12</v>
      </c>
      <c r="E1531" s="137" t="s">
        <v>551</v>
      </c>
      <c r="F1531" s="141">
        <v>1700</v>
      </c>
      <c r="G1531" s="122">
        <v>1667</v>
      </c>
      <c r="H1531" s="123">
        <v>0.98058823529411698</v>
      </c>
      <c r="I1531" s="122">
        <v>33</v>
      </c>
      <c r="J1531" s="146">
        <v>1.9411764705882299E-2</v>
      </c>
      <c r="K1531" s="141">
        <v>586</v>
      </c>
      <c r="L1531" s="141">
        <v>8</v>
      </c>
      <c r="M1531" s="123">
        <v>1.36518771331058E-2</v>
      </c>
      <c r="N1531" s="122">
        <v>20</v>
      </c>
      <c r="O1531" s="146">
        <v>1.1764705882352899E-2</v>
      </c>
      <c r="P1531" s="141">
        <v>7</v>
      </c>
      <c r="Q1531" s="123">
        <v>1.1945392491467499E-2</v>
      </c>
      <c r="R1531" s="122">
        <v>16</v>
      </c>
      <c r="S1531" s="146">
        <v>9.4117647058823504E-3</v>
      </c>
      <c r="T1531" s="141">
        <v>61</v>
      </c>
      <c r="U1531" s="123">
        <v>0.104095563139931</v>
      </c>
      <c r="V1531" s="122">
        <v>181</v>
      </c>
      <c r="W1531" s="146">
        <v>0.106470588235294</v>
      </c>
      <c r="X1531" s="141">
        <v>63</v>
      </c>
      <c r="Y1531" s="123">
        <v>0.107508532423208</v>
      </c>
      <c r="Z1531" s="122">
        <v>184</v>
      </c>
      <c r="AA1531" s="146">
        <v>0.108235294117647</v>
      </c>
    </row>
    <row r="1532" spans="1:27" ht="24" x14ac:dyDescent="0.25">
      <c r="A1532" s="130" t="s">
        <v>627</v>
      </c>
      <c r="B1532" s="221" t="s">
        <v>192</v>
      </c>
      <c r="C1532" s="116" t="s">
        <v>193</v>
      </c>
      <c r="D1532" s="117" t="s">
        <v>12</v>
      </c>
      <c r="E1532" s="136" t="s">
        <v>551</v>
      </c>
      <c r="F1532" s="140">
        <v>3349</v>
      </c>
      <c r="G1532" s="118">
        <v>3273</v>
      </c>
      <c r="H1532" s="119">
        <v>0.97730665870408995</v>
      </c>
      <c r="I1532" s="118">
        <v>76</v>
      </c>
      <c r="J1532" s="145">
        <v>2.2693341295909199E-2</v>
      </c>
      <c r="K1532" s="140">
        <v>989</v>
      </c>
      <c r="L1532" s="140">
        <v>12</v>
      </c>
      <c r="M1532" s="119">
        <v>1.2133468149646101E-2</v>
      </c>
      <c r="N1532" s="118">
        <v>32</v>
      </c>
      <c r="O1532" s="145">
        <v>9.5550910719617698E-3</v>
      </c>
      <c r="P1532" s="140">
        <v>7</v>
      </c>
      <c r="Q1532" s="119">
        <v>7.0778564206268896E-3</v>
      </c>
      <c r="R1532" s="118">
        <v>23</v>
      </c>
      <c r="S1532" s="145">
        <v>6.8677217079725203E-3</v>
      </c>
      <c r="T1532" s="140">
        <v>100</v>
      </c>
      <c r="U1532" s="119">
        <v>0.101112234580384</v>
      </c>
      <c r="V1532" s="118">
        <v>325</v>
      </c>
      <c r="W1532" s="145">
        <v>9.7043893699611805E-2</v>
      </c>
      <c r="X1532" s="140">
        <v>103</v>
      </c>
      <c r="Y1532" s="119">
        <v>0.104145601617795</v>
      </c>
      <c r="Z1532" s="118">
        <v>338</v>
      </c>
      <c r="AA1532" s="145">
        <v>0.10092564944759599</v>
      </c>
    </row>
    <row r="1533" spans="1:27" ht="24" x14ac:dyDescent="0.25">
      <c r="A1533" s="131" t="s">
        <v>627</v>
      </c>
      <c r="B1533" s="222" t="s">
        <v>194</v>
      </c>
      <c r="C1533" s="120" t="s">
        <v>195</v>
      </c>
      <c r="D1533" s="121" t="s">
        <v>12</v>
      </c>
      <c r="E1533" s="137" t="s">
        <v>551</v>
      </c>
      <c r="F1533" s="141">
        <v>3336</v>
      </c>
      <c r="G1533" s="122">
        <v>3259</v>
      </c>
      <c r="H1533" s="123">
        <v>0.976918465227817</v>
      </c>
      <c r="I1533" s="122">
        <v>77</v>
      </c>
      <c r="J1533" s="146">
        <v>2.3081534772182201E-2</v>
      </c>
      <c r="K1533" s="141">
        <v>1115</v>
      </c>
      <c r="L1533" s="141">
        <v>27</v>
      </c>
      <c r="M1533" s="123">
        <v>2.4215246636771302E-2</v>
      </c>
      <c r="N1533" s="122">
        <v>66</v>
      </c>
      <c r="O1533" s="146">
        <v>1.9784172661870499E-2</v>
      </c>
      <c r="P1533" s="141">
        <v>15</v>
      </c>
      <c r="Q1533" s="123">
        <v>1.3452914798206201E-2</v>
      </c>
      <c r="R1533" s="122">
        <v>41</v>
      </c>
      <c r="S1533" s="146">
        <v>1.2290167865707399E-2</v>
      </c>
      <c r="T1533" s="141">
        <v>116</v>
      </c>
      <c r="U1533" s="123">
        <v>0.104035874439461</v>
      </c>
      <c r="V1533" s="122">
        <v>322</v>
      </c>
      <c r="W1533" s="146">
        <v>9.6522781774580305E-2</v>
      </c>
      <c r="X1533" s="141">
        <v>126</v>
      </c>
      <c r="Y1533" s="123">
        <v>0.113004484304932</v>
      </c>
      <c r="Z1533" s="122">
        <v>351</v>
      </c>
      <c r="AA1533" s="146">
        <v>0.10521582733812899</v>
      </c>
    </row>
    <row r="1534" spans="1:27" ht="24" x14ac:dyDescent="0.25">
      <c r="A1534" s="130" t="s">
        <v>627</v>
      </c>
      <c r="B1534" s="221" t="s">
        <v>196</v>
      </c>
      <c r="C1534" s="116" t="s">
        <v>197</v>
      </c>
      <c r="D1534" s="117" t="s">
        <v>12</v>
      </c>
      <c r="E1534" s="136" t="s">
        <v>551</v>
      </c>
      <c r="F1534" s="140">
        <v>1368</v>
      </c>
      <c r="G1534" s="118">
        <v>1337</v>
      </c>
      <c r="H1534" s="119">
        <v>0.97733918128654895</v>
      </c>
      <c r="I1534" s="118">
        <v>31</v>
      </c>
      <c r="J1534" s="145">
        <v>2.2660818713450201E-2</v>
      </c>
      <c r="K1534" s="140">
        <v>494</v>
      </c>
      <c r="L1534" s="140">
        <v>10</v>
      </c>
      <c r="M1534" s="119">
        <v>2.0242914979756998E-2</v>
      </c>
      <c r="N1534" s="118">
        <v>25</v>
      </c>
      <c r="O1534" s="145">
        <v>1.8274853801169499E-2</v>
      </c>
      <c r="P1534" s="140">
        <v>3</v>
      </c>
      <c r="Q1534" s="119">
        <v>6.0728744939271204E-3</v>
      </c>
      <c r="R1534" s="118">
        <v>9</v>
      </c>
      <c r="S1534" s="145">
        <v>6.5789473684210497E-3</v>
      </c>
      <c r="T1534" s="140">
        <v>53</v>
      </c>
      <c r="U1534" s="119">
        <v>0.10728744939271199</v>
      </c>
      <c r="V1534" s="118">
        <v>135</v>
      </c>
      <c r="W1534" s="145">
        <v>9.8684210526315694E-2</v>
      </c>
      <c r="X1534" s="140">
        <v>55</v>
      </c>
      <c r="Y1534" s="119">
        <v>0.11133603238866301</v>
      </c>
      <c r="Z1534" s="118">
        <v>140</v>
      </c>
      <c r="AA1534" s="145">
        <v>0.10233918128654899</v>
      </c>
    </row>
    <row r="1535" spans="1:27" ht="24" x14ac:dyDescent="0.25">
      <c r="A1535" s="131" t="s">
        <v>627</v>
      </c>
      <c r="B1535" s="222" t="s">
        <v>198</v>
      </c>
      <c r="C1535" s="120" t="s">
        <v>199</v>
      </c>
      <c r="D1535" s="121" t="s">
        <v>12</v>
      </c>
      <c r="E1535" s="137" t="s">
        <v>551</v>
      </c>
      <c r="F1535" s="141">
        <v>839</v>
      </c>
      <c r="G1535" s="122">
        <v>815</v>
      </c>
      <c r="H1535" s="123">
        <v>0.97139451728247905</v>
      </c>
      <c r="I1535" s="122">
        <v>24</v>
      </c>
      <c r="J1535" s="146">
        <v>2.8605482717520801E-2</v>
      </c>
      <c r="K1535" s="141">
        <v>279</v>
      </c>
      <c r="L1535" s="141">
        <v>2</v>
      </c>
      <c r="M1535" s="123">
        <v>7.1684587813620002E-3</v>
      </c>
      <c r="N1535" s="122">
        <v>9</v>
      </c>
      <c r="O1535" s="146">
        <v>1.07270560190703E-2</v>
      </c>
      <c r="P1535" s="141">
        <v>2</v>
      </c>
      <c r="Q1535" s="123">
        <v>7.1684587813620002E-3</v>
      </c>
      <c r="R1535" s="122">
        <v>3</v>
      </c>
      <c r="S1535" s="146">
        <v>3.5756853396901002E-3</v>
      </c>
      <c r="T1535" s="141">
        <v>24</v>
      </c>
      <c r="U1535" s="123">
        <v>8.6021505376343996E-2</v>
      </c>
      <c r="V1535" s="122">
        <v>65</v>
      </c>
      <c r="W1535" s="146">
        <v>7.7473182359952306E-2</v>
      </c>
      <c r="X1535" s="141">
        <v>24</v>
      </c>
      <c r="Y1535" s="123">
        <v>8.6021505376343996E-2</v>
      </c>
      <c r="Z1535" s="122">
        <v>65</v>
      </c>
      <c r="AA1535" s="146">
        <v>7.7473182359952306E-2</v>
      </c>
    </row>
    <row r="1536" spans="1:27" ht="24" x14ac:dyDescent="0.25">
      <c r="A1536" s="130" t="s">
        <v>627</v>
      </c>
      <c r="B1536" s="221" t="s">
        <v>200</v>
      </c>
      <c r="C1536" s="116" t="s">
        <v>201</v>
      </c>
      <c r="D1536" s="117" t="s">
        <v>12</v>
      </c>
      <c r="E1536" s="136" t="s">
        <v>551</v>
      </c>
      <c r="F1536" s="140">
        <v>928</v>
      </c>
      <c r="G1536" s="118">
        <v>906</v>
      </c>
      <c r="H1536" s="119">
        <v>0.97629310344827502</v>
      </c>
      <c r="I1536" s="118">
        <v>22</v>
      </c>
      <c r="J1536" s="145">
        <v>2.3706896551724099E-2</v>
      </c>
      <c r="K1536" s="140">
        <v>310</v>
      </c>
      <c r="L1536" s="140">
        <v>5</v>
      </c>
      <c r="M1536" s="119">
        <v>1.6129032258064498E-2</v>
      </c>
      <c r="N1536" s="118">
        <v>10</v>
      </c>
      <c r="O1536" s="145">
        <v>1.0775862068965501E-2</v>
      </c>
      <c r="P1536" s="140">
        <v>5</v>
      </c>
      <c r="Q1536" s="119">
        <v>1.6129032258064498E-2</v>
      </c>
      <c r="R1536" s="118">
        <v>10</v>
      </c>
      <c r="S1536" s="145">
        <v>1.0775862068965501E-2</v>
      </c>
      <c r="T1536" s="140">
        <v>32</v>
      </c>
      <c r="U1536" s="119">
        <v>0.103225806451612</v>
      </c>
      <c r="V1536" s="118">
        <v>125</v>
      </c>
      <c r="W1536" s="145">
        <v>0.13469827586206801</v>
      </c>
      <c r="X1536" s="140">
        <v>36</v>
      </c>
      <c r="Y1536" s="119">
        <v>0.11612903225806399</v>
      </c>
      <c r="Z1536" s="118">
        <v>134</v>
      </c>
      <c r="AA1536" s="145">
        <v>0.14439655172413701</v>
      </c>
    </row>
    <row r="1537" spans="1:27" ht="24" x14ac:dyDescent="0.25">
      <c r="A1537" s="131" t="s">
        <v>627</v>
      </c>
      <c r="B1537" s="222" t="s">
        <v>255</v>
      </c>
      <c r="C1537" s="120" t="s">
        <v>256</v>
      </c>
      <c r="D1537" s="121" t="s">
        <v>16</v>
      </c>
      <c r="E1537" s="137" t="s">
        <v>549</v>
      </c>
      <c r="F1537" s="141">
        <v>1602</v>
      </c>
      <c r="G1537" s="122">
        <v>1558</v>
      </c>
      <c r="H1537" s="123">
        <v>0.97253433208489304</v>
      </c>
      <c r="I1537" s="122">
        <v>44</v>
      </c>
      <c r="J1537" s="146">
        <v>2.7465667915106101E-2</v>
      </c>
      <c r="K1537" s="141">
        <v>483</v>
      </c>
      <c r="L1537" s="141">
        <v>9</v>
      </c>
      <c r="M1537" s="123">
        <v>1.8633540372670801E-2</v>
      </c>
      <c r="N1537" s="122">
        <v>27</v>
      </c>
      <c r="O1537" s="146">
        <v>1.68539325842696E-2</v>
      </c>
      <c r="P1537" s="141">
        <v>5</v>
      </c>
      <c r="Q1537" s="123">
        <v>1.0351966873706001E-2</v>
      </c>
      <c r="R1537" s="122">
        <v>17</v>
      </c>
      <c r="S1537" s="146">
        <v>1.0611735330836401E-2</v>
      </c>
      <c r="T1537" s="141">
        <v>56</v>
      </c>
      <c r="U1537" s="123">
        <v>0.115942028985507</v>
      </c>
      <c r="V1537" s="122">
        <v>179</v>
      </c>
      <c r="W1537" s="146">
        <v>0.111735330836454</v>
      </c>
      <c r="X1537" s="141">
        <v>58</v>
      </c>
      <c r="Y1537" s="123">
        <v>0.120082815734989</v>
      </c>
      <c r="Z1537" s="122">
        <v>188</v>
      </c>
      <c r="AA1537" s="146">
        <v>0.117353308364544</v>
      </c>
    </row>
    <row r="1538" spans="1:27" ht="24" x14ac:dyDescent="0.25">
      <c r="A1538" s="130" t="s">
        <v>627</v>
      </c>
      <c r="B1538" s="221" t="s">
        <v>202</v>
      </c>
      <c r="C1538" s="116" t="s">
        <v>203</v>
      </c>
      <c r="D1538" s="117" t="s">
        <v>12</v>
      </c>
      <c r="E1538" s="136" t="s">
        <v>551</v>
      </c>
      <c r="F1538" s="140">
        <v>5039</v>
      </c>
      <c r="G1538" s="118">
        <v>4974</v>
      </c>
      <c r="H1538" s="119">
        <v>0.987100615201428</v>
      </c>
      <c r="I1538" s="118">
        <v>65</v>
      </c>
      <c r="J1538" s="145">
        <v>1.28993847985711E-2</v>
      </c>
      <c r="K1538" s="140">
        <v>1678</v>
      </c>
      <c r="L1538" s="140">
        <v>56</v>
      </c>
      <c r="M1538" s="119">
        <v>3.3373063170441003E-2</v>
      </c>
      <c r="N1538" s="118">
        <v>145</v>
      </c>
      <c r="O1538" s="145">
        <v>2.8775550704504799E-2</v>
      </c>
      <c r="P1538" s="140">
        <v>11</v>
      </c>
      <c r="Q1538" s="119">
        <v>6.5554231227651898E-3</v>
      </c>
      <c r="R1538" s="118">
        <v>26</v>
      </c>
      <c r="S1538" s="145">
        <v>5.1597539194284496E-3</v>
      </c>
      <c r="T1538" s="140">
        <v>175</v>
      </c>
      <c r="U1538" s="119">
        <v>0.10429082240762801</v>
      </c>
      <c r="V1538" s="118">
        <v>552</v>
      </c>
      <c r="W1538" s="145">
        <v>0.109545544750942</v>
      </c>
      <c r="X1538" s="140">
        <v>182</v>
      </c>
      <c r="Y1538" s="119">
        <v>0.108462455303933</v>
      </c>
      <c r="Z1538" s="118">
        <v>570</v>
      </c>
      <c r="AA1538" s="145">
        <v>0.113117682079777</v>
      </c>
    </row>
    <row r="1539" spans="1:27" ht="24" x14ac:dyDescent="0.25">
      <c r="A1539" s="131" t="s">
        <v>627</v>
      </c>
      <c r="B1539" s="222" t="s">
        <v>257</v>
      </c>
      <c r="C1539" s="120" t="s">
        <v>258</v>
      </c>
      <c r="D1539" s="121" t="s">
        <v>16</v>
      </c>
      <c r="E1539" s="137" t="s">
        <v>549</v>
      </c>
      <c r="F1539" s="141">
        <v>4302</v>
      </c>
      <c r="G1539" s="122">
        <v>4151</v>
      </c>
      <c r="H1539" s="123">
        <v>0.96490004649000405</v>
      </c>
      <c r="I1539" s="122">
        <v>151</v>
      </c>
      <c r="J1539" s="146">
        <v>3.5099953509995299E-2</v>
      </c>
      <c r="K1539" s="141">
        <v>1346</v>
      </c>
      <c r="L1539" s="141">
        <v>24</v>
      </c>
      <c r="M1539" s="123">
        <v>1.7830609212481401E-2</v>
      </c>
      <c r="N1539" s="122">
        <v>55</v>
      </c>
      <c r="O1539" s="146">
        <v>1.2784751278475099E-2</v>
      </c>
      <c r="P1539" s="141">
        <v>11</v>
      </c>
      <c r="Q1539" s="123">
        <v>8.1723625557206508E-3</v>
      </c>
      <c r="R1539" s="122">
        <v>29</v>
      </c>
      <c r="S1539" s="146">
        <v>6.7410506741050601E-3</v>
      </c>
      <c r="T1539" s="141">
        <v>122</v>
      </c>
      <c r="U1539" s="123">
        <v>9.0638930163447207E-2</v>
      </c>
      <c r="V1539" s="122">
        <v>391</v>
      </c>
      <c r="W1539" s="146">
        <v>9.0887959088795905E-2</v>
      </c>
      <c r="X1539" s="141">
        <v>124</v>
      </c>
      <c r="Y1539" s="123">
        <v>9.2124814264487306E-2</v>
      </c>
      <c r="Z1539" s="122">
        <v>400</v>
      </c>
      <c r="AA1539" s="146">
        <v>9.2980009298000904E-2</v>
      </c>
    </row>
    <row r="1540" spans="1:27" ht="24" x14ac:dyDescent="0.25">
      <c r="A1540" s="130" t="s">
        <v>627</v>
      </c>
      <c r="B1540" s="221" t="s">
        <v>171</v>
      </c>
      <c r="C1540" s="116" t="s">
        <v>172</v>
      </c>
      <c r="D1540" s="117" t="s">
        <v>11</v>
      </c>
      <c r="E1540" s="136" t="s">
        <v>552</v>
      </c>
      <c r="F1540" s="140">
        <v>3132</v>
      </c>
      <c r="G1540" s="118">
        <v>3053</v>
      </c>
      <c r="H1540" s="119">
        <v>0.97477650063856902</v>
      </c>
      <c r="I1540" s="118">
        <v>79</v>
      </c>
      <c r="J1540" s="145">
        <v>2.5223499361430299E-2</v>
      </c>
      <c r="K1540" s="140">
        <v>1114</v>
      </c>
      <c r="L1540" s="140">
        <v>26</v>
      </c>
      <c r="M1540" s="119">
        <v>2.3339317773788101E-2</v>
      </c>
      <c r="N1540" s="118">
        <v>55</v>
      </c>
      <c r="O1540" s="145">
        <v>1.75606641123882E-2</v>
      </c>
      <c r="P1540" s="140">
        <v>21</v>
      </c>
      <c r="Q1540" s="119">
        <v>1.8850987432675E-2</v>
      </c>
      <c r="R1540" s="118">
        <v>41</v>
      </c>
      <c r="S1540" s="145">
        <v>1.30906768837803E-2</v>
      </c>
      <c r="T1540" s="140">
        <v>128</v>
      </c>
      <c r="U1540" s="119">
        <v>0.114901256732495</v>
      </c>
      <c r="V1540" s="118">
        <v>352</v>
      </c>
      <c r="W1540" s="145">
        <v>0.112388250319284</v>
      </c>
      <c r="X1540" s="140">
        <v>139</v>
      </c>
      <c r="Y1540" s="119">
        <v>0.124775583482944</v>
      </c>
      <c r="Z1540" s="118">
        <v>376</v>
      </c>
      <c r="AA1540" s="145">
        <v>0.120051085568326</v>
      </c>
    </row>
    <row r="1541" spans="1:27" ht="24" x14ac:dyDescent="0.25">
      <c r="A1541" s="131" t="s">
        <v>627</v>
      </c>
      <c r="B1541" s="222" t="s">
        <v>261</v>
      </c>
      <c r="C1541" s="120" t="s">
        <v>262</v>
      </c>
      <c r="D1541" s="121" t="s">
        <v>17</v>
      </c>
      <c r="E1541" s="137" t="s">
        <v>553</v>
      </c>
      <c r="F1541" s="141">
        <v>1472</v>
      </c>
      <c r="G1541" s="122">
        <v>1457</v>
      </c>
      <c r="H1541" s="123">
        <v>0.98980978260869501</v>
      </c>
      <c r="I1541" s="122">
        <v>15</v>
      </c>
      <c r="J1541" s="146">
        <v>1.0190217391304299E-2</v>
      </c>
      <c r="K1541" s="141">
        <v>489</v>
      </c>
      <c r="L1541" s="141">
        <v>8</v>
      </c>
      <c r="M1541" s="123">
        <v>1.6359918200408899E-2</v>
      </c>
      <c r="N1541" s="122">
        <v>25</v>
      </c>
      <c r="O1541" s="146">
        <v>1.6983695652173902E-2</v>
      </c>
      <c r="P1541" s="141">
        <v>5</v>
      </c>
      <c r="Q1541" s="123">
        <v>1.02249488752556E-2</v>
      </c>
      <c r="R1541" s="122">
        <v>14</v>
      </c>
      <c r="S1541" s="146">
        <v>9.5108695652173902E-3</v>
      </c>
      <c r="T1541" s="141">
        <v>47</v>
      </c>
      <c r="U1541" s="123">
        <v>9.6114519427402803E-2</v>
      </c>
      <c r="V1541" s="122">
        <v>137</v>
      </c>
      <c r="W1541" s="146">
        <v>9.3070652173912999E-2</v>
      </c>
      <c r="X1541" s="141">
        <v>50</v>
      </c>
      <c r="Y1541" s="123">
        <v>0.102249488752556</v>
      </c>
      <c r="Z1541" s="122">
        <v>145</v>
      </c>
      <c r="AA1541" s="146">
        <v>9.8505434782608606E-2</v>
      </c>
    </row>
    <row r="1542" spans="1:27" ht="24" x14ac:dyDescent="0.25">
      <c r="A1542" s="130" t="s">
        <v>627</v>
      </c>
      <c r="B1542" s="221" t="s">
        <v>157</v>
      </c>
      <c r="C1542" s="116" t="s">
        <v>158</v>
      </c>
      <c r="D1542" s="117" t="s">
        <v>10</v>
      </c>
      <c r="E1542" s="136" t="s">
        <v>554</v>
      </c>
      <c r="F1542" s="140">
        <v>5391</v>
      </c>
      <c r="G1542" s="118">
        <v>5345</v>
      </c>
      <c r="H1542" s="119">
        <v>0.99146726024856202</v>
      </c>
      <c r="I1542" s="118">
        <v>46</v>
      </c>
      <c r="J1542" s="145">
        <v>8.5327397514375798E-3</v>
      </c>
      <c r="K1542" s="140">
        <v>1583</v>
      </c>
      <c r="L1542" s="140">
        <v>34</v>
      </c>
      <c r="M1542" s="119">
        <v>2.1478205938092201E-2</v>
      </c>
      <c r="N1542" s="118">
        <v>99</v>
      </c>
      <c r="O1542" s="145">
        <v>1.8363939899832999E-2</v>
      </c>
      <c r="P1542" s="140">
        <v>11</v>
      </c>
      <c r="Q1542" s="119">
        <v>6.9488313329121899E-3</v>
      </c>
      <c r="R1542" s="118">
        <v>25</v>
      </c>
      <c r="S1542" s="145">
        <v>4.6373585605639003E-3</v>
      </c>
      <c r="T1542" s="140">
        <v>152</v>
      </c>
      <c r="U1542" s="119">
        <v>9.6020214782059299E-2</v>
      </c>
      <c r="V1542" s="118">
        <v>485</v>
      </c>
      <c r="W1542" s="145">
        <v>8.99647560749397E-2</v>
      </c>
      <c r="X1542" s="140">
        <v>160</v>
      </c>
      <c r="Y1542" s="119">
        <v>0.101073910296904</v>
      </c>
      <c r="Z1542" s="118">
        <v>502</v>
      </c>
      <c r="AA1542" s="145">
        <v>9.3118159896123098E-2</v>
      </c>
    </row>
    <row r="1543" spans="1:27" ht="24" x14ac:dyDescent="0.25">
      <c r="A1543" s="131" t="s">
        <v>627</v>
      </c>
      <c r="B1543" s="222" t="s">
        <v>173</v>
      </c>
      <c r="C1543" s="120" t="s">
        <v>174</v>
      </c>
      <c r="D1543" s="121" t="s">
        <v>11</v>
      </c>
      <c r="E1543" s="137" t="s">
        <v>552</v>
      </c>
      <c r="F1543" s="141">
        <v>3872</v>
      </c>
      <c r="G1543" s="122">
        <v>3830</v>
      </c>
      <c r="H1543" s="123">
        <v>0.98915289256198302</v>
      </c>
      <c r="I1543" s="122">
        <v>42</v>
      </c>
      <c r="J1543" s="146">
        <v>1.08471074380165E-2</v>
      </c>
      <c r="K1543" s="141">
        <v>1304</v>
      </c>
      <c r="L1543" s="141">
        <v>21</v>
      </c>
      <c r="M1543" s="123">
        <v>1.6104294478527601E-2</v>
      </c>
      <c r="N1543" s="122">
        <v>55</v>
      </c>
      <c r="O1543" s="146">
        <v>1.42045454545454E-2</v>
      </c>
      <c r="P1543" s="141">
        <v>8</v>
      </c>
      <c r="Q1543" s="123">
        <v>6.13496932515337E-3</v>
      </c>
      <c r="R1543" s="122">
        <v>23</v>
      </c>
      <c r="S1543" s="146">
        <v>5.9400826446280898E-3</v>
      </c>
      <c r="T1543" s="141">
        <v>123</v>
      </c>
      <c r="U1543" s="123">
        <v>9.4325153374233098E-2</v>
      </c>
      <c r="V1543" s="122">
        <v>363</v>
      </c>
      <c r="W1543" s="146">
        <v>9.375E-2</v>
      </c>
      <c r="X1543" s="141">
        <v>128</v>
      </c>
      <c r="Y1543" s="123">
        <v>9.8159509202453907E-2</v>
      </c>
      <c r="Z1543" s="122">
        <v>377</v>
      </c>
      <c r="AA1543" s="146">
        <v>9.7365702479338803E-2</v>
      </c>
    </row>
    <row r="1544" spans="1:27" ht="24" x14ac:dyDescent="0.25">
      <c r="A1544" s="130" t="s">
        <v>627</v>
      </c>
      <c r="B1544" s="221" t="s">
        <v>263</v>
      </c>
      <c r="C1544" s="116" t="s">
        <v>264</v>
      </c>
      <c r="D1544" s="117" t="s">
        <v>17</v>
      </c>
      <c r="E1544" s="136" t="s">
        <v>553</v>
      </c>
      <c r="F1544" s="140">
        <v>1261</v>
      </c>
      <c r="G1544" s="118">
        <v>1209</v>
      </c>
      <c r="H1544" s="119">
        <v>0.95876288659793796</v>
      </c>
      <c r="I1544" s="118">
        <v>52</v>
      </c>
      <c r="J1544" s="145">
        <v>4.1237113402061799E-2</v>
      </c>
      <c r="K1544" s="140">
        <v>406</v>
      </c>
      <c r="L1544" s="140">
        <v>7</v>
      </c>
      <c r="M1544" s="119">
        <v>1.72413793103448E-2</v>
      </c>
      <c r="N1544" s="118">
        <v>19</v>
      </c>
      <c r="O1544" s="145">
        <v>1.50674068199841E-2</v>
      </c>
      <c r="P1544" s="140">
        <v>3</v>
      </c>
      <c r="Q1544" s="119">
        <v>7.38916256157635E-3</v>
      </c>
      <c r="R1544" s="118">
        <v>9</v>
      </c>
      <c r="S1544" s="145">
        <v>7.1371927042030098E-3</v>
      </c>
      <c r="T1544" s="140">
        <v>44</v>
      </c>
      <c r="U1544" s="119">
        <v>0.108374384236453</v>
      </c>
      <c r="V1544" s="118">
        <v>114</v>
      </c>
      <c r="W1544" s="145">
        <v>9.0404440919904794E-2</v>
      </c>
      <c r="X1544" s="140">
        <v>46</v>
      </c>
      <c r="Y1544" s="119">
        <v>0.11330049261083699</v>
      </c>
      <c r="Z1544" s="118">
        <v>119</v>
      </c>
      <c r="AA1544" s="145">
        <v>9.4369547977795398E-2</v>
      </c>
    </row>
    <row r="1545" spans="1:27" ht="24" x14ac:dyDescent="0.25">
      <c r="A1545" s="131" t="s">
        <v>627</v>
      </c>
      <c r="B1545" s="222" t="s">
        <v>159</v>
      </c>
      <c r="C1545" s="120" t="s">
        <v>160</v>
      </c>
      <c r="D1545" s="121" t="s">
        <v>10</v>
      </c>
      <c r="E1545" s="137" t="s">
        <v>554</v>
      </c>
      <c r="F1545" s="141">
        <v>2533</v>
      </c>
      <c r="G1545" s="122">
        <v>2423</v>
      </c>
      <c r="H1545" s="123">
        <v>0.95657323332017297</v>
      </c>
      <c r="I1545" s="122">
        <v>110</v>
      </c>
      <c r="J1545" s="146">
        <v>4.3426766679826201E-2</v>
      </c>
      <c r="K1545" s="141">
        <v>676</v>
      </c>
      <c r="L1545" s="141">
        <v>12</v>
      </c>
      <c r="M1545" s="123">
        <v>1.7751479289940801E-2</v>
      </c>
      <c r="N1545" s="122">
        <v>33</v>
      </c>
      <c r="O1545" s="146">
        <v>1.30280300039478E-2</v>
      </c>
      <c r="P1545" s="141">
        <v>5</v>
      </c>
      <c r="Q1545" s="123">
        <v>7.3964497041420097E-3</v>
      </c>
      <c r="R1545" s="122">
        <v>18</v>
      </c>
      <c r="S1545" s="146">
        <v>7.10619818397157E-3</v>
      </c>
      <c r="T1545" s="141">
        <v>53</v>
      </c>
      <c r="U1545" s="123">
        <v>7.8402366863905296E-2</v>
      </c>
      <c r="V1545" s="122">
        <v>160</v>
      </c>
      <c r="W1545" s="146">
        <v>6.3166206079747295E-2</v>
      </c>
      <c r="X1545" s="141">
        <v>57</v>
      </c>
      <c r="Y1545" s="123">
        <v>8.4319526627218894E-2</v>
      </c>
      <c r="Z1545" s="122">
        <v>176</v>
      </c>
      <c r="AA1545" s="146">
        <v>6.9482826687722002E-2</v>
      </c>
    </row>
    <row r="1546" spans="1:27" ht="24" x14ac:dyDescent="0.25">
      <c r="A1546" s="130" t="s">
        <v>627</v>
      </c>
      <c r="B1546" s="221" t="s">
        <v>265</v>
      </c>
      <c r="C1546" s="116" t="s">
        <v>266</v>
      </c>
      <c r="D1546" s="117" t="s">
        <v>17</v>
      </c>
      <c r="E1546" s="136" t="s">
        <v>553</v>
      </c>
      <c r="F1546" s="140">
        <v>2351</v>
      </c>
      <c r="G1546" s="118">
        <v>2310</v>
      </c>
      <c r="H1546" s="119">
        <v>0.98256061250531601</v>
      </c>
      <c r="I1546" s="118">
        <v>41</v>
      </c>
      <c r="J1546" s="145">
        <v>1.7439387494683101E-2</v>
      </c>
      <c r="K1546" s="140">
        <v>772</v>
      </c>
      <c r="L1546" s="140">
        <v>13</v>
      </c>
      <c r="M1546" s="119">
        <v>1.68393782383419E-2</v>
      </c>
      <c r="N1546" s="118">
        <v>40</v>
      </c>
      <c r="O1546" s="145">
        <v>1.7014036580178599E-2</v>
      </c>
      <c r="P1546" s="140">
        <v>4</v>
      </c>
      <c r="Q1546" s="119">
        <v>5.1813471502590597E-3</v>
      </c>
      <c r="R1546" s="118">
        <v>9</v>
      </c>
      <c r="S1546" s="145">
        <v>3.8281582305401901E-3</v>
      </c>
      <c r="T1546" s="140">
        <v>58</v>
      </c>
      <c r="U1546" s="119">
        <v>7.5129533678756397E-2</v>
      </c>
      <c r="V1546" s="118">
        <v>159</v>
      </c>
      <c r="W1546" s="145">
        <v>6.7630795406210101E-2</v>
      </c>
      <c r="X1546" s="140">
        <v>60</v>
      </c>
      <c r="Y1546" s="119">
        <v>7.7720207253885995E-2</v>
      </c>
      <c r="Z1546" s="118">
        <v>165</v>
      </c>
      <c r="AA1546" s="145">
        <v>7.0182900893236894E-2</v>
      </c>
    </row>
    <row r="1547" spans="1:27" ht="24" x14ac:dyDescent="0.25">
      <c r="A1547" s="131" t="s">
        <v>627</v>
      </c>
      <c r="B1547" s="222" t="s">
        <v>161</v>
      </c>
      <c r="C1547" s="120" t="s">
        <v>162</v>
      </c>
      <c r="D1547" s="121" t="s">
        <v>10</v>
      </c>
      <c r="E1547" s="137" t="s">
        <v>554</v>
      </c>
      <c r="F1547" s="141">
        <v>2677</v>
      </c>
      <c r="G1547" s="122">
        <v>2601</v>
      </c>
      <c r="H1547" s="123">
        <v>0.97161001120657398</v>
      </c>
      <c r="I1547" s="122">
        <v>76</v>
      </c>
      <c r="J1547" s="146">
        <v>2.83899887934254E-2</v>
      </c>
      <c r="K1547" s="141">
        <v>804</v>
      </c>
      <c r="L1547" s="141">
        <v>12</v>
      </c>
      <c r="M1547" s="123">
        <v>1.4925373134328301E-2</v>
      </c>
      <c r="N1547" s="122">
        <v>35</v>
      </c>
      <c r="O1547" s="146">
        <v>1.3074336944340599E-2</v>
      </c>
      <c r="P1547" s="141">
        <v>9</v>
      </c>
      <c r="Q1547" s="123">
        <v>1.11940298507462E-2</v>
      </c>
      <c r="R1547" s="122">
        <v>23</v>
      </c>
      <c r="S1547" s="146">
        <v>8.5917071348524405E-3</v>
      </c>
      <c r="T1547" s="141">
        <v>76</v>
      </c>
      <c r="U1547" s="123">
        <v>9.4527363184079602E-2</v>
      </c>
      <c r="V1547" s="122">
        <v>295</v>
      </c>
      <c r="W1547" s="146">
        <v>0.11019798281658499</v>
      </c>
      <c r="X1547" s="141">
        <v>83</v>
      </c>
      <c r="Y1547" s="123">
        <v>0.10323383084577099</v>
      </c>
      <c r="Z1547" s="122">
        <v>310</v>
      </c>
      <c r="AA1547" s="146">
        <v>0.115801270078446</v>
      </c>
    </row>
    <row r="1548" spans="1:27" ht="24" x14ac:dyDescent="0.25">
      <c r="A1548" s="130" t="s">
        <v>627</v>
      </c>
      <c r="B1548" s="221" t="s">
        <v>163</v>
      </c>
      <c r="C1548" s="116" t="s">
        <v>164</v>
      </c>
      <c r="D1548" s="117" t="s">
        <v>10</v>
      </c>
      <c r="E1548" s="136" t="s">
        <v>554</v>
      </c>
      <c r="F1548" s="140">
        <v>1619</v>
      </c>
      <c r="G1548" s="118">
        <v>1554</v>
      </c>
      <c r="H1548" s="119">
        <v>0.95985176034589204</v>
      </c>
      <c r="I1548" s="118">
        <v>65</v>
      </c>
      <c r="J1548" s="145">
        <v>4.0148239654107402E-2</v>
      </c>
      <c r="K1548" s="140">
        <v>588</v>
      </c>
      <c r="L1548" s="140">
        <v>8</v>
      </c>
      <c r="M1548" s="119">
        <v>1.3605442176870699E-2</v>
      </c>
      <c r="N1548" s="118">
        <v>16</v>
      </c>
      <c r="O1548" s="145">
        <v>9.8826436071649103E-3</v>
      </c>
      <c r="P1548" s="140">
        <v>3</v>
      </c>
      <c r="Q1548" s="119">
        <v>5.1020408163265302E-3</v>
      </c>
      <c r="R1548" s="118">
        <v>5</v>
      </c>
      <c r="S1548" s="145">
        <v>3.0883261272390298E-3</v>
      </c>
      <c r="T1548" s="140">
        <v>59</v>
      </c>
      <c r="U1548" s="119">
        <v>0.10034013605442101</v>
      </c>
      <c r="V1548" s="118">
        <v>152</v>
      </c>
      <c r="W1548" s="145">
        <v>9.3885114268066699E-2</v>
      </c>
      <c r="X1548" s="140">
        <v>62</v>
      </c>
      <c r="Y1548" s="119">
        <v>0.105442176870748</v>
      </c>
      <c r="Z1548" s="118">
        <v>157</v>
      </c>
      <c r="AA1548" s="145">
        <v>9.6973440395305699E-2</v>
      </c>
    </row>
    <row r="1549" spans="1:27" ht="24" x14ac:dyDescent="0.25">
      <c r="A1549" s="131" t="s">
        <v>627</v>
      </c>
      <c r="B1549" s="222" t="s">
        <v>175</v>
      </c>
      <c r="C1549" s="120" t="s">
        <v>176</v>
      </c>
      <c r="D1549" s="121" t="s">
        <v>11</v>
      </c>
      <c r="E1549" s="137" t="s">
        <v>552</v>
      </c>
      <c r="F1549" s="141">
        <v>6690</v>
      </c>
      <c r="G1549" s="122">
        <v>6484</v>
      </c>
      <c r="H1549" s="123">
        <v>0.96920777279521597</v>
      </c>
      <c r="I1549" s="122">
        <v>206</v>
      </c>
      <c r="J1549" s="146">
        <v>3.0792227204783199E-2</v>
      </c>
      <c r="K1549" s="141">
        <v>2136</v>
      </c>
      <c r="L1549" s="141">
        <v>29</v>
      </c>
      <c r="M1549" s="123">
        <v>1.3576779026217199E-2</v>
      </c>
      <c r="N1549" s="122">
        <v>82</v>
      </c>
      <c r="O1549" s="146">
        <v>1.2257100149476801E-2</v>
      </c>
      <c r="P1549" s="141">
        <v>10</v>
      </c>
      <c r="Q1549" s="123">
        <v>4.6816479400748996E-3</v>
      </c>
      <c r="R1549" s="122">
        <v>24</v>
      </c>
      <c r="S1549" s="146">
        <v>3.58744394618834E-3</v>
      </c>
      <c r="T1549" s="141">
        <v>233</v>
      </c>
      <c r="U1549" s="123">
        <v>0.109082397003745</v>
      </c>
      <c r="V1549" s="122">
        <v>625</v>
      </c>
      <c r="W1549" s="146">
        <v>9.3423019431987997E-2</v>
      </c>
      <c r="X1549" s="141">
        <v>238</v>
      </c>
      <c r="Y1549" s="123">
        <v>0.111423220973782</v>
      </c>
      <c r="Z1549" s="122">
        <v>637</v>
      </c>
      <c r="AA1549" s="146">
        <v>9.5216741405082198E-2</v>
      </c>
    </row>
    <row r="1550" spans="1:27" ht="24" x14ac:dyDescent="0.25">
      <c r="A1550" s="130" t="s">
        <v>627</v>
      </c>
      <c r="B1550" s="221" t="s">
        <v>267</v>
      </c>
      <c r="C1550" s="116" t="s">
        <v>268</v>
      </c>
      <c r="D1550" s="117" t="s">
        <v>17</v>
      </c>
      <c r="E1550" s="136" t="s">
        <v>553</v>
      </c>
      <c r="F1550" s="140">
        <v>3319</v>
      </c>
      <c r="G1550" s="118">
        <v>3271</v>
      </c>
      <c r="H1550" s="119">
        <v>0.98553781259415396</v>
      </c>
      <c r="I1550" s="118">
        <v>48</v>
      </c>
      <c r="J1550" s="145">
        <v>1.44621874058451E-2</v>
      </c>
      <c r="K1550" s="140">
        <v>1035</v>
      </c>
      <c r="L1550" s="140">
        <v>18</v>
      </c>
      <c r="M1550" s="119">
        <v>1.7391304347826E-2</v>
      </c>
      <c r="N1550" s="118">
        <v>42</v>
      </c>
      <c r="O1550" s="145">
        <v>1.2654413980114399E-2</v>
      </c>
      <c r="P1550" s="140">
        <v>10</v>
      </c>
      <c r="Q1550" s="119">
        <v>9.6618357487922701E-3</v>
      </c>
      <c r="R1550" s="118">
        <v>22</v>
      </c>
      <c r="S1550" s="145">
        <v>6.6285025610123499E-3</v>
      </c>
      <c r="T1550" s="140">
        <v>81</v>
      </c>
      <c r="U1550" s="119">
        <v>7.82608695652173E-2</v>
      </c>
      <c r="V1550" s="118">
        <v>234</v>
      </c>
      <c r="W1550" s="145">
        <v>7.0503163603494998E-2</v>
      </c>
      <c r="X1550" s="140">
        <v>87</v>
      </c>
      <c r="Y1550" s="119">
        <v>8.4057971014492694E-2</v>
      </c>
      <c r="Z1550" s="118">
        <v>248</v>
      </c>
      <c r="AA1550" s="145">
        <v>7.4721301596866505E-2</v>
      </c>
    </row>
    <row r="1551" spans="1:27" ht="24" x14ac:dyDescent="0.25">
      <c r="A1551" s="131" t="s">
        <v>627</v>
      </c>
      <c r="B1551" s="222" t="s">
        <v>177</v>
      </c>
      <c r="C1551" s="120" t="s">
        <v>178</v>
      </c>
      <c r="D1551" s="121" t="s">
        <v>11</v>
      </c>
      <c r="E1551" s="137" t="s">
        <v>552</v>
      </c>
      <c r="F1551" s="141">
        <v>2671</v>
      </c>
      <c r="G1551" s="122">
        <v>2600</v>
      </c>
      <c r="H1551" s="123">
        <v>0.97341819543242203</v>
      </c>
      <c r="I1551" s="122">
        <v>71</v>
      </c>
      <c r="J1551" s="146">
        <v>2.65818045675776E-2</v>
      </c>
      <c r="K1551" s="141">
        <v>921</v>
      </c>
      <c r="L1551" s="141">
        <v>14</v>
      </c>
      <c r="M1551" s="123">
        <v>1.5200868621064E-2</v>
      </c>
      <c r="N1551" s="122">
        <v>37</v>
      </c>
      <c r="O1551" s="146">
        <v>1.38524897042306E-2</v>
      </c>
      <c r="P1551" s="141">
        <v>7</v>
      </c>
      <c r="Q1551" s="123">
        <v>7.6004343105320303E-3</v>
      </c>
      <c r="R1551" s="122">
        <v>12</v>
      </c>
      <c r="S1551" s="146">
        <v>4.4926993635342497E-3</v>
      </c>
      <c r="T1551" s="141">
        <v>82</v>
      </c>
      <c r="U1551" s="123">
        <v>8.9033659066232299E-2</v>
      </c>
      <c r="V1551" s="122">
        <v>245</v>
      </c>
      <c r="W1551" s="146">
        <v>9.1725945338824402E-2</v>
      </c>
      <c r="X1551" s="141">
        <v>88</v>
      </c>
      <c r="Y1551" s="123">
        <v>9.55483170466883E-2</v>
      </c>
      <c r="Z1551" s="122">
        <v>256</v>
      </c>
      <c r="AA1551" s="146">
        <v>9.5844253088730805E-2</v>
      </c>
    </row>
    <row r="1552" spans="1:27" ht="24" x14ac:dyDescent="0.25">
      <c r="A1552" s="130" t="s">
        <v>627</v>
      </c>
      <c r="B1552" s="221" t="s">
        <v>269</v>
      </c>
      <c r="C1552" s="116" t="s">
        <v>270</v>
      </c>
      <c r="D1552" s="117" t="s">
        <v>17</v>
      </c>
      <c r="E1552" s="136" t="s">
        <v>553</v>
      </c>
      <c r="F1552" s="140">
        <v>2999</v>
      </c>
      <c r="G1552" s="118">
        <v>2982</v>
      </c>
      <c r="H1552" s="119">
        <v>0.99433144381460403</v>
      </c>
      <c r="I1552" s="118">
        <v>17</v>
      </c>
      <c r="J1552" s="145">
        <v>5.6685561853951297E-3</v>
      </c>
      <c r="K1552" s="140">
        <v>826</v>
      </c>
      <c r="L1552" s="140">
        <v>14</v>
      </c>
      <c r="M1552" s="119">
        <v>1.6949152542372801E-2</v>
      </c>
      <c r="N1552" s="118">
        <v>44</v>
      </c>
      <c r="O1552" s="145">
        <v>1.46715571857285E-2</v>
      </c>
      <c r="P1552" s="140">
        <v>8</v>
      </c>
      <c r="Q1552" s="119">
        <v>9.6852300242130703E-3</v>
      </c>
      <c r="R1552" s="118">
        <v>22</v>
      </c>
      <c r="S1552" s="145">
        <v>7.3357785928642796E-3</v>
      </c>
      <c r="T1552" s="140">
        <v>80</v>
      </c>
      <c r="U1552" s="119">
        <v>9.6852300242130707E-2</v>
      </c>
      <c r="V1552" s="118">
        <v>243</v>
      </c>
      <c r="W1552" s="145">
        <v>8.1027009003000999E-2</v>
      </c>
      <c r="X1552" s="140">
        <v>86</v>
      </c>
      <c r="Y1552" s="119">
        <v>0.10411622276029001</v>
      </c>
      <c r="Z1552" s="118">
        <v>259</v>
      </c>
      <c r="AA1552" s="145">
        <v>8.6362120706902301E-2</v>
      </c>
    </row>
    <row r="1553" spans="1:27" ht="24" x14ac:dyDescent="0.25">
      <c r="A1553" s="131" t="s">
        <v>627</v>
      </c>
      <c r="B1553" s="222" t="s">
        <v>165</v>
      </c>
      <c r="C1553" s="120" t="s">
        <v>166</v>
      </c>
      <c r="D1553" s="121" t="s">
        <v>10</v>
      </c>
      <c r="E1553" s="137" t="s">
        <v>554</v>
      </c>
      <c r="F1553" s="141">
        <v>2959</v>
      </c>
      <c r="G1553" s="122">
        <v>2918</v>
      </c>
      <c r="H1553" s="123">
        <v>0.98614396755660605</v>
      </c>
      <c r="I1553" s="122">
        <v>41</v>
      </c>
      <c r="J1553" s="146">
        <v>1.3856032443393E-2</v>
      </c>
      <c r="K1553" s="141">
        <v>901</v>
      </c>
      <c r="L1553" s="141">
        <v>17</v>
      </c>
      <c r="M1553" s="123">
        <v>1.8867924528301799E-2</v>
      </c>
      <c r="N1553" s="122">
        <v>37</v>
      </c>
      <c r="O1553" s="146">
        <v>1.25042244001351E-2</v>
      </c>
      <c r="P1553" s="141">
        <v>5</v>
      </c>
      <c r="Q1553" s="123">
        <v>5.5493895671476102E-3</v>
      </c>
      <c r="R1553" s="122">
        <v>5</v>
      </c>
      <c r="S1553" s="146">
        <v>1.68976005407232E-3</v>
      </c>
      <c r="T1553" s="141">
        <v>55</v>
      </c>
      <c r="U1553" s="123">
        <v>6.10432852386237E-2</v>
      </c>
      <c r="V1553" s="122">
        <v>146</v>
      </c>
      <c r="W1553" s="146">
        <v>4.9340993578911703E-2</v>
      </c>
      <c r="X1553" s="141">
        <v>59</v>
      </c>
      <c r="Y1553" s="123">
        <v>6.5482796892341794E-2</v>
      </c>
      <c r="Z1553" s="122">
        <v>150</v>
      </c>
      <c r="AA1553" s="146">
        <v>5.0692801622169603E-2</v>
      </c>
    </row>
    <row r="1554" spans="1:27" ht="24" x14ac:dyDescent="0.25">
      <c r="A1554" s="130" t="s">
        <v>627</v>
      </c>
      <c r="B1554" s="221" t="s">
        <v>167</v>
      </c>
      <c r="C1554" s="116" t="s">
        <v>168</v>
      </c>
      <c r="D1554" s="117" t="s">
        <v>10</v>
      </c>
      <c r="E1554" s="136" t="s">
        <v>554</v>
      </c>
      <c r="F1554" s="140">
        <v>4664</v>
      </c>
      <c r="G1554" s="118">
        <v>4522</v>
      </c>
      <c r="H1554" s="119">
        <v>0.96955403087478498</v>
      </c>
      <c r="I1554" s="118">
        <v>142</v>
      </c>
      <c r="J1554" s="145">
        <v>3.0445969125214401E-2</v>
      </c>
      <c r="K1554" s="140">
        <v>1113</v>
      </c>
      <c r="L1554" s="140">
        <v>18</v>
      </c>
      <c r="M1554" s="119">
        <v>1.6172506738544399E-2</v>
      </c>
      <c r="N1554" s="118">
        <v>40</v>
      </c>
      <c r="O1554" s="145">
        <v>8.5763293310463107E-3</v>
      </c>
      <c r="P1554" s="140">
        <v>8</v>
      </c>
      <c r="Q1554" s="119">
        <v>7.18778077268643E-3</v>
      </c>
      <c r="R1554" s="118">
        <v>19</v>
      </c>
      <c r="S1554" s="145">
        <v>4.0737564322469904E-3</v>
      </c>
      <c r="T1554" s="140">
        <v>98</v>
      </c>
      <c r="U1554" s="119">
        <v>8.8050314465408799E-2</v>
      </c>
      <c r="V1554" s="118">
        <v>361</v>
      </c>
      <c r="W1554" s="145">
        <v>7.7401372212692901E-2</v>
      </c>
      <c r="X1554" s="140">
        <v>103</v>
      </c>
      <c r="Y1554" s="119">
        <v>9.2542677448337801E-2</v>
      </c>
      <c r="Z1554" s="118">
        <v>373</v>
      </c>
      <c r="AA1554" s="145">
        <v>7.9974271012006798E-2</v>
      </c>
    </row>
    <row r="1555" spans="1:27" ht="24" x14ac:dyDescent="0.25">
      <c r="A1555" s="131" t="s">
        <v>627</v>
      </c>
      <c r="B1555" s="222" t="s">
        <v>271</v>
      </c>
      <c r="C1555" s="120" t="s">
        <v>272</v>
      </c>
      <c r="D1555" s="121" t="s">
        <v>17</v>
      </c>
      <c r="E1555" s="137" t="s">
        <v>553</v>
      </c>
      <c r="F1555" s="141">
        <v>1580</v>
      </c>
      <c r="G1555" s="122">
        <v>1552</v>
      </c>
      <c r="H1555" s="123">
        <v>0.98227848101265802</v>
      </c>
      <c r="I1555" s="122">
        <v>28</v>
      </c>
      <c r="J1555" s="146">
        <v>1.77215189873417E-2</v>
      </c>
      <c r="K1555" s="141">
        <v>523</v>
      </c>
      <c r="L1555" s="141">
        <v>13</v>
      </c>
      <c r="M1555" s="123">
        <v>2.48565965583173E-2</v>
      </c>
      <c r="N1555" s="122">
        <v>40</v>
      </c>
      <c r="O1555" s="146">
        <v>2.53164556962025E-2</v>
      </c>
      <c r="P1555" s="141">
        <v>5</v>
      </c>
      <c r="Q1555" s="123">
        <v>9.5602294455066905E-3</v>
      </c>
      <c r="R1555" s="122">
        <v>17</v>
      </c>
      <c r="S1555" s="146">
        <v>1.0759493670886E-2</v>
      </c>
      <c r="T1555" s="141">
        <v>53</v>
      </c>
      <c r="U1555" s="123">
        <v>0.10133843212237</v>
      </c>
      <c r="V1555" s="122">
        <v>161</v>
      </c>
      <c r="W1555" s="146">
        <v>0.101898734177215</v>
      </c>
      <c r="X1555" s="141">
        <v>58</v>
      </c>
      <c r="Y1555" s="123">
        <v>0.110898661567877</v>
      </c>
      <c r="Z1555" s="122">
        <v>178</v>
      </c>
      <c r="AA1555" s="146">
        <v>0.11265822784810101</v>
      </c>
    </row>
    <row r="1556" spans="1:27" ht="24" x14ac:dyDescent="0.25">
      <c r="A1556" s="130" t="s">
        <v>627</v>
      </c>
      <c r="B1556" s="221" t="s">
        <v>273</v>
      </c>
      <c r="C1556" s="116" t="s">
        <v>274</v>
      </c>
      <c r="D1556" s="117" t="s">
        <v>17</v>
      </c>
      <c r="E1556" s="136" t="s">
        <v>553</v>
      </c>
      <c r="F1556" s="140">
        <v>3585</v>
      </c>
      <c r="G1556" s="118">
        <v>3547</v>
      </c>
      <c r="H1556" s="119">
        <v>0.98940027894002702</v>
      </c>
      <c r="I1556" s="118">
        <v>38</v>
      </c>
      <c r="J1556" s="145">
        <v>1.05997210599721E-2</v>
      </c>
      <c r="K1556" s="140">
        <v>1082</v>
      </c>
      <c r="L1556" s="140">
        <v>20</v>
      </c>
      <c r="M1556" s="119">
        <v>1.84842883548983E-2</v>
      </c>
      <c r="N1556" s="118">
        <v>53</v>
      </c>
      <c r="O1556" s="145">
        <v>1.47838214783821E-2</v>
      </c>
      <c r="P1556" s="140">
        <v>7</v>
      </c>
      <c r="Q1556" s="119">
        <v>6.4695009242144103E-3</v>
      </c>
      <c r="R1556" s="118">
        <v>20</v>
      </c>
      <c r="S1556" s="145">
        <v>5.5788005578800504E-3</v>
      </c>
      <c r="T1556" s="140">
        <v>99</v>
      </c>
      <c r="U1556" s="119">
        <v>9.1497227356746702E-2</v>
      </c>
      <c r="V1556" s="118">
        <v>367</v>
      </c>
      <c r="W1556" s="145">
        <v>0.102370990237099</v>
      </c>
      <c r="X1556" s="140">
        <v>103</v>
      </c>
      <c r="Y1556" s="119">
        <v>9.5194085027726402E-2</v>
      </c>
      <c r="Z1556" s="118">
        <v>375</v>
      </c>
      <c r="AA1556" s="145">
        <v>0.104602510460251</v>
      </c>
    </row>
    <row r="1557" spans="1:27" ht="24" x14ac:dyDescent="0.25">
      <c r="A1557" s="131" t="s">
        <v>627</v>
      </c>
      <c r="B1557" s="222" t="s">
        <v>275</v>
      </c>
      <c r="C1557" s="120" t="s">
        <v>276</v>
      </c>
      <c r="D1557" s="121" t="s">
        <v>17</v>
      </c>
      <c r="E1557" s="137" t="s">
        <v>553</v>
      </c>
      <c r="F1557" s="141">
        <v>1793</v>
      </c>
      <c r="G1557" s="122">
        <v>1757</v>
      </c>
      <c r="H1557" s="123">
        <v>0.97992191857222499</v>
      </c>
      <c r="I1557" s="122">
        <v>36</v>
      </c>
      <c r="J1557" s="146">
        <v>2.0078081427774602E-2</v>
      </c>
      <c r="K1557" s="141">
        <v>627</v>
      </c>
      <c r="L1557" s="141">
        <v>12</v>
      </c>
      <c r="M1557" s="123">
        <v>1.9138755980861202E-2</v>
      </c>
      <c r="N1557" s="122">
        <v>30</v>
      </c>
      <c r="O1557" s="146">
        <v>1.6731734523145501E-2</v>
      </c>
      <c r="P1557" s="141">
        <v>6</v>
      </c>
      <c r="Q1557" s="123">
        <v>9.5693779904306199E-3</v>
      </c>
      <c r="R1557" s="122">
        <v>16</v>
      </c>
      <c r="S1557" s="146">
        <v>8.9235917456776306E-3</v>
      </c>
      <c r="T1557" s="141">
        <v>64</v>
      </c>
      <c r="U1557" s="123">
        <v>0.102073365231259</v>
      </c>
      <c r="V1557" s="122">
        <v>182</v>
      </c>
      <c r="W1557" s="146">
        <v>0.101505856107083</v>
      </c>
      <c r="X1557" s="141">
        <v>68</v>
      </c>
      <c r="Y1557" s="123">
        <v>0.108452950558213</v>
      </c>
      <c r="Z1557" s="122">
        <v>194</v>
      </c>
      <c r="AA1557" s="146">
        <v>0.10819854991634099</v>
      </c>
    </row>
    <row r="1558" spans="1:27" ht="24" x14ac:dyDescent="0.25">
      <c r="A1558" s="130" t="s">
        <v>627</v>
      </c>
      <c r="B1558" s="221" t="s">
        <v>179</v>
      </c>
      <c r="C1558" s="116" t="s">
        <v>180</v>
      </c>
      <c r="D1558" s="117" t="s">
        <v>11</v>
      </c>
      <c r="E1558" s="136" t="s">
        <v>552</v>
      </c>
      <c r="F1558" s="140">
        <v>4236</v>
      </c>
      <c r="G1558" s="118">
        <v>4153</v>
      </c>
      <c r="H1558" s="119">
        <v>0.98040604343720394</v>
      </c>
      <c r="I1558" s="118">
        <v>83</v>
      </c>
      <c r="J1558" s="145">
        <v>1.9593956562795001E-2</v>
      </c>
      <c r="K1558" s="140">
        <v>1371</v>
      </c>
      <c r="L1558" s="140">
        <v>22</v>
      </c>
      <c r="M1558" s="119">
        <v>1.6046681254558701E-2</v>
      </c>
      <c r="N1558" s="118">
        <v>50</v>
      </c>
      <c r="O1558" s="145">
        <v>1.1803588290840401E-2</v>
      </c>
      <c r="P1558" s="140">
        <v>12</v>
      </c>
      <c r="Q1558" s="119">
        <v>8.7527352297592908E-3</v>
      </c>
      <c r="R1558" s="118">
        <v>25</v>
      </c>
      <c r="S1558" s="145">
        <v>5.9017941454202003E-3</v>
      </c>
      <c r="T1558" s="140">
        <v>140</v>
      </c>
      <c r="U1558" s="119">
        <v>0.10211524434719101</v>
      </c>
      <c r="V1558" s="118">
        <v>405</v>
      </c>
      <c r="W1558" s="145">
        <v>9.5609065155807305E-2</v>
      </c>
      <c r="X1558" s="140">
        <v>151</v>
      </c>
      <c r="Y1558" s="119">
        <v>0.110138584974471</v>
      </c>
      <c r="Z1558" s="118">
        <v>425</v>
      </c>
      <c r="AA1558" s="145">
        <v>0.10033050047214299</v>
      </c>
    </row>
    <row r="1559" spans="1:27" ht="24" x14ac:dyDescent="0.25">
      <c r="A1559" s="131" t="s">
        <v>627</v>
      </c>
      <c r="B1559" s="222" t="s">
        <v>181</v>
      </c>
      <c r="C1559" s="120" t="s">
        <v>182</v>
      </c>
      <c r="D1559" s="121" t="s">
        <v>11</v>
      </c>
      <c r="E1559" s="137" t="s">
        <v>552</v>
      </c>
      <c r="F1559" s="141">
        <v>5142</v>
      </c>
      <c r="G1559" s="122">
        <v>5093</v>
      </c>
      <c r="H1559" s="123">
        <v>0.99047063399455404</v>
      </c>
      <c r="I1559" s="122">
        <v>49</v>
      </c>
      <c r="J1559" s="146">
        <v>9.52936600544535E-3</v>
      </c>
      <c r="K1559" s="141">
        <v>1284</v>
      </c>
      <c r="L1559" s="141">
        <v>32</v>
      </c>
      <c r="M1559" s="123">
        <v>2.4922118380062301E-2</v>
      </c>
      <c r="N1559" s="122">
        <v>72</v>
      </c>
      <c r="O1559" s="146">
        <v>1.4002333722287E-2</v>
      </c>
      <c r="P1559" s="141">
        <v>11</v>
      </c>
      <c r="Q1559" s="123">
        <v>8.5669781931464097E-3</v>
      </c>
      <c r="R1559" s="122">
        <v>23</v>
      </c>
      <c r="S1559" s="146">
        <v>4.4729677168416897E-3</v>
      </c>
      <c r="T1559" s="141">
        <v>119</v>
      </c>
      <c r="U1559" s="123">
        <v>9.2679127725856597E-2</v>
      </c>
      <c r="V1559" s="122">
        <v>433</v>
      </c>
      <c r="W1559" s="146">
        <v>8.4208479190976196E-2</v>
      </c>
      <c r="X1559" s="141">
        <v>123</v>
      </c>
      <c r="Y1559" s="123">
        <v>9.5794392523364399E-2</v>
      </c>
      <c r="Z1559" s="122">
        <v>439</v>
      </c>
      <c r="AA1559" s="146">
        <v>8.5375340334500102E-2</v>
      </c>
    </row>
    <row r="1560" spans="1:27" ht="24" x14ac:dyDescent="0.25">
      <c r="A1560" s="130" t="s">
        <v>627</v>
      </c>
      <c r="B1560" s="221" t="s">
        <v>169</v>
      </c>
      <c r="C1560" s="116" t="s">
        <v>170</v>
      </c>
      <c r="D1560" s="117" t="s">
        <v>10</v>
      </c>
      <c r="E1560" s="136" t="s">
        <v>554</v>
      </c>
      <c r="F1560" s="140">
        <v>1486</v>
      </c>
      <c r="G1560" s="118">
        <v>1475</v>
      </c>
      <c r="H1560" s="119">
        <v>0.99259757738896304</v>
      </c>
      <c r="I1560" s="118">
        <v>11</v>
      </c>
      <c r="J1560" s="145">
        <v>7.4024226110363297E-3</v>
      </c>
      <c r="K1560" s="140">
        <v>480</v>
      </c>
      <c r="L1560" s="140">
        <v>7</v>
      </c>
      <c r="M1560" s="119">
        <v>1.4583333333333301E-2</v>
      </c>
      <c r="N1560" s="118">
        <v>17</v>
      </c>
      <c r="O1560" s="145">
        <v>1.14401076716016E-2</v>
      </c>
      <c r="P1560" s="140">
        <v>3</v>
      </c>
      <c r="Q1560" s="119">
        <v>6.2500000000000003E-3</v>
      </c>
      <c r="R1560" s="118">
        <v>11</v>
      </c>
      <c r="S1560" s="145">
        <v>7.4024226110363297E-3</v>
      </c>
      <c r="T1560" s="140">
        <v>48</v>
      </c>
      <c r="U1560" s="119">
        <v>0.1</v>
      </c>
      <c r="V1560" s="118">
        <v>172</v>
      </c>
      <c r="W1560" s="145">
        <v>0.115746971736204</v>
      </c>
      <c r="X1560" s="140">
        <v>49</v>
      </c>
      <c r="Y1560" s="119">
        <v>0.102083333333333</v>
      </c>
      <c r="Z1560" s="118">
        <v>175</v>
      </c>
      <c r="AA1560" s="145">
        <v>0.117765814266487</v>
      </c>
    </row>
    <row r="1561" spans="1:27" ht="24" x14ac:dyDescent="0.25">
      <c r="A1561" s="131" t="s">
        <v>627</v>
      </c>
      <c r="B1561" s="222" t="s">
        <v>239</v>
      </c>
      <c r="C1561" s="120" t="s">
        <v>240</v>
      </c>
      <c r="D1561" s="121" t="s">
        <v>15</v>
      </c>
      <c r="E1561" s="137" t="s">
        <v>550</v>
      </c>
      <c r="F1561" s="141">
        <v>5053</v>
      </c>
      <c r="G1561" s="122">
        <v>4967</v>
      </c>
      <c r="H1561" s="123">
        <v>0.98298040767860595</v>
      </c>
      <c r="I1561" s="122">
        <v>86</v>
      </c>
      <c r="J1561" s="146">
        <v>1.70195923213932E-2</v>
      </c>
      <c r="K1561" s="141">
        <v>1579</v>
      </c>
      <c r="L1561" s="141">
        <v>30</v>
      </c>
      <c r="M1561" s="123">
        <v>1.8999366687776999E-2</v>
      </c>
      <c r="N1561" s="122">
        <v>80</v>
      </c>
      <c r="O1561" s="146">
        <v>1.58321789036216E-2</v>
      </c>
      <c r="P1561" s="141">
        <v>12</v>
      </c>
      <c r="Q1561" s="123">
        <v>7.5997466751108198E-3</v>
      </c>
      <c r="R1561" s="122">
        <v>21</v>
      </c>
      <c r="S1561" s="146">
        <v>4.1559469622006696E-3</v>
      </c>
      <c r="T1561" s="141">
        <v>173</v>
      </c>
      <c r="U1561" s="123">
        <v>0.10956301456618101</v>
      </c>
      <c r="V1561" s="122">
        <v>551</v>
      </c>
      <c r="W1561" s="146">
        <v>0.10904413219869299</v>
      </c>
      <c r="X1561" s="141">
        <v>183</v>
      </c>
      <c r="Y1561" s="123">
        <v>0.11589613679544</v>
      </c>
      <c r="Z1561" s="122">
        <v>569</v>
      </c>
      <c r="AA1561" s="146">
        <v>0.112606372452008</v>
      </c>
    </row>
    <row r="1562" spans="1:27" ht="24" x14ac:dyDescent="0.25">
      <c r="A1562" s="130" t="s">
        <v>627</v>
      </c>
      <c r="B1562" s="221" t="s">
        <v>204</v>
      </c>
      <c r="C1562" s="116" t="s">
        <v>205</v>
      </c>
      <c r="D1562" s="117" t="s">
        <v>13</v>
      </c>
      <c r="E1562" s="136" t="s">
        <v>555</v>
      </c>
      <c r="F1562" s="140">
        <v>8961</v>
      </c>
      <c r="G1562" s="118">
        <v>8656</v>
      </c>
      <c r="H1562" s="119">
        <v>0.96596362013168102</v>
      </c>
      <c r="I1562" s="118">
        <v>305</v>
      </c>
      <c r="J1562" s="145">
        <v>3.4036379868318201E-2</v>
      </c>
      <c r="K1562" s="140">
        <v>2561</v>
      </c>
      <c r="L1562" s="140">
        <v>44</v>
      </c>
      <c r="M1562" s="119">
        <v>1.7180788754392801E-2</v>
      </c>
      <c r="N1562" s="118">
        <v>131</v>
      </c>
      <c r="O1562" s="145">
        <v>1.4618904140162901E-2</v>
      </c>
      <c r="P1562" s="140">
        <v>23</v>
      </c>
      <c r="Q1562" s="119">
        <v>8.9808668488871504E-3</v>
      </c>
      <c r="R1562" s="118">
        <v>66</v>
      </c>
      <c r="S1562" s="145">
        <v>7.3652494141278804E-3</v>
      </c>
      <c r="T1562" s="140">
        <v>302</v>
      </c>
      <c r="U1562" s="119">
        <v>0.117922686450605</v>
      </c>
      <c r="V1562" s="118">
        <v>947</v>
      </c>
      <c r="W1562" s="145">
        <v>0.105680169623925</v>
      </c>
      <c r="X1562" s="140">
        <v>309</v>
      </c>
      <c r="Y1562" s="119">
        <v>0.12065599375244</v>
      </c>
      <c r="Z1562" s="118">
        <v>969</v>
      </c>
      <c r="AA1562" s="145">
        <v>0.108135252761968</v>
      </c>
    </row>
    <row r="1563" spans="1:27" ht="24" x14ac:dyDescent="0.25">
      <c r="A1563" s="131" t="s">
        <v>627</v>
      </c>
      <c r="B1563" s="222" t="s">
        <v>241</v>
      </c>
      <c r="C1563" s="120" t="s">
        <v>242</v>
      </c>
      <c r="D1563" s="121" t="s">
        <v>15</v>
      </c>
      <c r="E1563" s="137" t="s">
        <v>550</v>
      </c>
      <c r="F1563" s="141">
        <v>7388</v>
      </c>
      <c r="G1563" s="122">
        <v>7286</v>
      </c>
      <c r="H1563" s="123">
        <v>0.98619382782891096</v>
      </c>
      <c r="I1563" s="122">
        <v>102</v>
      </c>
      <c r="J1563" s="146">
        <v>1.3806172171088199E-2</v>
      </c>
      <c r="K1563" s="141">
        <v>1977</v>
      </c>
      <c r="L1563" s="141">
        <v>31</v>
      </c>
      <c r="M1563" s="123">
        <v>1.5680323722812299E-2</v>
      </c>
      <c r="N1563" s="122">
        <v>87</v>
      </c>
      <c r="O1563" s="146">
        <v>1.1775852734163501E-2</v>
      </c>
      <c r="P1563" s="141">
        <v>22</v>
      </c>
      <c r="Q1563" s="123">
        <v>1.11279716742539E-2</v>
      </c>
      <c r="R1563" s="122">
        <v>58</v>
      </c>
      <c r="S1563" s="146">
        <v>7.8505684894423292E-3</v>
      </c>
      <c r="T1563" s="141">
        <v>236</v>
      </c>
      <c r="U1563" s="123">
        <v>0.119372787051087</v>
      </c>
      <c r="V1563" s="122">
        <v>814</v>
      </c>
      <c r="W1563" s="146">
        <v>0.110178668110449</v>
      </c>
      <c r="X1563" s="141">
        <v>251</v>
      </c>
      <c r="Y1563" s="123">
        <v>0.126960040465351</v>
      </c>
      <c r="Z1563" s="122">
        <v>861</v>
      </c>
      <c r="AA1563" s="146">
        <v>0.11654033567947999</v>
      </c>
    </row>
    <row r="1564" spans="1:27" ht="24" x14ac:dyDescent="0.25">
      <c r="A1564" s="130" t="s">
        <v>627</v>
      </c>
      <c r="B1564" s="221" t="s">
        <v>206</v>
      </c>
      <c r="C1564" s="116" t="s">
        <v>207</v>
      </c>
      <c r="D1564" s="117" t="s">
        <v>13</v>
      </c>
      <c r="E1564" s="136" t="s">
        <v>555</v>
      </c>
      <c r="F1564" s="140">
        <v>4679</v>
      </c>
      <c r="G1564" s="118">
        <v>4622</v>
      </c>
      <c r="H1564" s="119">
        <v>0.98781790980978801</v>
      </c>
      <c r="I1564" s="118">
        <v>57</v>
      </c>
      <c r="J1564" s="145">
        <v>1.2182090190211501E-2</v>
      </c>
      <c r="K1564" s="140">
        <v>1416</v>
      </c>
      <c r="L1564" s="140">
        <v>21</v>
      </c>
      <c r="M1564" s="119">
        <v>1.48305084745762E-2</v>
      </c>
      <c r="N1564" s="118">
        <v>55</v>
      </c>
      <c r="O1564" s="145">
        <v>1.17546484291515E-2</v>
      </c>
      <c r="P1564" s="140">
        <v>11</v>
      </c>
      <c r="Q1564" s="119">
        <v>7.7683615819209E-3</v>
      </c>
      <c r="R1564" s="118">
        <v>23</v>
      </c>
      <c r="S1564" s="145">
        <v>4.9155802521906296E-3</v>
      </c>
      <c r="T1564" s="140">
        <v>149</v>
      </c>
      <c r="U1564" s="119">
        <v>0.105225988700564</v>
      </c>
      <c r="V1564" s="118">
        <v>426</v>
      </c>
      <c r="W1564" s="145">
        <v>9.1045095105791798E-2</v>
      </c>
      <c r="X1564" s="140">
        <v>157</v>
      </c>
      <c r="Y1564" s="119">
        <v>0.11087570621468899</v>
      </c>
      <c r="Z1564" s="118">
        <v>444</v>
      </c>
      <c r="AA1564" s="145">
        <v>9.4892070955332294E-2</v>
      </c>
    </row>
    <row r="1565" spans="1:27" ht="24" x14ac:dyDescent="0.25">
      <c r="A1565" s="131" t="s">
        <v>627</v>
      </c>
      <c r="B1565" s="222" t="s">
        <v>208</v>
      </c>
      <c r="C1565" s="120" t="s">
        <v>209</v>
      </c>
      <c r="D1565" s="121" t="s">
        <v>13</v>
      </c>
      <c r="E1565" s="137" t="s">
        <v>555</v>
      </c>
      <c r="F1565" s="141">
        <v>3437</v>
      </c>
      <c r="G1565" s="122">
        <v>3391</v>
      </c>
      <c r="H1565" s="123">
        <v>0.98661623508873997</v>
      </c>
      <c r="I1565" s="122">
        <v>46</v>
      </c>
      <c r="J1565" s="146">
        <v>1.33837649112598E-2</v>
      </c>
      <c r="K1565" s="141">
        <v>1083</v>
      </c>
      <c r="L1565" s="141">
        <v>6</v>
      </c>
      <c r="M1565" s="123">
        <v>5.5401662049861401E-3</v>
      </c>
      <c r="N1565" s="122">
        <v>13</v>
      </c>
      <c r="O1565" s="146">
        <v>3.7823683444864701E-3</v>
      </c>
      <c r="P1565" s="141">
        <v>12</v>
      </c>
      <c r="Q1565" s="123">
        <v>1.10803324099722E-2</v>
      </c>
      <c r="R1565" s="122">
        <v>29</v>
      </c>
      <c r="S1565" s="146">
        <v>8.4375909223159701E-3</v>
      </c>
      <c r="T1565" s="141">
        <v>116</v>
      </c>
      <c r="U1565" s="123">
        <v>0.10710987996306499</v>
      </c>
      <c r="V1565" s="122">
        <v>361</v>
      </c>
      <c r="W1565" s="146">
        <v>0.105033459412278</v>
      </c>
      <c r="X1565" s="141">
        <v>127</v>
      </c>
      <c r="Y1565" s="123">
        <v>0.117266851338873</v>
      </c>
      <c r="Z1565" s="122">
        <v>388</v>
      </c>
      <c r="AA1565" s="146">
        <v>0.11288914751236501</v>
      </c>
    </row>
    <row r="1566" spans="1:27" ht="24" x14ac:dyDescent="0.25">
      <c r="A1566" s="130" t="s">
        <v>627</v>
      </c>
      <c r="B1566" s="221" t="s">
        <v>243</v>
      </c>
      <c r="C1566" s="116" t="s">
        <v>244</v>
      </c>
      <c r="D1566" s="117" t="s">
        <v>15</v>
      </c>
      <c r="E1566" s="136" t="s">
        <v>550</v>
      </c>
      <c r="F1566" s="140">
        <v>6237</v>
      </c>
      <c r="G1566" s="118">
        <v>6189</v>
      </c>
      <c r="H1566" s="119">
        <v>0.99230399230399202</v>
      </c>
      <c r="I1566" s="118">
        <v>48</v>
      </c>
      <c r="J1566" s="145">
        <v>7.6960076960076902E-3</v>
      </c>
      <c r="K1566" s="140">
        <v>1730</v>
      </c>
      <c r="L1566" s="140">
        <v>29</v>
      </c>
      <c r="M1566" s="119">
        <v>1.6763005780346799E-2</v>
      </c>
      <c r="N1566" s="118">
        <v>85</v>
      </c>
      <c r="O1566" s="145">
        <v>1.36283469616802E-2</v>
      </c>
      <c r="P1566" s="140">
        <v>15</v>
      </c>
      <c r="Q1566" s="119">
        <v>8.6705202312138702E-3</v>
      </c>
      <c r="R1566" s="118">
        <v>38</v>
      </c>
      <c r="S1566" s="145">
        <v>6.0926727593394198E-3</v>
      </c>
      <c r="T1566" s="140">
        <v>189</v>
      </c>
      <c r="U1566" s="119">
        <v>0.10924855491329399</v>
      </c>
      <c r="V1566" s="118">
        <v>618</v>
      </c>
      <c r="W1566" s="145">
        <v>9.9086099086099E-2</v>
      </c>
      <c r="X1566" s="140">
        <v>201</v>
      </c>
      <c r="Y1566" s="119">
        <v>0.11618497109826501</v>
      </c>
      <c r="Z1566" s="118">
        <v>648</v>
      </c>
      <c r="AA1566" s="145">
        <v>0.103896103896103</v>
      </c>
    </row>
    <row r="1567" spans="1:27" ht="24" x14ac:dyDescent="0.25">
      <c r="A1567" s="131" t="s">
        <v>627</v>
      </c>
      <c r="B1567" s="222" t="s">
        <v>245</v>
      </c>
      <c r="C1567" s="120" t="s">
        <v>246</v>
      </c>
      <c r="D1567" s="121" t="s">
        <v>15</v>
      </c>
      <c r="E1567" s="137" t="s">
        <v>550</v>
      </c>
      <c r="F1567" s="141">
        <v>2039</v>
      </c>
      <c r="G1567" s="122">
        <v>2014</v>
      </c>
      <c r="H1567" s="123">
        <v>0.98773908778813102</v>
      </c>
      <c r="I1567" s="122">
        <v>25</v>
      </c>
      <c r="J1567" s="146">
        <v>1.2260912211868501E-2</v>
      </c>
      <c r="K1567" s="141">
        <v>739</v>
      </c>
      <c r="L1567" s="141">
        <v>20</v>
      </c>
      <c r="M1567" s="123">
        <v>2.7063599458728001E-2</v>
      </c>
      <c r="N1567" s="122">
        <v>53</v>
      </c>
      <c r="O1567" s="146">
        <v>2.5993133889161298E-2</v>
      </c>
      <c r="P1567" s="141">
        <v>12</v>
      </c>
      <c r="Q1567" s="123">
        <v>1.6238159675236799E-2</v>
      </c>
      <c r="R1567" s="122">
        <v>28</v>
      </c>
      <c r="S1567" s="146">
        <v>1.37322216772927E-2</v>
      </c>
      <c r="T1567" s="141">
        <v>86</v>
      </c>
      <c r="U1567" s="123">
        <v>0.11637347767253001</v>
      </c>
      <c r="V1567" s="122">
        <v>192</v>
      </c>
      <c r="W1567" s="146">
        <v>9.4163805787150501E-2</v>
      </c>
      <c r="X1567" s="141">
        <v>94</v>
      </c>
      <c r="Y1567" s="123">
        <v>0.12719891745602099</v>
      </c>
      <c r="Z1567" s="122">
        <v>210</v>
      </c>
      <c r="AA1567" s="146">
        <v>0.102991662579695</v>
      </c>
    </row>
    <row r="1568" spans="1:27" x14ac:dyDescent="0.25">
      <c r="A1568" s="130" t="s">
        <v>627</v>
      </c>
      <c r="B1568" s="221" t="s">
        <v>220</v>
      </c>
      <c r="C1568" s="116" t="s">
        <v>221</v>
      </c>
      <c r="D1568" s="117" t="s">
        <v>14</v>
      </c>
      <c r="E1568" s="136" t="s">
        <v>556</v>
      </c>
      <c r="F1568" s="140">
        <v>4281</v>
      </c>
      <c r="G1568" s="118">
        <v>4177</v>
      </c>
      <c r="H1568" s="119">
        <v>0.97570661060499797</v>
      </c>
      <c r="I1568" s="118">
        <v>104</v>
      </c>
      <c r="J1568" s="145">
        <v>2.42933893950011E-2</v>
      </c>
      <c r="K1568" s="140">
        <v>1227</v>
      </c>
      <c r="L1568" s="140">
        <v>23</v>
      </c>
      <c r="M1568" s="119">
        <v>1.8744906275468601E-2</v>
      </c>
      <c r="N1568" s="118">
        <v>54</v>
      </c>
      <c r="O1568" s="145">
        <v>1.2613875262789001E-2</v>
      </c>
      <c r="P1568" s="140">
        <v>8</v>
      </c>
      <c r="Q1568" s="119">
        <v>6.5199674001629902E-3</v>
      </c>
      <c r="R1568" s="118">
        <v>20</v>
      </c>
      <c r="S1568" s="145">
        <v>4.6718056528848298E-3</v>
      </c>
      <c r="T1568" s="140">
        <v>120</v>
      </c>
      <c r="U1568" s="119">
        <v>9.7799511002444897E-2</v>
      </c>
      <c r="V1568" s="118">
        <v>406</v>
      </c>
      <c r="W1568" s="145">
        <v>9.4837654753562206E-2</v>
      </c>
      <c r="X1568" s="140">
        <v>126</v>
      </c>
      <c r="Y1568" s="119">
        <v>0.102689486552567</v>
      </c>
      <c r="Z1568" s="118">
        <v>419</v>
      </c>
      <c r="AA1568" s="145">
        <v>9.7874328427937293E-2</v>
      </c>
    </row>
    <row r="1569" spans="1:27" x14ac:dyDescent="0.25">
      <c r="A1569" s="131" t="s">
        <v>627</v>
      </c>
      <c r="B1569" s="222" t="s">
        <v>222</v>
      </c>
      <c r="C1569" s="120" t="s">
        <v>223</v>
      </c>
      <c r="D1569" s="121" t="s">
        <v>14</v>
      </c>
      <c r="E1569" s="137" t="s">
        <v>556</v>
      </c>
      <c r="F1569" s="141">
        <v>5505</v>
      </c>
      <c r="G1569" s="122">
        <v>5350</v>
      </c>
      <c r="H1569" s="123">
        <v>0.97184377838328695</v>
      </c>
      <c r="I1569" s="122">
        <v>155</v>
      </c>
      <c r="J1569" s="146">
        <v>2.8156221616712E-2</v>
      </c>
      <c r="K1569" s="141">
        <v>1573</v>
      </c>
      <c r="L1569" s="141">
        <v>20</v>
      </c>
      <c r="M1569" s="123">
        <v>1.27145581691036E-2</v>
      </c>
      <c r="N1569" s="122">
        <v>55</v>
      </c>
      <c r="O1569" s="146">
        <v>9.9909173478655699E-3</v>
      </c>
      <c r="P1569" s="141">
        <v>11</v>
      </c>
      <c r="Q1569" s="123">
        <v>6.9930069930069904E-3</v>
      </c>
      <c r="R1569" s="122">
        <v>26</v>
      </c>
      <c r="S1569" s="146">
        <v>4.7229791099000903E-3</v>
      </c>
      <c r="T1569" s="141">
        <v>168</v>
      </c>
      <c r="U1569" s="123">
        <v>0.10680228862047</v>
      </c>
      <c r="V1569" s="122">
        <v>631</v>
      </c>
      <c r="W1569" s="146">
        <v>0.114623069936421</v>
      </c>
      <c r="X1569" s="141">
        <v>171</v>
      </c>
      <c r="Y1569" s="123">
        <v>0.108709472345835</v>
      </c>
      <c r="Z1569" s="122">
        <v>638</v>
      </c>
      <c r="AA1569" s="146">
        <v>0.11589464123524</v>
      </c>
    </row>
    <row r="1570" spans="1:27" x14ac:dyDescent="0.25">
      <c r="A1570" s="130" t="s">
        <v>627</v>
      </c>
      <c r="B1570" s="221" t="s">
        <v>210</v>
      </c>
      <c r="C1570" s="116" t="s">
        <v>211</v>
      </c>
      <c r="D1570" s="117" t="s">
        <v>13</v>
      </c>
      <c r="E1570" s="136" t="s">
        <v>555</v>
      </c>
      <c r="F1570" s="140">
        <v>2853</v>
      </c>
      <c r="G1570" s="118">
        <v>2803</v>
      </c>
      <c r="H1570" s="119">
        <v>0.98247458815282096</v>
      </c>
      <c r="I1570" s="118">
        <v>50</v>
      </c>
      <c r="J1570" s="145">
        <v>1.7525411847178402E-2</v>
      </c>
      <c r="K1570" s="140">
        <v>763</v>
      </c>
      <c r="L1570" s="140">
        <v>15</v>
      </c>
      <c r="M1570" s="119">
        <v>1.9659239842725999E-2</v>
      </c>
      <c r="N1570" s="118">
        <v>37</v>
      </c>
      <c r="O1570" s="145">
        <v>1.2968804766912E-2</v>
      </c>
      <c r="P1570" s="140">
        <v>10</v>
      </c>
      <c r="Q1570" s="119">
        <v>1.3106159895150699E-2</v>
      </c>
      <c r="R1570" s="118">
        <v>29</v>
      </c>
      <c r="S1570" s="145">
        <v>1.0164738871363399E-2</v>
      </c>
      <c r="T1570" s="140">
        <v>58</v>
      </c>
      <c r="U1570" s="119">
        <v>7.6015727391874094E-2</v>
      </c>
      <c r="V1570" s="118">
        <v>213</v>
      </c>
      <c r="W1570" s="145">
        <v>7.4658254468980001E-2</v>
      </c>
      <c r="X1570" s="140">
        <v>62</v>
      </c>
      <c r="Y1570" s="119">
        <v>8.1258191349934394E-2</v>
      </c>
      <c r="Z1570" s="118">
        <v>225</v>
      </c>
      <c r="AA1570" s="145">
        <v>7.8864353312302807E-2</v>
      </c>
    </row>
    <row r="1571" spans="1:27" x14ac:dyDescent="0.25">
      <c r="A1571" s="131" t="s">
        <v>627</v>
      </c>
      <c r="B1571" s="222" t="s">
        <v>212</v>
      </c>
      <c r="C1571" s="120" t="s">
        <v>213</v>
      </c>
      <c r="D1571" s="121" t="s">
        <v>13</v>
      </c>
      <c r="E1571" s="137" t="s">
        <v>555</v>
      </c>
      <c r="F1571" s="141">
        <v>3791</v>
      </c>
      <c r="G1571" s="122">
        <v>3751</v>
      </c>
      <c r="H1571" s="123">
        <v>0.98944869427591597</v>
      </c>
      <c r="I1571" s="122">
        <v>40</v>
      </c>
      <c r="J1571" s="146">
        <v>1.0551305724083301E-2</v>
      </c>
      <c r="K1571" s="141">
        <v>980</v>
      </c>
      <c r="L1571" s="141">
        <v>21</v>
      </c>
      <c r="M1571" s="123">
        <v>2.1428571428571401E-2</v>
      </c>
      <c r="N1571" s="122">
        <v>48</v>
      </c>
      <c r="O1571" s="146">
        <v>1.26615668689E-2</v>
      </c>
      <c r="P1571" s="141">
        <v>5</v>
      </c>
      <c r="Q1571" s="123">
        <v>5.1020408163265302E-3</v>
      </c>
      <c r="R1571" s="122">
        <v>18</v>
      </c>
      <c r="S1571" s="146">
        <v>4.7480875758374999E-3</v>
      </c>
      <c r="T1571" s="141">
        <v>113</v>
      </c>
      <c r="U1571" s="123">
        <v>0.115306122448979</v>
      </c>
      <c r="V1571" s="122">
        <v>376</v>
      </c>
      <c r="W1571" s="146">
        <v>9.9182273806383503E-2</v>
      </c>
      <c r="X1571" s="141">
        <v>116</v>
      </c>
      <c r="Y1571" s="123">
        <v>0.118367346938775</v>
      </c>
      <c r="Z1571" s="122">
        <v>387</v>
      </c>
      <c r="AA1571" s="146">
        <v>0.102083882880506</v>
      </c>
    </row>
    <row r="1572" spans="1:27" x14ac:dyDescent="0.25">
      <c r="A1572" s="130" t="s">
        <v>627</v>
      </c>
      <c r="B1572" s="221" t="s">
        <v>214</v>
      </c>
      <c r="C1572" s="116" t="s">
        <v>215</v>
      </c>
      <c r="D1572" s="117" t="s">
        <v>13</v>
      </c>
      <c r="E1572" s="136" t="s">
        <v>555</v>
      </c>
      <c r="F1572" s="140">
        <v>2946</v>
      </c>
      <c r="G1572" s="118">
        <v>2905</v>
      </c>
      <c r="H1572" s="119">
        <v>0.98608282416836301</v>
      </c>
      <c r="I1572" s="118">
        <v>41</v>
      </c>
      <c r="J1572" s="145">
        <v>1.3917175831636101E-2</v>
      </c>
      <c r="K1572" s="140">
        <v>837</v>
      </c>
      <c r="L1572" s="140">
        <v>15</v>
      </c>
      <c r="M1572" s="119">
        <v>1.7921146953405E-2</v>
      </c>
      <c r="N1572" s="118">
        <v>34</v>
      </c>
      <c r="O1572" s="145">
        <v>1.1541072640868901E-2</v>
      </c>
      <c r="P1572" s="140">
        <v>11</v>
      </c>
      <c r="Q1572" s="119">
        <v>1.3142174432497E-2</v>
      </c>
      <c r="R1572" s="118">
        <v>26</v>
      </c>
      <c r="S1572" s="145">
        <v>8.8255261371350899E-3</v>
      </c>
      <c r="T1572" s="140">
        <v>92</v>
      </c>
      <c r="U1572" s="119">
        <v>0.109916367980884</v>
      </c>
      <c r="V1572" s="118">
        <v>269</v>
      </c>
      <c r="W1572" s="145">
        <v>9.13102511880515E-2</v>
      </c>
      <c r="X1572" s="140">
        <v>99</v>
      </c>
      <c r="Y1572" s="119">
        <v>0.118279569892473</v>
      </c>
      <c r="Z1572" s="118">
        <v>284</v>
      </c>
      <c r="AA1572" s="145">
        <v>9.6401900882552599E-2</v>
      </c>
    </row>
    <row r="1573" spans="1:27" x14ac:dyDescent="0.25">
      <c r="A1573" s="131" t="s">
        <v>627</v>
      </c>
      <c r="B1573" s="222" t="s">
        <v>224</v>
      </c>
      <c r="C1573" s="120" t="s">
        <v>225</v>
      </c>
      <c r="D1573" s="121" t="s">
        <v>14</v>
      </c>
      <c r="E1573" s="137" t="s">
        <v>556</v>
      </c>
      <c r="F1573" s="141">
        <v>2046</v>
      </c>
      <c r="G1573" s="122">
        <v>2001</v>
      </c>
      <c r="H1573" s="123">
        <v>0.97800586510263898</v>
      </c>
      <c r="I1573" s="122">
        <v>45</v>
      </c>
      <c r="J1573" s="146">
        <v>2.1994134897360702E-2</v>
      </c>
      <c r="K1573" s="141">
        <v>571</v>
      </c>
      <c r="L1573" s="141">
        <v>11</v>
      </c>
      <c r="M1573" s="123">
        <v>1.9264448336252099E-2</v>
      </c>
      <c r="N1573" s="122">
        <v>34</v>
      </c>
      <c r="O1573" s="146">
        <v>1.66177908113391E-2</v>
      </c>
      <c r="P1573" s="141">
        <v>5</v>
      </c>
      <c r="Q1573" s="123">
        <v>8.75656742556917E-3</v>
      </c>
      <c r="R1573" s="122">
        <v>13</v>
      </c>
      <c r="S1573" s="146">
        <v>6.35386119257086E-3</v>
      </c>
      <c r="T1573" s="141">
        <v>76</v>
      </c>
      <c r="U1573" s="123">
        <v>0.13309982486865099</v>
      </c>
      <c r="V1573" s="122">
        <v>267</v>
      </c>
      <c r="W1573" s="146">
        <v>0.13049853372434</v>
      </c>
      <c r="X1573" s="141">
        <v>81</v>
      </c>
      <c r="Y1573" s="123">
        <v>0.14185639229422001</v>
      </c>
      <c r="Z1573" s="122">
        <v>278</v>
      </c>
      <c r="AA1573" s="146">
        <v>0.13587487781036101</v>
      </c>
    </row>
    <row r="1574" spans="1:27" x14ac:dyDescent="0.25">
      <c r="A1574" s="130" t="s">
        <v>627</v>
      </c>
      <c r="B1574" s="221" t="s">
        <v>226</v>
      </c>
      <c r="C1574" s="116" t="s">
        <v>227</v>
      </c>
      <c r="D1574" s="117" t="s">
        <v>14</v>
      </c>
      <c r="E1574" s="136" t="s">
        <v>556</v>
      </c>
      <c r="F1574" s="140">
        <v>2952</v>
      </c>
      <c r="G1574" s="118">
        <v>2886</v>
      </c>
      <c r="H1574" s="119">
        <v>0.97764227642276402</v>
      </c>
      <c r="I1574" s="118">
        <v>66</v>
      </c>
      <c r="J1574" s="145">
        <v>2.23577235772357E-2</v>
      </c>
      <c r="K1574" s="140">
        <v>892</v>
      </c>
      <c r="L1574" s="140">
        <v>16</v>
      </c>
      <c r="M1574" s="119">
        <v>1.79372197309417E-2</v>
      </c>
      <c r="N1574" s="118">
        <v>41</v>
      </c>
      <c r="O1574" s="145">
        <v>1.38888888888888E-2</v>
      </c>
      <c r="P1574" s="140">
        <v>5</v>
      </c>
      <c r="Q1574" s="119">
        <v>5.6053811659192796E-3</v>
      </c>
      <c r="R1574" s="118">
        <v>12</v>
      </c>
      <c r="S1574" s="145">
        <v>4.0650406504065002E-3</v>
      </c>
      <c r="T1574" s="140">
        <v>90</v>
      </c>
      <c r="U1574" s="119">
        <v>0.100896860986547</v>
      </c>
      <c r="V1574" s="118">
        <v>252</v>
      </c>
      <c r="W1574" s="145">
        <v>8.5365853658536495E-2</v>
      </c>
      <c r="X1574" s="140">
        <v>92</v>
      </c>
      <c r="Y1574" s="119">
        <v>0.103139013452914</v>
      </c>
      <c r="Z1574" s="118">
        <v>255</v>
      </c>
      <c r="AA1574" s="145">
        <v>8.6382113821138196E-2</v>
      </c>
    </row>
    <row r="1575" spans="1:27" x14ac:dyDescent="0.25">
      <c r="A1575" s="131" t="s">
        <v>627</v>
      </c>
      <c r="B1575" s="222" t="s">
        <v>216</v>
      </c>
      <c r="C1575" s="120" t="s">
        <v>217</v>
      </c>
      <c r="D1575" s="121" t="s">
        <v>13</v>
      </c>
      <c r="E1575" s="137" t="s">
        <v>555</v>
      </c>
      <c r="F1575" s="141">
        <v>1876</v>
      </c>
      <c r="G1575" s="122">
        <v>1818</v>
      </c>
      <c r="H1575" s="123">
        <v>0.96908315565031899</v>
      </c>
      <c r="I1575" s="122">
        <v>58</v>
      </c>
      <c r="J1575" s="146">
        <v>3.09168443496801E-2</v>
      </c>
      <c r="K1575" s="141">
        <v>534</v>
      </c>
      <c r="L1575" s="141">
        <v>4</v>
      </c>
      <c r="M1575" s="123">
        <v>7.4906367041198503E-3</v>
      </c>
      <c r="N1575" s="122">
        <v>8</v>
      </c>
      <c r="O1575" s="146">
        <v>4.2643923240938096E-3</v>
      </c>
      <c r="P1575" s="141">
        <v>3</v>
      </c>
      <c r="Q1575" s="123">
        <v>5.6179775280898797E-3</v>
      </c>
      <c r="R1575" s="122">
        <v>8</v>
      </c>
      <c r="S1575" s="146">
        <v>4.2643923240938096E-3</v>
      </c>
      <c r="T1575" s="141">
        <v>54</v>
      </c>
      <c r="U1575" s="123">
        <v>0.101123595505617</v>
      </c>
      <c r="V1575" s="122">
        <v>180</v>
      </c>
      <c r="W1575" s="146">
        <v>9.5948827292110794E-2</v>
      </c>
      <c r="X1575" s="141">
        <v>57</v>
      </c>
      <c r="Y1575" s="123">
        <v>0.106741573033707</v>
      </c>
      <c r="Z1575" s="122">
        <v>186</v>
      </c>
      <c r="AA1575" s="146">
        <v>9.9147121535181196E-2</v>
      </c>
    </row>
    <row r="1576" spans="1:27" x14ac:dyDescent="0.25">
      <c r="A1576" s="130" t="s">
        <v>627</v>
      </c>
      <c r="B1576" s="221" t="s">
        <v>218</v>
      </c>
      <c r="C1576" s="116" t="s">
        <v>219</v>
      </c>
      <c r="D1576" s="117" t="s">
        <v>13</v>
      </c>
      <c r="E1576" s="136" t="s">
        <v>555</v>
      </c>
      <c r="F1576" s="140">
        <v>2552</v>
      </c>
      <c r="G1576" s="118">
        <v>2514</v>
      </c>
      <c r="H1576" s="119">
        <v>0.98510971786833801</v>
      </c>
      <c r="I1576" s="118">
        <v>38</v>
      </c>
      <c r="J1576" s="145">
        <v>1.48902821316614E-2</v>
      </c>
      <c r="K1576" s="140">
        <v>750</v>
      </c>
      <c r="L1576" s="140">
        <v>15</v>
      </c>
      <c r="M1576" s="119">
        <v>0.02</v>
      </c>
      <c r="N1576" s="118">
        <v>45</v>
      </c>
      <c r="O1576" s="145">
        <v>1.76332288401253E-2</v>
      </c>
      <c r="P1576" s="140">
        <v>9</v>
      </c>
      <c r="Q1576" s="119">
        <v>1.2E-2</v>
      </c>
      <c r="R1576" s="118">
        <v>27</v>
      </c>
      <c r="S1576" s="145">
        <v>1.05799373040752E-2</v>
      </c>
      <c r="T1576" s="140">
        <v>62</v>
      </c>
      <c r="U1576" s="119">
        <v>8.2666666666666597E-2</v>
      </c>
      <c r="V1576" s="118">
        <v>217</v>
      </c>
      <c r="W1576" s="145">
        <v>8.5031347962382403E-2</v>
      </c>
      <c r="X1576" s="140">
        <v>69</v>
      </c>
      <c r="Y1576" s="119">
        <v>9.1999999999999998E-2</v>
      </c>
      <c r="Z1576" s="118">
        <v>238</v>
      </c>
      <c r="AA1576" s="145">
        <v>9.3260188087774198E-2</v>
      </c>
    </row>
    <row r="1577" spans="1:27" x14ac:dyDescent="0.25">
      <c r="A1577" s="131" t="s">
        <v>627</v>
      </c>
      <c r="B1577" s="222" t="s">
        <v>277</v>
      </c>
      <c r="C1577" s="120" t="s">
        <v>278</v>
      </c>
      <c r="D1577" s="121" t="s">
        <v>18</v>
      </c>
      <c r="E1577" s="137" t="s">
        <v>557</v>
      </c>
      <c r="F1577" s="141">
        <v>2455</v>
      </c>
      <c r="G1577" s="122">
        <v>2413</v>
      </c>
      <c r="H1577" s="123">
        <v>0.98289205702647597</v>
      </c>
      <c r="I1577" s="122">
        <v>42</v>
      </c>
      <c r="J1577" s="146">
        <v>1.7107942973523398E-2</v>
      </c>
      <c r="K1577" s="141">
        <v>607</v>
      </c>
      <c r="L1577" s="141">
        <v>25</v>
      </c>
      <c r="M1577" s="123">
        <v>4.1186161449752803E-2</v>
      </c>
      <c r="N1577" s="122">
        <v>50</v>
      </c>
      <c r="O1577" s="146">
        <v>2.0366598778004001E-2</v>
      </c>
      <c r="P1577" s="141">
        <v>10</v>
      </c>
      <c r="Q1577" s="123">
        <v>1.6474464579901101E-2</v>
      </c>
      <c r="R1577" s="122">
        <v>25</v>
      </c>
      <c r="S1577" s="146">
        <v>1.0183299389002001E-2</v>
      </c>
      <c r="T1577" s="141">
        <v>75</v>
      </c>
      <c r="U1577" s="123">
        <v>0.12355848434925799</v>
      </c>
      <c r="V1577" s="122">
        <v>314</v>
      </c>
      <c r="W1577" s="146">
        <v>0.127902240325865</v>
      </c>
      <c r="X1577" s="141">
        <v>81</v>
      </c>
      <c r="Y1577" s="123">
        <v>0.133443163097199</v>
      </c>
      <c r="Z1577" s="122">
        <v>327</v>
      </c>
      <c r="AA1577" s="146">
        <v>0.13319755600814601</v>
      </c>
    </row>
    <row r="1578" spans="1:27" x14ac:dyDescent="0.25">
      <c r="A1578" s="130" t="s">
        <v>627</v>
      </c>
      <c r="B1578" s="221" t="s">
        <v>279</v>
      </c>
      <c r="C1578" s="116" t="s">
        <v>280</v>
      </c>
      <c r="D1578" s="117" t="s">
        <v>18</v>
      </c>
      <c r="E1578" s="136" t="s">
        <v>557</v>
      </c>
      <c r="F1578" s="140">
        <v>3861</v>
      </c>
      <c r="G1578" s="118">
        <v>3816</v>
      </c>
      <c r="H1578" s="119">
        <v>0.98834498834498796</v>
      </c>
      <c r="I1578" s="118">
        <v>45</v>
      </c>
      <c r="J1578" s="145">
        <v>1.16550116550116E-2</v>
      </c>
      <c r="K1578" s="140">
        <v>1126</v>
      </c>
      <c r="L1578" s="140">
        <v>21</v>
      </c>
      <c r="M1578" s="119">
        <v>1.8650088809946699E-2</v>
      </c>
      <c r="N1578" s="118">
        <v>50</v>
      </c>
      <c r="O1578" s="145">
        <v>1.29500129500129E-2</v>
      </c>
      <c r="P1578" s="140">
        <v>9</v>
      </c>
      <c r="Q1578" s="119">
        <v>7.9928952042628704E-3</v>
      </c>
      <c r="R1578" s="118">
        <v>27</v>
      </c>
      <c r="S1578" s="145">
        <v>6.9930069930069904E-3</v>
      </c>
      <c r="T1578" s="140">
        <v>123</v>
      </c>
      <c r="U1578" s="119">
        <v>0.109236234458259</v>
      </c>
      <c r="V1578" s="118">
        <v>357</v>
      </c>
      <c r="W1578" s="145">
        <v>9.2463092463092394E-2</v>
      </c>
      <c r="X1578" s="140">
        <v>129</v>
      </c>
      <c r="Y1578" s="119">
        <v>0.11456483126110099</v>
      </c>
      <c r="Z1578" s="118">
        <v>373</v>
      </c>
      <c r="AA1578" s="145">
        <v>9.6607096607096599E-2</v>
      </c>
    </row>
    <row r="1579" spans="1:27" x14ac:dyDescent="0.25">
      <c r="A1579" s="131" t="s">
        <v>627</v>
      </c>
      <c r="B1579" s="222" t="s">
        <v>316</v>
      </c>
      <c r="C1579" s="120" t="s">
        <v>317</v>
      </c>
      <c r="D1579" s="121" t="s">
        <v>20</v>
      </c>
      <c r="E1579" s="137" t="s">
        <v>558</v>
      </c>
      <c r="F1579" s="141">
        <v>2436</v>
      </c>
      <c r="G1579" s="122">
        <v>2412</v>
      </c>
      <c r="H1579" s="123">
        <v>0.99014778325123098</v>
      </c>
      <c r="I1579" s="122">
        <v>24</v>
      </c>
      <c r="J1579" s="146">
        <v>9.8522167487684695E-3</v>
      </c>
      <c r="K1579" s="141">
        <v>641</v>
      </c>
      <c r="L1579" s="141">
        <v>12</v>
      </c>
      <c r="M1579" s="123">
        <v>1.8720748829953102E-2</v>
      </c>
      <c r="N1579" s="122">
        <v>33</v>
      </c>
      <c r="O1579" s="146">
        <v>1.3546798029556601E-2</v>
      </c>
      <c r="P1579" s="141">
        <v>6</v>
      </c>
      <c r="Q1579" s="123">
        <v>9.3603744149765907E-3</v>
      </c>
      <c r="R1579" s="122">
        <v>12</v>
      </c>
      <c r="S1579" s="146">
        <v>4.9261083743842296E-3</v>
      </c>
      <c r="T1579" s="141">
        <v>63</v>
      </c>
      <c r="U1579" s="123">
        <v>9.8283931357254203E-2</v>
      </c>
      <c r="V1579" s="122">
        <v>175</v>
      </c>
      <c r="W1579" s="146">
        <v>7.1839080459770097E-2</v>
      </c>
      <c r="X1579" s="141">
        <v>65</v>
      </c>
      <c r="Y1579" s="123">
        <v>0.101404056162246</v>
      </c>
      <c r="Z1579" s="122">
        <v>178</v>
      </c>
      <c r="AA1579" s="146">
        <v>7.3070607553366099E-2</v>
      </c>
    </row>
    <row r="1580" spans="1:27" x14ac:dyDescent="0.25">
      <c r="A1580" s="130" t="s">
        <v>627</v>
      </c>
      <c r="B1580" s="221" t="s">
        <v>301</v>
      </c>
      <c r="C1580" s="116" t="s">
        <v>302</v>
      </c>
      <c r="D1580" s="117" t="s">
        <v>19</v>
      </c>
      <c r="E1580" s="136" t="s">
        <v>559</v>
      </c>
      <c r="F1580" s="140">
        <v>4333</v>
      </c>
      <c r="G1580" s="118">
        <v>4284</v>
      </c>
      <c r="H1580" s="119">
        <v>0.98869143780290702</v>
      </c>
      <c r="I1580" s="118">
        <v>49</v>
      </c>
      <c r="J1580" s="145">
        <v>1.1308562197092E-2</v>
      </c>
      <c r="K1580" s="140">
        <v>1042</v>
      </c>
      <c r="L1580" s="140">
        <v>22</v>
      </c>
      <c r="M1580" s="119">
        <v>2.1113243761996098E-2</v>
      </c>
      <c r="N1580" s="118">
        <v>57</v>
      </c>
      <c r="O1580" s="145">
        <v>1.3154858066005E-2</v>
      </c>
      <c r="P1580" s="140">
        <v>10</v>
      </c>
      <c r="Q1580" s="119">
        <v>9.5969289827255201E-3</v>
      </c>
      <c r="R1580" s="118">
        <v>22</v>
      </c>
      <c r="S1580" s="145">
        <v>5.0773136395107299E-3</v>
      </c>
      <c r="T1580" s="140">
        <v>102</v>
      </c>
      <c r="U1580" s="119">
        <v>9.7888675623800298E-2</v>
      </c>
      <c r="V1580" s="118">
        <v>301</v>
      </c>
      <c r="W1580" s="145">
        <v>6.9466882067851302E-2</v>
      </c>
      <c r="X1580" s="140">
        <v>107</v>
      </c>
      <c r="Y1580" s="119">
        <v>0.102687140115163</v>
      </c>
      <c r="Z1580" s="118">
        <v>314</v>
      </c>
      <c r="AA1580" s="145">
        <v>7.2467112854834898E-2</v>
      </c>
    </row>
    <row r="1581" spans="1:27" x14ac:dyDescent="0.25">
      <c r="A1581" s="131" t="s">
        <v>627</v>
      </c>
      <c r="B1581" s="222" t="s">
        <v>318</v>
      </c>
      <c r="C1581" s="120" t="s">
        <v>319</v>
      </c>
      <c r="D1581" s="121" t="s">
        <v>20</v>
      </c>
      <c r="E1581" s="137" t="s">
        <v>558</v>
      </c>
      <c r="F1581" s="141">
        <v>2442</v>
      </c>
      <c r="G1581" s="122">
        <v>2424</v>
      </c>
      <c r="H1581" s="123">
        <v>0.99262899262899196</v>
      </c>
      <c r="I1581" s="122">
        <v>18</v>
      </c>
      <c r="J1581" s="146">
        <v>7.3710073710073704E-3</v>
      </c>
      <c r="K1581" s="141">
        <v>951</v>
      </c>
      <c r="L1581" s="141">
        <v>25</v>
      </c>
      <c r="M1581" s="123">
        <v>2.6288117770767599E-2</v>
      </c>
      <c r="N1581" s="122">
        <v>59</v>
      </c>
      <c r="O1581" s="146">
        <v>2.41605241605241E-2</v>
      </c>
      <c r="P1581" s="141">
        <v>8</v>
      </c>
      <c r="Q1581" s="123">
        <v>8.4121976866456307E-3</v>
      </c>
      <c r="R1581" s="122">
        <v>14</v>
      </c>
      <c r="S1581" s="146">
        <v>5.7330057330057301E-3</v>
      </c>
      <c r="T1581" s="141">
        <v>86</v>
      </c>
      <c r="U1581" s="123">
        <v>9.0431125131440498E-2</v>
      </c>
      <c r="V1581" s="122">
        <v>221</v>
      </c>
      <c r="W1581" s="146">
        <v>9.0499590499590402E-2</v>
      </c>
      <c r="X1581" s="141">
        <v>92</v>
      </c>
      <c r="Y1581" s="123">
        <v>9.6740273396424797E-2</v>
      </c>
      <c r="Z1581" s="122">
        <v>233</v>
      </c>
      <c r="AA1581" s="146">
        <v>9.5413595413595398E-2</v>
      </c>
    </row>
    <row r="1582" spans="1:27" x14ac:dyDescent="0.25">
      <c r="A1582" s="130" t="s">
        <v>627</v>
      </c>
      <c r="B1582" s="221" t="s">
        <v>281</v>
      </c>
      <c r="C1582" s="116" t="s">
        <v>282</v>
      </c>
      <c r="D1582" s="117" t="s">
        <v>18</v>
      </c>
      <c r="E1582" s="136" t="s">
        <v>557</v>
      </c>
      <c r="F1582" s="140">
        <v>1734</v>
      </c>
      <c r="G1582" s="118">
        <v>1720</v>
      </c>
      <c r="H1582" s="119">
        <v>0.99192618223759998</v>
      </c>
      <c r="I1582" s="118">
        <v>14</v>
      </c>
      <c r="J1582" s="145">
        <v>8.0738177623990697E-3</v>
      </c>
      <c r="K1582" s="140">
        <v>589</v>
      </c>
      <c r="L1582" s="140">
        <v>8</v>
      </c>
      <c r="M1582" s="119">
        <v>1.35823429541595E-2</v>
      </c>
      <c r="N1582" s="118">
        <v>14</v>
      </c>
      <c r="O1582" s="145">
        <v>8.0738177623990697E-3</v>
      </c>
      <c r="P1582" s="140">
        <v>3</v>
      </c>
      <c r="Q1582" s="119">
        <v>5.0933786078098398E-3</v>
      </c>
      <c r="R1582" s="118">
        <v>9</v>
      </c>
      <c r="S1582" s="145">
        <v>5.19031141868512E-3</v>
      </c>
      <c r="T1582" s="140">
        <v>66</v>
      </c>
      <c r="U1582" s="119">
        <v>0.112054329371816</v>
      </c>
      <c r="V1582" s="118">
        <v>120</v>
      </c>
      <c r="W1582" s="145">
        <v>6.9204152249134898E-2</v>
      </c>
      <c r="X1582" s="140">
        <v>68</v>
      </c>
      <c r="Y1582" s="119">
        <v>0.115449915110356</v>
      </c>
      <c r="Z1582" s="118">
        <v>126</v>
      </c>
      <c r="AA1582" s="145">
        <v>7.2664359861591601E-2</v>
      </c>
    </row>
    <row r="1583" spans="1:27" x14ac:dyDescent="0.25">
      <c r="A1583" s="131" t="s">
        <v>627</v>
      </c>
      <c r="B1583" s="222" t="s">
        <v>283</v>
      </c>
      <c r="C1583" s="120" t="s">
        <v>284</v>
      </c>
      <c r="D1583" s="121" t="s">
        <v>18</v>
      </c>
      <c r="E1583" s="137" t="s">
        <v>557</v>
      </c>
      <c r="F1583" s="141">
        <v>1908</v>
      </c>
      <c r="G1583" s="122">
        <v>1888</v>
      </c>
      <c r="H1583" s="123">
        <v>0.98951781970649799</v>
      </c>
      <c r="I1583" s="122">
        <v>20</v>
      </c>
      <c r="J1583" s="146">
        <v>1.0482180293501E-2</v>
      </c>
      <c r="K1583" s="141">
        <v>646</v>
      </c>
      <c r="L1583" s="141">
        <v>15</v>
      </c>
      <c r="M1583" s="123">
        <v>2.3219814241486E-2</v>
      </c>
      <c r="N1583" s="122">
        <v>34</v>
      </c>
      <c r="O1583" s="146">
        <v>1.7819706498951701E-2</v>
      </c>
      <c r="P1583" s="141">
        <v>2</v>
      </c>
      <c r="Q1583" s="123">
        <v>3.09597523219814E-3</v>
      </c>
      <c r="R1583" s="122">
        <v>4</v>
      </c>
      <c r="S1583" s="146">
        <v>2.0964360587002002E-3</v>
      </c>
      <c r="T1583" s="141">
        <v>64</v>
      </c>
      <c r="U1583" s="123">
        <v>9.9071207430340494E-2</v>
      </c>
      <c r="V1583" s="122">
        <v>140</v>
      </c>
      <c r="W1583" s="146">
        <v>7.3375262054507298E-2</v>
      </c>
      <c r="X1583" s="141">
        <v>66</v>
      </c>
      <c r="Y1583" s="123">
        <v>0.10216718266253801</v>
      </c>
      <c r="Z1583" s="122">
        <v>144</v>
      </c>
      <c r="AA1583" s="146">
        <v>7.5471698113207503E-2</v>
      </c>
    </row>
    <row r="1584" spans="1:27" x14ac:dyDescent="0.25">
      <c r="A1584" s="130" t="s">
        <v>627</v>
      </c>
      <c r="B1584" s="221" t="s">
        <v>320</v>
      </c>
      <c r="C1584" s="116" t="s">
        <v>321</v>
      </c>
      <c r="D1584" s="117" t="s">
        <v>20</v>
      </c>
      <c r="E1584" s="136" t="s">
        <v>558</v>
      </c>
      <c r="F1584" s="140">
        <v>4447</v>
      </c>
      <c r="G1584" s="118">
        <v>4365</v>
      </c>
      <c r="H1584" s="119">
        <v>0.981560602653474</v>
      </c>
      <c r="I1584" s="118">
        <v>82</v>
      </c>
      <c r="J1584" s="145">
        <v>1.84393973465257E-2</v>
      </c>
      <c r="K1584" s="140">
        <v>1205</v>
      </c>
      <c r="L1584" s="140">
        <v>28</v>
      </c>
      <c r="M1584" s="119">
        <v>2.3236514522821501E-2</v>
      </c>
      <c r="N1584" s="118">
        <v>68</v>
      </c>
      <c r="O1584" s="145">
        <v>1.52912075556554E-2</v>
      </c>
      <c r="P1584" s="140">
        <v>4</v>
      </c>
      <c r="Q1584" s="119">
        <v>3.3195020746887901E-3</v>
      </c>
      <c r="R1584" s="118">
        <v>12</v>
      </c>
      <c r="S1584" s="145">
        <v>2.6984483921744899E-3</v>
      </c>
      <c r="T1584" s="140">
        <v>130</v>
      </c>
      <c r="U1584" s="119">
        <v>0.107883817427385</v>
      </c>
      <c r="V1584" s="118">
        <v>348</v>
      </c>
      <c r="W1584" s="145">
        <v>7.8255003373060406E-2</v>
      </c>
      <c r="X1584" s="140">
        <v>132</v>
      </c>
      <c r="Y1584" s="119">
        <v>0.10954356846473</v>
      </c>
      <c r="Z1584" s="118">
        <v>353</v>
      </c>
      <c r="AA1584" s="145">
        <v>7.93793568697998E-2</v>
      </c>
    </row>
    <row r="1585" spans="1:27" x14ac:dyDescent="0.25">
      <c r="A1585" s="131" t="s">
        <v>627</v>
      </c>
      <c r="B1585" s="222" t="s">
        <v>303</v>
      </c>
      <c r="C1585" s="120" t="s">
        <v>304</v>
      </c>
      <c r="D1585" s="121" t="s">
        <v>19</v>
      </c>
      <c r="E1585" s="137" t="s">
        <v>559</v>
      </c>
      <c r="F1585" s="141">
        <v>5075</v>
      </c>
      <c r="G1585" s="122">
        <v>5011</v>
      </c>
      <c r="H1585" s="123">
        <v>0.98738916256157605</v>
      </c>
      <c r="I1585" s="122">
        <v>64</v>
      </c>
      <c r="J1585" s="146">
        <v>1.2610837438423599E-2</v>
      </c>
      <c r="K1585" s="141">
        <v>1148</v>
      </c>
      <c r="L1585" s="141">
        <v>39</v>
      </c>
      <c r="M1585" s="123">
        <v>3.3972125435539999E-2</v>
      </c>
      <c r="N1585" s="122">
        <v>90</v>
      </c>
      <c r="O1585" s="146">
        <v>1.77339901477832E-2</v>
      </c>
      <c r="P1585" s="141">
        <v>9</v>
      </c>
      <c r="Q1585" s="123">
        <v>7.8397212543554005E-3</v>
      </c>
      <c r="R1585" s="122">
        <v>32</v>
      </c>
      <c r="S1585" s="146">
        <v>6.3054187192118196E-3</v>
      </c>
      <c r="T1585" s="141">
        <v>111</v>
      </c>
      <c r="U1585" s="123">
        <v>9.6689895470383203E-2</v>
      </c>
      <c r="V1585" s="122">
        <v>426</v>
      </c>
      <c r="W1585" s="146">
        <v>8.3940886699507306E-2</v>
      </c>
      <c r="X1585" s="141">
        <v>118</v>
      </c>
      <c r="Y1585" s="123">
        <v>0.10278745644599301</v>
      </c>
      <c r="Z1585" s="122">
        <v>453</v>
      </c>
      <c r="AA1585" s="146">
        <v>8.9261083743842298E-2</v>
      </c>
    </row>
    <row r="1586" spans="1:27" x14ac:dyDescent="0.25">
      <c r="A1586" s="130" t="s">
        <v>627</v>
      </c>
      <c r="B1586" s="221" t="s">
        <v>285</v>
      </c>
      <c r="C1586" s="116" t="s">
        <v>286</v>
      </c>
      <c r="D1586" s="117" t="s">
        <v>18</v>
      </c>
      <c r="E1586" s="136" t="s">
        <v>557</v>
      </c>
      <c r="F1586" s="140">
        <v>3415</v>
      </c>
      <c r="G1586" s="118">
        <v>3369</v>
      </c>
      <c r="H1586" s="119">
        <v>0.98653001464128798</v>
      </c>
      <c r="I1586" s="118">
        <v>46</v>
      </c>
      <c r="J1586" s="145">
        <v>1.34699853587115E-2</v>
      </c>
      <c r="K1586" s="140">
        <v>917</v>
      </c>
      <c r="L1586" s="140">
        <v>26</v>
      </c>
      <c r="M1586" s="119">
        <v>2.8353326063249699E-2</v>
      </c>
      <c r="N1586" s="118">
        <v>64</v>
      </c>
      <c r="O1586" s="145">
        <v>1.8740849194729101E-2</v>
      </c>
      <c r="P1586" s="140">
        <v>9</v>
      </c>
      <c r="Q1586" s="119">
        <v>9.8146128680479793E-3</v>
      </c>
      <c r="R1586" s="118">
        <v>11</v>
      </c>
      <c r="S1586" s="145">
        <v>3.2210834553440702E-3</v>
      </c>
      <c r="T1586" s="140">
        <v>88</v>
      </c>
      <c r="U1586" s="119">
        <v>9.5965103598691301E-2</v>
      </c>
      <c r="V1586" s="118">
        <v>297</v>
      </c>
      <c r="W1586" s="145">
        <v>8.6969253294289797E-2</v>
      </c>
      <c r="X1586" s="140">
        <v>94</v>
      </c>
      <c r="Y1586" s="119">
        <v>0.102508178844056</v>
      </c>
      <c r="Z1586" s="118">
        <v>304</v>
      </c>
      <c r="AA1586" s="145">
        <v>8.9019033674963305E-2</v>
      </c>
    </row>
    <row r="1587" spans="1:27" x14ac:dyDescent="0.25">
      <c r="A1587" s="131" t="s">
        <v>627</v>
      </c>
      <c r="B1587" s="222" t="s">
        <v>305</v>
      </c>
      <c r="C1587" s="120" t="s">
        <v>306</v>
      </c>
      <c r="D1587" s="121" t="s">
        <v>19</v>
      </c>
      <c r="E1587" s="137" t="s">
        <v>559</v>
      </c>
      <c r="F1587" s="141">
        <v>3170</v>
      </c>
      <c r="G1587" s="122">
        <v>3138</v>
      </c>
      <c r="H1587" s="123">
        <v>0.98990536277602503</v>
      </c>
      <c r="I1587" s="122">
        <v>32</v>
      </c>
      <c r="J1587" s="146">
        <v>1.00946372239747E-2</v>
      </c>
      <c r="K1587" s="141">
        <v>745</v>
      </c>
      <c r="L1587" s="141">
        <v>14</v>
      </c>
      <c r="M1587" s="123">
        <v>1.87919463087248E-2</v>
      </c>
      <c r="N1587" s="122">
        <v>32</v>
      </c>
      <c r="O1587" s="146">
        <v>1.00946372239747E-2</v>
      </c>
      <c r="P1587" s="141">
        <v>11</v>
      </c>
      <c r="Q1587" s="123">
        <v>1.47651006711409E-2</v>
      </c>
      <c r="R1587" s="122">
        <v>25</v>
      </c>
      <c r="S1587" s="146">
        <v>7.88643533123028E-3</v>
      </c>
      <c r="T1587" s="141">
        <v>99</v>
      </c>
      <c r="U1587" s="123">
        <v>0.13288590604026801</v>
      </c>
      <c r="V1587" s="122">
        <v>448</v>
      </c>
      <c r="W1587" s="146">
        <v>0.14132492113564599</v>
      </c>
      <c r="X1587" s="141">
        <v>108</v>
      </c>
      <c r="Y1587" s="123">
        <v>0.14496644295302</v>
      </c>
      <c r="Z1587" s="122">
        <v>468</v>
      </c>
      <c r="AA1587" s="146">
        <v>0.14763406940063001</v>
      </c>
    </row>
    <row r="1588" spans="1:27" x14ac:dyDescent="0.25">
      <c r="A1588" s="130" t="s">
        <v>627</v>
      </c>
      <c r="B1588" s="221" t="s">
        <v>322</v>
      </c>
      <c r="C1588" s="116" t="s">
        <v>323</v>
      </c>
      <c r="D1588" s="117" t="s">
        <v>20</v>
      </c>
      <c r="E1588" s="136" t="s">
        <v>558</v>
      </c>
      <c r="F1588" s="140">
        <v>3074</v>
      </c>
      <c r="G1588" s="118">
        <v>3045</v>
      </c>
      <c r="H1588" s="119">
        <v>0.99056603773584895</v>
      </c>
      <c r="I1588" s="118">
        <v>29</v>
      </c>
      <c r="J1588" s="145">
        <v>9.4339622641509396E-3</v>
      </c>
      <c r="K1588" s="140">
        <v>798</v>
      </c>
      <c r="L1588" s="140">
        <v>25</v>
      </c>
      <c r="M1588" s="119">
        <v>3.1328320802004997E-2</v>
      </c>
      <c r="N1588" s="118">
        <v>67</v>
      </c>
      <c r="O1588" s="145">
        <v>2.1795705920624499E-2</v>
      </c>
      <c r="P1588" s="140">
        <v>13</v>
      </c>
      <c r="Q1588" s="119">
        <v>1.6290726817042599E-2</v>
      </c>
      <c r="R1588" s="118">
        <v>38</v>
      </c>
      <c r="S1588" s="145">
        <v>1.2361743656473601E-2</v>
      </c>
      <c r="T1588" s="140">
        <v>103</v>
      </c>
      <c r="U1588" s="119">
        <v>0.12907268170426001</v>
      </c>
      <c r="V1588" s="118">
        <v>393</v>
      </c>
      <c r="W1588" s="145">
        <v>0.12784645413142401</v>
      </c>
      <c r="X1588" s="140">
        <v>112</v>
      </c>
      <c r="Y1588" s="119">
        <v>0.140350877192982</v>
      </c>
      <c r="Z1588" s="118">
        <v>416</v>
      </c>
      <c r="AA1588" s="145">
        <v>0.135328562134027</v>
      </c>
    </row>
    <row r="1589" spans="1:27" ht="24" x14ac:dyDescent="0.25">
      <c r="A1589" s="131" t="s">
        <v>627</v>
      </c>
      <c r="B1589" s="222" t="s">
        <v>307</v>
      </c>
      <c r="C1589" s="120" t="s">
        <v>308</v>
      </c>
      <c r="D1589" s="121" t="s">
        <v>19</v>
      </c>
      <c r="E1589" s="137" t="s">
        <v>559</v>
      </c>
      <c r="F1589" s="141">
        <v>2454</v>
      </c>
      <c r="G1589" s="122">
        <v>2441</v>
      </c>
      <c r="H1589" s="123">
        <v>0.99470252648736701</v>
      </c>
      <c r="I1589" s="122">
        <v>13</v>
      </c>
      <c r="J1589" s="146">
        <v>5.29747351263243E-3</v>
      </c>
      <c r="K1589" s="141">
        <v>536</v>
      </c>
      <c r="L1589" s="141">
        <v>6</v>
      </c>
      <c r="M1589" s="123">
        <v>1.11940298507462E-2</v>
      </c>
      <c r="N1589" s="122">
        <v>15</v>
      </c>
      <c r="O1589" s="146">
        <v>6.1124694376528104E-3</v>
      </c>
      <c r="P1589" s="141">
        <v>4</v>
      </c>
      <c r="Q1589" s="123">
        <v>7.4626865671641703E-3</v>
      </c>
      <c r="R1589" s="122">
        <v>8</v>
      </c>
      <c r="S1589" s="146">
        <v>3.2599837000814899E-3</v>
      </c>
      <c r="T1589" s="141">
        <v>56</v>
      </c>
      <c r="U1589" s="123">
        <v>0.104477611940298</v>
      </c>
      <c r="V1589" s="122">
        <v>230</v>
      </c>
      <c r="W1589" s="146">
        <v>9.3724531377343101E-2</v>
      </c>
      <c r="X1589" s="141">
        <v>60</v>
      </c>
      <c r="Y1589" s="123">
        <v>0.111940298507462</v>
      </c>
      <c r="Z1589" s="122">
        <v>238</v>
      </c>
      <c r="AA1589" s="146">
        <v>9.6984515077424602E-2</v>
      </c>
    </row>
    <row r="1590" spans="1:27" x14ac:dyDescent="0.25">
      <c r="A1590" s="130" t="s">
        <v>627</v>
      </c>
      <c r="B1590" s="221" t="s">
        <v>287</v>
      </c>
      <c r="C1590" s="116" t="s">
        <v>288</v>
      </c>
      <c r="D1590" s="117" t="s">
        <v>18</v>
      </c>
      <c r="E1590" s="136" t="s">
        <v>557</v>
      </c>
      <c r="F1590" s="140">
        <v>3499</v>
      </c>
      <c r="G1590" s="118">
        <v>3439</v>
      </c>
      <c r="H1590" s="119">
        <v>0.98285224349814204</v>
      </c>
      <c r="I1590" s="118">
        <v>60</v>
      </c>
      <c r="J1590" s="145">
        <v>1.7147756501857601E-2</v>
      </c>
      <c r="K1590" s="140">
        <v>809</v>
      </c>
      <c r="L1590" s="140">
        <v>19</v>
      </c>
      <c r="M1590" s="119">
        <v>2.34857849196538E-2</v>
      </c>
      <c r="N1590" s="118">
        <v>45</v>
      </c>
      <c r="O1590" s="145">
        <v>1.28608173763932E-2</v>
      </c>
      <c r="P1590" s="140">
        <v>7</v>
      </c>
      <c r="Q1590" s="119">
        <v>8.65265760197775E-3</v>
      </c>
      <c r="R1590" s="118">
        <v>12</v>
      </c>
      <c r="S1590" s="145">
        <v>3.42955130037153E-3</v>
      </c>
      <c r="T1590" s="140">
        <v>73</v>
      </c>
      <c r="U1590" s="119">
        <v>9.0234857849196506E-2</v>
      </c>
      <c r="V1590" s="118">
        <v>261</v>
      </c>
      <c r="W1590" s="145">
        <v>7.4592740783080799E-2</v>
      </c>
      <c r="X1590" s="140">
        <v>78</v>
      </c>
      <c r="Y1590" s="119">
        <v>9.6415327564894904E-2</v>
      </c>
      <c r="Z1590" s="118">
        <v>271</v>
      </c>
      <c r="AA1590" s="145">
        <v>7.7450700200057093E-2</v>
      </c>
    </row>
    <row r="1591" spans="1:27" x14ac:dyDescent="0.25">
      <c r="A1591" s="131" t="s">
        <v>627</v>
      </c>
      <c r="B1591" s="222" t="s">
        <v>441</v>
      </c>
      <c r="C1591" s="120" t="s">
        <v>309</v>
      </c>
      <c r="D1591" s="121" t="s">
        <v>19</v>
      </c>
      <c r="E1591" s="137" t="s">
        <v>559</v>
      </c>
      <c r="F1591" s="141">
        <v>2389</v>
      </c>
      <c r="G1591" s="122">
        <v>2348</v>
      </c>
      <c r="H1591" s="123">
        <v>0.98283800753453299</v>
      </c>
      <c r="I1591" s="122">
        <v>41</v>
      </c>
      <c r="J1591" s="146">
        <v>1.7161992465466701E-2</v>
      </c>
      <c r="K1591" s="141">
        <v>695</v>
      </c>
      <c r="L1591" s="141">
        <v>19</v>
      </c>
      <c r="M1591" s="123">
        <v>2.73381294964028E-2</v>
      </c>
      <c r="N1591" s="122">
        <v>52</v>
      </c>
      <c r="O1591" s="146">
        <v>2.1766429468396801E-2</v>
      </c>
      <c r="P1591" s="141">
        <v>6</v>
      </c>
      <c r="Q1591" s="123">
        <v>8.6330935251798507E-3</v>
      </c>
      <c r="R1591" s="122">
        <v>18</v>
      </c>
      <c r="S1591" s="146">
        <v>7.5345332775219702E-3</v>
      </c>
      <c r="T1591" s="141">
        <v>67</v>
      </c>
      <c r="U1591" s="123">
        <v>9.6402877697841699E-2</v>
      </c>
      <c r="V1591" s="122">
        <v>177</v>
      </c>
      <c r="W1591" s="146">
        <v>7.4089577228966003E-2</v>
      </c>
      <c r="X1591" s="141">
        <v>71</v>
      </c>
      <c r="Y1591" s="123">
        <v>0.102158273381294</v>
      </c>
      <c r="Z1591" s="122">
        <v>187</v>
      </c>
      <c r="AA1591" s="146">
        <v>7.8275429049811607E-2</v>
      </c>
    </row>
    <row r="1592" spans="1:27" x14ac:dyDescent="0.25">
      <c r="A1592" s="130" t="s">
        <v>627</v>
      </c>
      <c r="B1592" s="221" t="s">
        <v>289</v>
      </c>
      <c r="C1592" s="116" t="s">
        <v>290</v>
      </c>
      <c r="D1592" s="117" t="s">
        <v>18</v>
      </c>
      <c r="E1592" s="136" t="s">
        <v>557</v>
      </c>
      <c r="F1592" s="140">
        <v>2580</v>
      </c>
      <c r="G1592" s="118">
        <v>2532</v>
      </c>
      <c r="H1592" s="119">
        <v>0.98139534883720903</v>
      </c>
      <c r="I1592" s="118">
        <v>48</v>
      </c>
      <c r="J1592" s="145">
        <v>1.86046511627906E-2</v>
      </c>
      <c r="K1592" s="140">
        <v>772</v>
      </c>
      <c r="L1592" s="140">
        <v>23</v>
      </c>
      <c r="M1592" s="119">
        <v>2.9792746113989601E-2</v>
      </c>
      <c r="N1592" s="118">
        <v>60</v>
      </c>
      <c r="O1592" s="145">
        <v>2.3255813953488299E-2</v>
      </c>
      <c r="P1592" s="140">
        <v>14</v>
      </c>
      <c r="Q1592" s="119">
        <v>1.81347150259067E-2</v>
      </c>
      <c r="R1592" s="118">
        <v>31</v>
      </c>
      <c r="S1592" s="145">
        <v>1.20155038759689E-2</v>
      </c>
      <c r="T1592" s="140">
        <v>85</v>
      </c>
      <c r="U1592" s="119">
        <v>0.110103626943005</v>
      </c>
      <c r="V1592" s="118">
        <v>237</v>
      </c>
      <c r="W1592" s="145">
        <v>9.1860465116279003E-2</v>
      </c>
      <c r="X1592" s="140">
        <v>93</v>
      </c>
      <c r="Y1592" s="119">
        <v>0.12046632124352299</v>
      </c>
      <c r="Z1592" s="118">
        <v>254</v>
      </c>
      <c r="AA1592" s="145">
        <v>9.8449612403100697E-2</v>
      </c>
    </row>
    <row r="1593" spans="1:27" x14ac:dyDescent="0.25">
      <c r="A1593" s="131" t="s">
        <v>627</v>
      </c>
      <c r="B1593" s="222" t="s">
        <v>310</v>
      </c>
      <c r="C1593" s="120" t="s">
        <v>311</v>
      </c>
      <c r="D1593" s="121" t="s">
        <v>19</v>
      </c>
      <c r="E1593" s="137" t="s">
        <v>559</v>
      </c>
      <c r="F1593" s="141">
        <v>3296</v>
      </c>
      <c r="G1593" s="122">
        <v>3270</v>
      </c>
      <c r="H1593" s="123">
        <v>0.99211165048543604</v>
      </c>
      <c r="I1593" s="122">
        <v>26</v>
      </c>
      <c r="J1593" s="146">
        <v>7.8883495145630998E-3</v>
      </c>
      <c r="K1593" s="141">
        <v>856</v>
      </c>
      <c r="L1593" s="141">
        <v>20</v>
      </c>
      <c r="M1593" s="123">
        <v>2.33644859813084E-2</v>
      </c>
      <c r="N1593" s="122">
        <v>52</v>
      </c>
      <c r="O1593" s="146">
        <v>1.57766990291262E-2</v>
      </c>
      <c r="P1593" s="141">
        <v>10</v>
      </c>
      <c r="Q1593" s="123">
        <v>1.16822429906542E-2</v>
      </c>
      <c r="R1593" s="122">
        <v>26</v>
      </c>
      <c r="S1593" s="146">
        <v>7.8883495145630998E-3</v>
      </c>
      <c r="T1593" s="141">
        <v>71</v>
      </c>
      <c r="U1593" s="123">
        <v>8.29439252336448E-2</v>
      </c>
      <c r="V1593" s="122">
        <v>278</v>
      </c>
      <c r="W1593" s="146">
        <v>8.4344660194174706E-2</v>
      </c>
      <c r="X1593" s="141">
        <v>77</v>
      </c>
      <c r="Y1593" s="123">
        <v>8.9953271028037296E-2</v>
      </c>
      <c r="Z1593" s="122">
        <v>294</v>
      </c>
      <c r="AA1593" s="146">
        <v>8.9199029126213497E-2</v>
      </c>
    </row>
    <row r="1594" spans="1:27" x14ac:dyDescent="0.25">
      <c r="A1594" s="130" t="s">
        <v>627</v>
      </c>
      <c r="B1594" s="221" t="s">
        <v>291</v>
      </c>
      <c r="C1594" s="116" t="s">
        <v>292</v>
      </c>
      <c r="D1594" s="117" t="s">
        <v>18</v>
      </c>
      <c r="E1594" s="136" t="s">
        <v>557</v>
      </c>
      <c r="F1594" s="140">
        <v>1806</v>
      </c>
      <c r="G1594" s="118">
        <v>1773</v>
      </c>
      <c r="H1594" s="119">
        <v>0.98172757475082995</v>
      </c>
      <c r="I1594" s="118">
        <v>33</v>
      </c>
      <c r="J1594" s="145">
        <v>1.8272425249169399E-2</v>
      </c>
      <c r="K1594" s="140">
        <v>677</v>
      </c>
      <c r="L1594" s="140">
        <v>19</v>
      </c>
      <c r="M1594" s="119">
        <v>2.8064992614475599E-2</v>
      </c>
      <c r="N1594" s="118">
        <v>40</v>
      </c>
      <c r="O1594" s="145">
        <v>2.2148394241417398E-2</v>
      </c>
      <c r="P1594" s="140">
        <v>6</v>
      </c>
      <c r="Q1594" s="119">
        <v>8.8626292466765094E-3</v>
      </c>
      <c r="R1594" s="118">
        <v>15</v>
      </c>
      <c r="S1594" s="145">
        <v>8.3056478405315604E-3</v>
      </c>
      <c r="T1594" s="140">
        <v>64</v>
      </c>
      <c r="U1594" s="119">
        <v>9.4534711964549406E-2</v>
      </c>
      <c r="V1594" s="118">
        <v>143</v>
      </c>
      <c r="W1594" s="145">
        <v>7.9180509413067507E-2</v>
      </c>
      <c r="X1594" s="140">
        <v>66</v>
      </c>
      <c r="Y1594" s="119">
        <v>9.7488921713441604E-2</v>
      </c>
      <c r="Z1594" s="118">
        <v>148</v>
      </c>
      <c r="AA1594" s="145">
        <v>8.1949058693244703E-2</v>
      </c>
    </row>
    <row r="1595" spans="1:27" x14ac:dyDescent="0.25">
      <c r="A1595" s="131" t="s">
        <v>627</v>
      </c>
      <c r="B1595" s="222" t="s">
        <v>324</v>
      </c>
      <c r="C1595" s="120" t="s">
        <v>325</v>
      </c>
      <c r="D1595" s="121" t="s">
        <v>20</v>
      </c>
      <c r="E1595" s="137" t="s">
        <v>558</v>
      </c>
      <c r="F1595" s="141">
        <v>1958</v>
      </c>
      <c r="G1595" s="122">
        <v>1944</v>
      </c>
      <c r="H1595" s="123">
        <v>0.99284984678243104</v>
      </c>
      <c r="I1595" s="122">
        <v>14</v>
      </c>
      <c r="J1595" s="146">
        <v>7.1501532175689397E-3</v>
      </c>
      <c r="K1595" s="141">
        <v>531</v>
      </c>
      <c r="L1595" s="141">
        <v>13</v>
      </c>
      <c r="M1595" s="123">
        <v>2.44821092278719E-2</v>
      </c>
      <c r="N1595" s="122">
        <v>41</v>
      </c>
      <c r="O1595" s="146">
        <v>2.0939734422880399E-2</v>
      </c>
      <c r="P1595" s="141">
        <v>12</v>
      </c>
      <c r="Q1595" s="123">
        <v>2.2598870056497099E-2</v>
      </c>
      <c r="R1595" s="122">
        <v>27</v>
      </c>
      <c r="S1595" s="146">
        <v>1.3789581205311501E-2</v>
      </c>
      <c r="T1595" s="141">
        <v>56</v>
      </c>
      <c r="U1595" s="123">
        <v>0.105461393596986</v>
      </c>
      <c r="V1595" s="122">
        <v>235</v>
      </c>
      <c r="W1595" s="146">
        <v>0.12002042900919301</v>
      </c>
      <c r="X1595" s="141">
        <v>65</v>
      </c>
      <c r="Y1595" s="123">
        <v>0.12241054613935901</v>
      </c>
      <c r="Z1595" s="122">
        <v>255</v>
      </c>
      <c r="AA1595" s="146">
        <v>0.13023493360572</v>
      </c>
    </row>
    <row r="1596" spans="1:27" x14ac:dyDescent="0.25">
      <c r="A1596" s="130" t="s">
        <v>627</v>
      </c>
      <c r="B1596" s="221" t="s">
        <v>326</v>
      </c>
      <c r="C1596" s="116" t="s">
        <v>327</v>
      </c>
      <c r="D1596" s="117" t="s">
        <v>20</v>
      </c>
      <c r="E1596" s="136" t="s">
        <v>558</v>
      </c>
      <c r="F1596" s="140">
        <v>4302</v>
      </c>
      <c r="G1596" s="118">
        <v>4252</v>
      </c>
      <c r="H1596" s="119">
        <v>0.98837749883774895</v>
      </c>
      <c r="I1596" s="118">
        <v>50</v>
      </c>
      <c r="J1596" s="145">
        <v>1.1622501162250099E-2</v>
      </c>
      <c r="K1596" s="140">
        <v>915</v>
      </c>
      <c r="L1596" s="140">
        <v>23</v>
      </c>
      <c r="M1596" s="119">
        <v>2.51366120218579E-2</v>
      </c>
      <c r="N1596" s="118">
        <v>52</v>
      </c>
      <c r="O1596" s="145">
        <v>1.2087401208740099E-2</v>
      </c>
      <c r="P1596" s="140">
        <v>10</v>
      </c>
      <c r="Q1596" s="119">
        <v>1.09289617486338E-2</v>
      </c>
      <c r="R1596" s="118">
        <v>17</v>
      </c>
      <c r="S1596" s="145">
        <v>3.9516503951650302E-3</v>
      </c>
      <c r="T1596" s="140">
        <v>105</v>
      </c>
      <c r="U1596" s="119">
        <v>0.114754098360655</v>
      </c>
      <c r="V1596" s="118">
        <v>304</v>
      </c>
      <c r="W1596" s="145">
        <v>7.0664807066480706E-2</v>
      </c>
      <c r="X1596" s="140">
        <v>112</v>
      </c>
      <c r="Y1596" s="119">
        <v>0.122404371584699</v>
      </c>
      <c r="Z1596" s="118">
        <v>316</v>
      </c>
      <c r="AA1596" s="145">
        <v>7.34542073454207E-2</v>
      </c>
    </row>
    <row r="1597" spans="1:27" x14ac:dyDescent="0.25">
      <c r="A1597" s="131" t="s">
        <v>627</v>
      </c>
      <c r="B1597" s="222" t="s">
        <v>328</v>
      </c>
      <c r="C1597" s="120" t="s">
        <v>329</v>
      </c>
      <c r="D1597" s="121" t="s">
        <v>20</v>
      </c>
      <c r="E1597" s="137" t="s">
        <v>558</v>
      </c>
      <c r="F1597" s="141">
        <v>2245</v>
      </c>
      <c r="G1597" s="122">
        <v>2227</v>
      </c>
      <c r="H1597" s="123">
        <v>0.99198218262806204</v>
      </c>
      <c r="I1597" s="122">
        <v>18</v>
      </c>
      <c r="J1597" s="146">
        <v>8.01781737193763E-3</v>
      </c>
      <c r="K1597" s="141">
        <v>809</v>
      </c>
      <c r="L1597" s="141">
        <v>19</v>
      </c>
      <c r="M1597" s="123">
        <v>2.34857849196538E-2</v>
      </c>
      <c r="N1597" s="122">
        <v>47</v>
      </c>
      <c r="O1597" s="146">
        <v>2.0935412026726E-2</v>
      </c>
      <c r="P1597" s="141">
        <v>9</v>
      </c>
      <c r="Q1597" s="123">
        <v>1.1124845488257099E-2</v>
      </c>
      <c r="R1597" s="122">
        <v>26</v>
      </c>
      <c r="S1597" s="146">
        <v>1.1581291759465401E-2</v>
      </c>
      <c r="T1597" s="141">
        <v>78</v>
      </c>
      <c r="U1597" s="123">
        <v>9.6415327564894904E-2</v>
      </c>
      <c r="V1597" s="122">
        <v>170</v>
      </c>
      <c r="W1597" s="146">
        <v>7.5723830734966496E-2</v>
      </c>
      <c r="X1597" s="141">
        <v>83</v>
      </c>
      <c r="Y1597" s="123">
        <v>0.102595797280593</v>
      </c>
      <c r="Z1597" s="122">
        <v>187</v>
      </c>
      <c r="AA1597" s="146">
        <v>8.3296213808463193E-2</v>
      </c>
    </row>
    <row r="1598" spans="1:27" x14ac:dyDescent="0.25">
      <c r="A1598" s="130" t="s">
        <v>627</v>
      </c>
      <c r="B1598" s="221" t="s">
        <v>293</v>
      </c>
      <c r="C1598" s="116" t="s">
        <v>294</v>
      </c>
      <c r="D1598" s="117" t="s">
        <v>18</v>
      </c>
      <c r="E1598" s="136" t="s">
        <v>557</v>
      </c>
      <c r="F1598" s="140">
        <v>3876</v>
      </c>
      <c r="G1598" s="118">
        <v>3846</v>
      </c>
      <c r="H1598" s="119">
        <v>0.992260061919504</v>
      </c>
      <c r="I1598" s="118">
        <v>30</v>
      </c>
      <c r="J1598" s="145">
        <v>7.73993808049535E-3</v>
      </c>
      <c r="K1598" s="140">
        <v>868</v>
      </c>
      <c r="L1598" s="140">
        <v>29</v>
      </c>
      <c r="M1598" s="119">
        <v>3.34101382488479E-2</v>
      </c>
      <c r="N1598" s="118">
        <v>72</v>
      </c>
      <c r="O1598" s="145">
        <v>1.8575851393188798E-2</v>
      </c>
      <c r="P1598" s="140">
        <v>12</v>
      </c>
      <c r="Q1598" s="119">
        <v>1.3824884792626699E-2</v>
      </c>
      <c r="R1598" s="118">
        <v>36</v>
      </c>
      <c r="S1598" s="145">
        <v>9.28792569659442E-3</v>
      </c>
      <c r="T1598" s="140">
        <v>78</v>
      </c>
      <c r="U1598" s="119">
        <v>8.9861751152073704E-2</v>
      </c>
      <c r="V1598" s="118">
        <v>262</v>
      </c>
      <c r="W1598" s="145">
        <v>6.7595459236326094E-2</v>
      </c>
      <c r="X1598" s="140">
        <v>88</v>
      </c>
      <c r="Y1598" s="119">
        <v>0.101382488479262</v>
      </c>
      <c r="Z1598" s="118">
        <v>292</v>
      </c>
      <c r="AA1598" s="145">
        <v>7.5335397316821401E-2</v>
      </c>
    </row>
    <row r="1599" spans="1:27" x14ac:dyDescent="0.25">
      <c r="A1599" s="131" t="s">
        <v>627</v>
      </c>
      <c r="B1599" s="222" t="s">
        <v>295</v>
      </c>
      <c r="C1599" s="120" t="s">
        <v>296</v>
      </c>
      <c r="D1599" s="121" t="s">
        <v>18</v>
      </c>
      <c r="E1599" s="137" t="s">
        <v>557</v>
      </c>
      <c r="F1599" s="141">
        <v>2519</v>
      </c>
      <c r="G1599" s="122">
        <v>2487</v>
      </c>
      <c r="H1599" s="123">
        <v>0.98729654624851104</v>
      </c>
      <c r="I1599" s="122">
        <v>32</v>
      </c>
      <c r="J1599" s="146">
        <v>1.27034537514886E-2</v>
      </c>
      <c r="K1599" s="141">
        <v>782</v>
      </c>
      <c r="L1599" s="141">
        <v>14</v>
      </c>
      <c r="M1599" s="123">
        <v>1.7902813299232701E-2</v>
      </c>
      <c r="N1599" s="122">
        <v>27</v>
      </c>
      <c r="O1599" s="146">
        <v>1.0718539102818499E-2</v>
      </c>
      <c r="P1599" s="141">
        <v>14</v>
      </c>
      <c r="Q1599" s="123">
        <v>1.7902813299232701E-2</v>
      </c>
      <c r="R1599" s="122">
        <v>32</v>
      </c>
      <c r="S1599" s="146">
        <v>1.27034537514886E-2</v>
      </c>
      <c r="T1599" s="141">
        <v>87</v>
      </c>
      <c r="U1599" s="123">
        <v>0.111253196930946</v>
      </c>
      <c r="V1599" s="122">
        <v>265</v>
      </c>
      <c r="W1599" s="146">
        <v>0.105200476379515</v>
      </c>
      <c r="X1599" s="141">
        <v>95</v>
      </c>
      <c r="Y1599" s="123">
        <v>0.121483375959079</v>
      </c>
      <c r="Z1599" s="122">
        <v>284</v>
      </c>
      <c r="AA1599" s="146">
        <v>0.112743152044462</v>
      </c>
    </row>
    <row r="1600" spans="1:27" x14ac:dyDescent="0.25">
      <c r="A1600" s="130" t="s">
        <v>627</v>
      </c>
      <c r="B1600" s="221" t="s">
        <v>330</v>
      </c>
      <c r="C1600" s="116" t="s">
        <v>331</v>
      </c>
      <c r="D1600" s="117" t="s">
        <v>20</v>
      </c>
      <c r="E1600" s="136" t="s">
        <v>558</v>
      </c>
      <c r="F1600" s="140">
        <v>2053</v>
      </c>
      <c r="G1600" s="118">
        <v>2015</v>
      </c>
      <c r="H1600" s="119">
        <v>0.98149050170482199</v>
      </c>
      <c r="I1600" s="118">
        <v>38</v>
      </c>
      <c r="J1600" s="145">
        <v>1.8509498295177701E-2</v>
      </c>
      <c r="K1600" s="140">
        <v>492</v>
      </c>
      <c r="L1600" s="140">
        <v>9</v>
      </c>
      <c r="M1600" s="119">
        <v>1.8292682926829201E-2</v>
      </c>
      <c r="N1600" s="118">
        <v>17</v>
      </c>
      <c r="O1600" s="145">
        <v>8.2805650267900599E-3</v>
      </c>
      <c r="P1600" s="140">
        <v>6</v>
      </c>
      <c r="Q1600" s="119">
        <v>1.21951219512195E-2</v>
      </c>
      <c r="R1600" s="118">
        <v>9</v>
      </c>
      <c r="S1600" s="145">
        <v>4.3838285435947302E-3</v>
      </c>
      <c r="T1600" s="140">
        <v>32</v>
      </c>
      <c r="U1600" s="119">
        <v>6.5040650406504003E-2</v>
      </c>
      <c r="V1600" s="118">
        <v>90</v>
      </c>
      <c r="W1600" s="145">
        <v>4.3838285435947297E-2</v>
      </c>
      <c r="X1600" s="140">
        <v>34</v>
      </c>
      <c r="Y1600" s="119">
        <v>6.9105691056910501E-2</v>
      </c>
      <c r="Z1600" s="118">
        <v>93</v>
      </c>
      <c r="AA1600" s="145">
        <v>4.5299561617145601E-2</v>
      </c>
    </row>
    <row r="1601" spans="1:27" x14ac:dyDescent="0.25">
      <c r="A1601" s="131" t="s">
        <v>627</v>
      </c>
      <c r="B1601" s="222" t="s">
        <v>332</v>
      </c>
      <c r="C1601" s="120" t="s">
        <v>333</v>
      </c>
      <c r="D1601" s="121" t="s">
        <v>20</v>
      </c>
      <c r="E1601" s="137" t="s">
        <v>558</v>
      </c>
      <c r="F1601" s="141">
        <v>2800</v>
      </c>
      <c r="G1601" s="122">
        <v>2767</v>
      </c>
      <c r="H1601" s="123">
        <v>0.98821428571428505</v>
      </c>
      <c r="I1601" s="122">
        <v>33</v>
      </c>
      <c r="J1601" s="146">
        <v>1.17857142857142E-2</v>
      </c>
      <c r="K1601" s="141">
        <v>632</v>
      </c>
      <c r="L1601" s="141">
        <v>9</v>
      </c>
      <c r="M1601" s="123">
        <v>1.4240506329113899E-2</v>
      </c>
      <c r="N1601" s="122">
        <v>18</v>
      </c>
      <c r="O1601" s="146">
        <v>6.4285714285714198E-3</v>
      </c>
      <c r="P1601" s="141">
        <v>4</v>
      </c>
      <c r="Q1601" s="123">
        <v>6.3291139240506302E-3</v>
      </c>
      <c r="R1601" s="122">
        <v>8</v>
      </c>
      <c r="S1601" s="146">
        <v>2.8571428571428502E-3</v>
      </c>
      <c r="T1601" s="141">
        <v>62</v>
      </c>
      <c r="U1601" s="123">
        <v>9.8101265822784806E-2</v>
      </c>
      <c r="V1601" s="122">
        <v>209</v>
      </c>
      <c r="W1601" s="146">
        <v>7.4642857142857094E-2</v>
      </c>
      <c r="X1601" s="141">
        <v>65</v>
      </c>
      <c r="Y1601" s="123">
        <v>0.102848101265822</v>
      </c>
      <c r="Z1601" s="122">
        <v>216</v>
      </c>
      <c r="AA1601" s="146">
        <v>7.7142857142857096E-2</v>
      </c>
    </row>
    <row r="1602" spans="1:27" x14ac:dyDescent="0.25">
      <c r="A1602" s="130" t="s">
        <v>627</v>
      </c>
      <c r="B1602" s="221" t="s">
        <v>334</v>
      </c>
      <c r="C1602" s="116" t="s">
        <v>335</v>
      </c>
      <c r="D1602" s="117" t="s">
        <v>20</v>
      </c>
      <c r="E1602" s="136" t="s">
        <v>558</v>
      </c>
      <c r="F1602" s="140">
        <v>1917</v>
      </c>
      <c r="G1602" s="118">
        <v>1902</v>
      </c>
      <c r="H1602" s="119">
        <v>0.99217527386541404</v>
      </c>
      <c r="I1602" s="118">
        <v>15</v>
      </c>
      <c r="J1602" s="145">
        <v>7.8247261345852793E-3</v>
      </c>
      <c r="K1602" s="140">
        <v>469</v>
      </c>
      <c r="L1602" s="140">
        <v>7</v>
      </c>
      <c r="M1602" s="119">
        <v>1.4925373134328301E-2</v>
      </c>
      <c r="N1602" s="118">
        <v>17</v>
      </c>
      <c r="O1602" s="145">
        <v>8.8680229525299904E-3</v>
      </c>
      <c r="P1602" s="140">
        <v>3</v>
      </c>
      <c r="Q1602" s="119">
        <v>6.3965884861407196E-3</v>
      </c>
      <c r="R1602" s="118">
        <v>7</v>
      </c>
      <c r="S1602" s="145">
        <v>3.6515388628064601E-3</v>
      </c>
      <c r="T1602" s="140">
        <v>39</v>
      </c>
      <c r="U1602" s="119">
        <v>8.3155650319829397E-2</v>
      </c>
      <c r="V1602" s="118">
        <v>163</v>
      </c>
      <c r="W1602" s="145">
        <v>8.5028690662493397E-2</v>
      </c>
      <c r="X1602" s="140">
        <v>41</v>
      </c>
      <c r="Y1602" s="119">
        <v>8.7420042643923196E-2</v>
      </c>
      <c r="Z1602" s="118">
        <v>167</v>
      </c>
      <c r="AA1602" s="145">
        <v>8.7115284298382806E-2</v>
      </c>
    </row>
    <row r="1603" spans="1:27" x14ac:dyDescent="0.25">
      <c r="A1603" s="131" t="s">
        <v>627</v>
      </c>
      <c r="B1603" s="222" t="s">
        <v>336</v>
      </c>
      <c r="C1603" s="120" t="s">
        <v>337</v>
      </c>
      <c r="D1603" s="121" t="s">
        <v>20</v>
      </c>
      <c r="E1603" s="137" t="s">
        <v>558</v>
      </c>
      <c r="F1603" s="141">
        <v>2756</v>
      </c>
      <c r="G1603" s="122">
        <v>2723</v>
      </c>
      <c r="H1603" s="123">
        <v>0.98802612481857699</v>
      </c>
      <c r="I1603" s="122">
        <v>33</v>
      </c>
      <c r="J1603" s="146">
        <v>1.1973875181422299E-2</v>
      </c>
      <c r="K1603" s="141">
        <v>635</v>
      </c>
      <c r="L1603" s="141">
        <v>19</v>
      </c>
      <c r="M1603" s="123">
        <v>2.9921259842519601E-2</v>
      </c>
      <c r="N1603" s="122">
        <v>56</v>
      </c>
      <c r="O1603" s="146">
        <v>2.03193033381712E-2</v>
      </c>
      <c r="P1603" s="141">
        <v>4</v>
      </c>
      <c r="Q1603" s="123">
        <v>6.2992125984251898E-3</v>
      </c>
      <c r="R1603" s="122">
        <v>15</v>
      </c>
      <c r="S1603" s="146">
        <v>5.44267053701015E-3</v>
      </c>
      <c r="T1603" s="141">
        <v>74</v>
      </c>
      <c r="U1603" s="123">
        <v>0.116535433070866</v>
      </c>
      <c r="V1603" s="122">
        <v>330</v>
      </c>
      <c r="W1603" s="146">
        <v>0.119738751814223</v>
      </c>
      <c r="X1603" s="141">
        <v>75</v>
      </c>
      <c r="Y1603" s="123">
        <v>0.118110236220472</v>
      </c>
      <c r="Z1603" s="122">
        <v>335</v>
      </c>
      <c r="AA1603" s="146">
        <v>0.12155297532655999</v>
      </c>
    </row>
    <row r="1604" spans="1:27" x14ac:dyDescent="0.25">
      <c r="A1604" s="130" t="s">
        <v>627</v>
      </c>
      <c r="B1604" s="221" t="s">
        <v>297</v>
      </c>
      <c r="C1604" s="116" t="s">
        <v>298</v>
      </c>
      <c r="D1604" s="117" t="s">
        <v>18</v>
      </c>
      <c r="E1604" s="136" t="s">
        <v>557</v>
      </c>
      <c r="F1604" s="140">
        <v>3767</v>
      </c>
      <c r="G1604" s="118">
        <v>3745</v>
      </c>
      <c r="H1604" s="119">
        <v>0.99415980886647104</v>
      </c>
      <c r="I1604" s="118">
        <v>22</v>
      </c>
      <c r="J1604" s="145">
        <v>5.8401911335280001E-3</v>
      </c>
      <c r="K1604" s="140">
        <v>671</v>
      </c>
      <c r="L1604" s="140">
        <v>32</v>
      </c>
      <c r="M1604" s="119">
        <v>4.7690014903129602E-2</v>
      </c>
      <c r="N1604" s="118">
        <v>73</v>
      </c>
      <c r="O1604" s="145">
        <v>1.9378816033979201E-2</v>
      </c>
      <c r="P1604" s="140">
        <v>10</v>
      </c>
      <c r="Q1604" s="119">
        <v>1.4903129657228001E-2</v>
      </c>
      <c r="R1604" s="118">
        <v>26</v>
      </c>
      <c r="S1604" s="145">
        <v>6.9020440668967299E-3</v>
      </c>
      <c r="T1604" s="140">
        <v>61</v>
      </c>
      <c r="U1604" s="119">
        <v>9.0909090909090898E-2</v>
      </c>
      <c r="V1604" s="118">
        <v>292</v>
      </c>
      <c r="W1604" s="145">
        <v>7.7515264135917097E-2</v>
      </c>
      <c r="X1604" s="140">
        <v>68</v>
      </c>
      <c r="Y1604" s="119">
        <v>0.10134128166915</v>
      </c>
      <c r="Z1604" s="118">
        <v>312</v>
      </c>
      <c r="AA1604" s="145">
        <v>8.2824528802760797E-2</v>
      </c>
    </row>
    <row r="1605" spans="1:27" x14ac:dyDescent="0.25">
      <c r="A1605" s="131" t="s">
        <v>627</v>
      </c>
      <c r="B1605" s="222" t="s">
        <v>299</v>
      </c>
      <c r="C1605" s="120" t="s">
        <v>300</v>
      </c>
      <c r="D1605" s="121" t="s">
        <v>18</v>
      </c>
      <c r="E1605" s="137" t="s">
        <v>557</v>
      </c>
      <c r="F1605" s="141">
        <v>2940</v>
      </c>
      <c r="G1605" s="122">
        <v>2895</v>
      </c>
      <c r="H1605" s="123">
        <v>0.98469387755102</v>
      </c>
      <c r="I1605" s="122">
        <v>45</v>
      </c>
      <c r="J1605" s="146">
        <v>1.53061224489795E-2</v>
      </c>
      <c r="K1605" s="141">
        <v>851</v>
      </c>
      <c r="L1605" s="141">
        <v>23</v>
      </c>
      <c r="M1605" s="123">
        <v>2.7027027027027001E-2</v>
      </c>
      <c r="N1605" s="122">
        <v>56</v>
      </c>
      <c r="O1605" s="146">
        <v>1.9047619047619001E-2</v>
      </c>
      <c r="P1605" s="141">
        <v>10</v>
      </c>
      <c r="Q1605" s="123">
        <v>1.1750881316098701E-2</v>
      </c>
      <c r="R1605" s="122">
        <v>29</v>
      </c>
      <c r="S1605" s="146">
        <v>9.8639455782312899E-3</v>
      </c>
      <c r="T1605" s="141">
        <v>76</v>
      </c>
      <c r="U1605" s="123">
        <v>8.9306698002350096E-2</v>
      </c>
      <c r="V1605" s="122">
        <v>233</v>
      </c>
      <c r="W1605" s="146">
        <v>7.9251700680272097E-2</v>
      </c>
      <c r="X1605" s="141">
        <v>83</v>
      </c>
      <c r="Y1605" s="123">
        <v>9.7532314923619204E-2</v>
      </c>
      <c r="Z1605" s="122">
        <v>254</v>
      </c>
      <c r="AA1605" s="146">
        <v>8.6394557823129201E-2</v>
      </c>
    </row>
    <row r="1606" spans="1:27" x14ac:dyDescent="0.25">
      <c r="A1606" s="130" t="s">
        <v>627</v>
      </c>
      <c r="B1606" s="221" t="s">
        <v>338</v>
      </c>
      <c r="C1606" s="116" t="s">
        <v>339</v>
      </c>
      <c r="D1606" s="117" t="s">
        <v>20</v>
      </c>
      <c r="E1606" s="136" t="s">
        <v>558</v>
      </c>
      <c r="F1606" s="140">
        <v>4209</v>
      </c>
      <c r="G1606" s="118">
        <v>4168</v>
      </c>
      <c r="H1606" s="119">
        <v>0.99025896887621701</v>
      </c>
      <c r="I1606" s="118">
        <v>41</v>
      </c>
      <c r="J1606" s="145">
        <v>9.7410311237823705E-3</v>
      </c>
      <c r="K1606" s="140">
        <v>820</v>
      </c>
      <c r="L1606" s="140">
        <v>26</v>
      </c>
      <c r="M1606" s="119">
        <v>3.1707317073170697E-2</v>
      </c>
      <c r="N1606" s="118">
        <v>63</v>
      </c>
      <c r="O1606" s="145">
        <v>1.4967925873129E-2</v>
      </c>
      <c r="P1606" s="140">
        <v>3</v>
      </c>
      <c r="Q1606" s="119">
        <v>3.65853658536585E-3</v>
      </c>
      <c r="R1606" s="118">
        <v>6</v>
      </c>
      <c r="S1606" s="145">
        <v>1.42551674982181E-3</v>
      </c>
      <c r="T1606" s="140">
        <v>80</v>
      </c>
      <c r="U1606" s="119">
        <v>9.7560975609756004E-2</v>
      </c>
      <c r="V1606" s="118">
        <v>307</v>
      </c>
      <c r="W1606" s="145">
        <v>7.2938940365882596E-2</v>
      </c>
      <c r="X1606" s="140">
        <v>82</v>
      </c>
      <c r="Y1606" s="119">
        <v>0.1</v>
      </c>
      <c r="Z1606" s="118">
        <v>312</v>
      </c>
      <c r="AA1606" s="145">
        <v>7.4126870990734103E-2</v>
      </c>
    </row>
    <row r="1607" spans="1:27" ht="24" x14ac:dyDescent="0.25">
      <c r="A1607" s="131" t="s">
        <v>627</v>
      </c>
      <c r="B1607" s="222" t="s">
        <v>312</v>
      </c>
      <c r="C1607" s="120" t="s">
        <v>313</v>
      </c>
      <c r="D1607" s="121" t="s">
        <v>19</v>
      </c>
      <c r="E1607" s="137" t="s">
        <v>559</v>
      </c>
      <c r="F1607" s="141">
        <v>1924</v>
      </c>
      <c r="G1607" s="122">
        <v>1904</v>
      </c>
      <c r="H1607" s="123">
        <v>0.98960498960498899</v>
      </c>
      <c r="I1607" s="122">
        <v>20</v>
      </c>
      <c r="J1607" s="146">
        <v>1.03950103950103E-2</v>
      </c>
      <c r="K1607" s="141">
        <v>578</v>
      </c>
      <c r="L1607" s="141">
        <v>11</v>
      </c>
      <c r="M1607" s="123">
        <v>1.90311418685121E-2</v>
      </c>
      <c r="N1607" s="122">
        <v>23</v>
      </c>
      <c r="O1607" s="146">
        <v>1.1954261954261899E-2</v>
      </c>
      <c r="P1607" s="141">
        <v>3</v>
      </c>
      <c r="Q1607" s="123">
        <v>5.19031141868512E-3</v>
      </c>
      <c r="R1607" s="122">
        <v>5</v>
      </c>
      <c r="S1607" s="146">
        <v>2.5987525987525898E-3</v>
      </c>
      <c r="T1607" s="141">
        <v>68</v>
      </c>
      <c r="U1607" s="123">
        <v>0.11764705882352899</v>
      </c>
      <c r="V1607" s="122">
        <v>137</v>
      </c>
      <c r="W1607" s="146">
        <v>7.1205821205821196E-2</v>
      </c>
      <c r="X1607" s="141">
        <v>70</v>
      </c>
      <c r="Y1607" s="123">
        <v>0.121107266435986</v>
      </c>
      <c r="Z1607" s="122">
        <v>141</v>
      </c>
      <c r="AA1607" s="146">
        <v>7.3284823284823206E-2</v>
      </c>
    </row>
    <row r="1608" spans="1:27" ht="24" x14ac:dyDescent="0.25">
      <c r="A1608" s="130" t="s">
        <v>627</v>
      </c>
      <c r="B1608" s="221" t="s">
        <v>314</v>
      </c>
      <c r="C1608" s="116" t="s">
        <v>315</v>
      </c>
      <c r="D1608" s="117" t="s">
        <v>19</v>
      </c>
      <c r="E1608" s="136" t="s">
        <v>559</v>
      </c>
      <c r="F1608" s="140">
        <v>1643</v>
      </c>
      <c r="G1608" s="118">
        <v>1622</v>
      </c>
      <c r="H1608" s="119">
        <v>0.987218502738892</v>
      </c>
      <c r="I1608" s="118">
        <v>21</v>
      </c>
      <c r="J1608" s="145">
        <v>1.2781497261107701E-2</v>
      </c>
      <c r="K1608" s="140">
        <v>456</v>
      </c>
      <c r="L1608" s="140">
        <v>3</v>
      </c>
      <c r="M1608" s="119">
        <v>6.5789473684210497E-3</v>
      </c>
      <c r="N1608" s="118">
        <v>10</v>
      </c>
      <c r="O1608" s="145">
        <v>6.0864272671941498E-3</v>
      </c>
      <c r="P1608" s="140">
        <v>2</v>
      </c>
      <c r="Q1608" s="119">
        <v>4.3859649122806998E-3</v>
      </c>
      <c r="R1608" s="118">
        <v>10</v>
      </c>
      <c r="S1608" s="145">
        <v>6.0864272671941498E-3</v>
      </c>
      <c r="T1608" s="140">
        <v>51</v>
      </c>
      <c r="U1608" s="119">
        <v>0.11184210526315699</v>
      </c>
      <c r="V1608" s="118">
        <v>122</v>
      </c>
      <c r="W1608" s="145">
        <v>7.4254412659768704E-2</v>
      </c>
      <c r="X1608" s="140">
        <v>51</v>
      </c>
      <c r="Y1608" s="119">
        <v>0.11184210526315699</v>
      </c>
      <c r="Z1608" s="118">
        <v>123</v>
      </c>
      <c r="AA1608" s="145">
        <v>7.4863055386488103E-2</v>
      </c>
    </row>
    <row r="1609" spans="1:27" x14ac:dyDescent="0.25">
      <c r="A1609" s="131" t="s">
        <v>627</v>
      </c>
      <c r="B1609" s="222" t="s">
        <v>361</v>
      </c>
      <c r="C1609" s="120" t="s">
        <v>362</v>
      </c>
      <c r="D1609" s="121" t="s">
        <v>24</v>
      </c>
      <c r="E1609" s="137" t="s">
        <v>560</v>
      </c>
      <c r="F1609" s="141">
        <v>1071</v>
      </c>
      <c r="G1609" s="122">
        <v>1046</v>
      </c>
      <c r="H1609" s="123">
        <v>0.97665732959850604</v>
      </c>
      <c r="I1609" s="122">
        <v>25</v>
      </c>
      <c r="J1609" s="146">
        <v>2.33426704014939E-2</v>
      </c>
      <c r="K1609" s="141">
        <v>372</v>
      </c>
      <c r="L1609" s="141">
        <v>10</v>
      </c>
      <c r="M1609" s="123">
        <v>2.68817204301075E-2</v>
      </c>
      <c r="N1609" s="122">
        <v>22</v>
      </c>
      <c r="O1609" s="146">
        <v>2.05415499533146E-2</v>
      </c>
      <c r="P1609" s="141">
        <v>9</v>
      </c>
      <c r="Q1609" s="123">
        <v>2.4193548387096701E-2</v>
      </c>
      <c r="R1609" s="122">
        <v>23</v>
      </c>
      <c r="S1609" s="146">
        <v>2.1475256769374399E-2</v>
      </c>
      <c r="T1609" s="141">
        <v>45</v>
      </c>
      <c r="U1609" s="123">
        <v>0.120967741935483</v>
      </c>
      <c r="V1609" s="122">
        <v>126</v>
      </c>
      <c r="W1609" s="146">
        <v>0.11764705882352899</v>
      </c>
      <c r="X1609" s="141">
        <v>50</v>
      </c>
      <c r="Y1609" s="123">
        <v>0.13440860215053699</v>
      </c>
      <c r="Z1609" s="122">
        <v>140</v>
      </c>
      <c r="AA1609" s="146">
        <v>0.13071895424836599</v>
      </c>
    </row>
    <row r="1610" spans="1:27" x14ac:dyDescent="0.25">
      <c r="A1610" s="130" t="s">
        <v>627</v>
      </c>
      <c r="B1610" s="221" t="s">
        <v>375</v>
      </c>
      <c r="C1610" s="116" t="s">
        <v>376</v>
      </c>
      <c r="D1610" s="117" t="s">
        <v>25</v>
      </c>
      <c r="E1610" s="136" t="s">
        <v>561</v>
      </c>
      <c r="F1610" s="140">
        <v>4263</v>
      </c>
      <c r="G1610" s="118">
        <v>4218</v>
      </c>
      <c r="H1610" s="119">
        <v>0.98944405348346198</v>
      </c>
      <c r="I1610" s="118">
        <v>45</v>
      </c>
      <c r="J1610" s="145">
        <v>1.0555946516537599E-2</v>
      </c>
      <c r="K1610" s="140">
        <v>970</v>
      </c>
      <c r="L1610" s="140">
        <v>8</v>
      </c>
      <c r="M1610" s="119">
        <v>8.2474226804123696E-3</v>
      </c>
      <c r="N1610" s="118">
        <v>18</v>
      </c>
      <c r="O1610" s="145">
        <v>4.2223786066150496E-3</v>
      </c>
      <c r="P1610" s="140">
        <v>8</v>
      </c>
      <c r="Q1610" s="119">
        <v>8.2474226804123696E-3</v>
      </c>
      <c r="R1610" s="118">
        <v>20</v>
      </c>
      <c r="S1610" s="145">
        <v>4.69153178512784E-3</v>
      </c>
      <c r="T1610" s="140">
        <v>81</v>
      </c>
      <c r="U1610" s="119">
        <v>8.3505154639175197E-2</v>
      </c>
      <c r="V1610" s="118">
        <v>328</v>
      </c>
      <c r="W1610" s="145">
        <v>7.6941121276096605E-2</v>
      </c>
      <c r="X1610" s="140">
        <v>86</v>
      </c>
      <c r="Y1610" s="119">
        <v>8.8659793814432897E-2</v>
      </c>
      <c r="Z1610" s="118">
        <v>343</v>
      </c>
      <c r="AA1610" s="145">
        <v>8.04597701149425E-2</v>
      </c>
    </row>
    <row r="1611" spans="1:27" ht="24" x14ac:dyDescent="0.25">
      <c r="A1611" s="131" t="s">
        <v>627</v>
      </c>
      <c r="B1611" s="222" t="s">
        <v>442</v>
      </c>
      <c r="C1611" s="120" t="s">
        <v>363</v>
      </c>
      <c r="D1611" s="121" t="s">
        <v>24</v>
      </c>
      <c r="E1611" s="137" t="s">
        <v>560</v>
      </c>
      <c r="F1611" s="141">
        <v>2141</v>
      </c>
      <c r="G1611" s="122">
        <v>2048</v>
      </c>
      <c r="H1611" s="123">
        <v>0.95656235404016798</v>
      </c>
      <c r="I1611" s="122">
        <v>93</v>
      </c>
      <c r="J1611" s="146">
        <v>4.3437645959831801E-2</v>
      </c>
      <c r="K1611" s="141">
        <v>739</v>
      </c>
      <c r="L1611" s="141">
        <v>17</v>
      </c>
      <c r="M1611" s="123">
        <v>2.3004059539918801E-2</v>
      </c>
      <c r="N1611" s="122">
        <v>42</v>
      </c>
      <c r="O1611" s="146">
        <v>1.96170014012143E-2</v>
      </c>
      <c r="P1611" s="141">
        <v>6</v>
      </c>
      <c r="Q1611" s="123">
        <v>8.1190798376183995E-3</v>
      </c>
      <c r="R1611" s="122">
        <v>12</v>
      </c>
      <c r="S1611" s="146">
        <v>5.6048575432041097E-3</v>
      </c>
      <c r="T1611" s="141">
        <v>77</v>
      </c>
      <c r="U1611" s="123">
        <v>0.104194857916102</v>
      </c>
      <c r="V1611" s="122">
        <v>205</v>
      </c>
      <c r="W1611" s="146">
        <v>9.5749649696403497E-2</v>
      </c>
      <c r="X1611" s="141">
        <v>82</v>
      </c>
      <c r="Y1611" s="123">
        <v>0.110960757780784</v>
      </c>
      <c r="Z1611" s="122">
        <v>216</v>
      </c>
      <c r="AA1611" s="146">
        <v>0.10088743577767301</v>
      </c>
    </row>
    <row r="1612" spans="1:27" ht="24" x14ac:dyDescent="0.25">
      <c r="A1612" s="130" t="s">
        <v>627</v>
      </c>
      <c r="B1612" s="221" t="s">
        <v>377</v>
      </c>
      <c r="C1612" s="116" t="s">
        <v>378</v>
      </c>
      <c r="D1612" s="117" t="s">
        <v>25</v>
      </c>
      <c r="E1612" s="136" t="s">
        <v>561</v>
      </c>
      <c r="F1612" s="140">
        <v>2003</v>
      </c>
      <c r="G1612" s="118">
        <v>1972</v>
      </c>
      <c r="H1612" s="119">
        <v>0.98452321517723396</v>
      </c>
      <c r="I1612" s="118">
        <v>31</v>
      </c>
      <c r="J1612" s="145">
        <v>1.54767848227658E-2</v>
      </c>
      <c r="K1612" s="140">
        <v>664</v>
      </c>
      <c r="L1612" s="140">
        <v>16</v>
      </c>
      <c r="M1612" s="119">
        <v>2.40963855421686E-2</v>
      </c>
      <c r="N1612" s="118">
        <v>36</v>
      </c>
      <c r="O1612" s="145">
        <v>1.79730404393409E-2</v>
      </c>
      <c r="P1612" s="140">
        <v>5</v>
      </c>
      <c r="Q1612" s="119">
        <v>7.5301204819277099E-3</v>
      </c>
      <c r="R1612" s="118">
        <v>14</v>
      </c>
      <c r="S1612" s="145">
        <v>6.9895157264103797E-3</v>
      </c>
      <c r="T1612" s="140">
        <v>70</v>
      </c>
      <c r="U1612" s="119">
        <v>0.105421686746987</v>
      </c>
      <c r="V1612" s="118">
        <v>220</v>
      </c>
      <c r="W1612" s="145">
        <v>0.10983524712930599</v>
      </c>
      <c r="X1612" s="140">
        <v>72</v>
      </c>
      <c r="Y1612" s="119">
        <v>0.108433734939759</v>
      </c>
      <c r="Z1612" s="118">
        <v>224</v>
      </c>
      <c r="AA1612" s="145">
        <v>0.11183225162256601</v>
      </c>
    </row>
    <row r="1613" spans="1:27" x14ac:dyDescent="0.25">
      <c r="A1613" s="131" t="s">
        <v>627</v>
      </c>
      <c r="B1613" s="222" t="s">
        <v>379</v>
      </c>
      <c r="C1613" s="120" t="s">
        <v>380</v>
      </c>
      <c r="D1613" s="121" t="s">
        <v>25</v>
      </c>
      <c r="E1613" s="137" t="s">
        <v>561</v>
      </c>
      <c r="F1613" s="141">
        <v>5853</v>
      </c>
      <c r="G1613" s="122">
        <v>5734</v>
      </c>
      <c r="H1613" s="123">
        <v>0.97966854604476294</v>
      </c>
      <c r="I1613" s="122">
        <v>119</v>
      </c>
      <c r="J1613" s="146">
        <v>2.0331453955236601E-2</v>
      </c>
      <c r="K1613" s="141">
        <v>1749</v>
      </c>
      <c r="L1613" s="141">
        <v>29</v>
      </c>
      <c r="M1613" s="123">
        <v>1.6580903373356201E-2</v>
      </c>
      <c r="N1613" s="122">
        <v>80</v>
      </c>
      <c r="O1613" s="146">
        <v>1.3668204339654801E-2</v>
      </c>
      <c r="P1613" s="141">
        <v>26</v>
      </c>
      <c r="Q1613" s="123">
        <v>1.48656375071469E-2</v>
      </c>
      <c r="R1613" s="122">
        <v>74</v>
      </c>
      <c r="S1613" s="146">
        <v>1.26430890141807E-2</v>
      </c>
      <c r="T1613" s="141">
        <v>151</v>
      </c>
      <c r="U1613" s="123">
        <v>8.6335048599199493E-2</v>
      </c>
      <c r="V1613" s="122">
        <v>466</v>
      </c>
      <c r="W1613" s="146">
        <v>7.96172902784896E-2</v>
      </c>
      <c r="X1613" s="141">
        <v>166</v>
      </c>
      <c r="Y1613" s="123">
        <v>9.4911377930245802E-2</v>
      </c>
      <c r="Z1613" s="122">
        <v>505</v>
      </c>
      <c r="AA1613" s="146">
        <v>8.6280539894071404E-2</v>
      </c>
    </row>
    <row r="1614" spans="1:27" x14ac:dyDescent="0.25">
      <c r="A1614" s="130" t="s">
        <v>627</v>
      </c>
      <c r="B1614" s="221" t="s">
        <v>381</v>
      </c>
      <c r="C1614" s="116" t="s">
        <v>382</v>
      </c>
      <c r="D1614" s="117" t="s">
        <v>25</v>
      </c>
      <c r="E1614" s="136" t="s">
        <v>561</v>
      </c>
      <c r="F1614" s="140">
        <v>1440</v>
      </c>
      <c r="G1614" s="118">
        <v>1422</v>
      </c>
      <c r="H1614" s="119">
        <v>0.98750000000000004</v>
      </c>
      <c r="I1614" s="118">
        <v>18</v>
      </c>
      <c r="J1614" s="145">
        <v>1.2500000000000001E-2</v>
      </c>
      <c r="K1614" s="140">
        <v>460</v>
      </c>
      <c r="L1614" s="140">
        <v>8</v>
      </c>
      <c r="M1614" s="119">
        <v>1.7391304347826E-2</v>
      </c>
      <c r="N1614" s="118">
        <v>25</v>
      </c>
      <c r="O1614" s="145">
        <v>1.7361111111111101E-2</v>
      </c>
      <c r="P1614" s="140">
        <v>3</v>
      </c>
      <c r="Q1614" s="119">
        <v>6.5217391304347797E-3</v>
      </c>
      <c r="R1614" s="118">
        <v>7</v>
      </c>
      <c r="S1614" s="145">
        <v>4.8611111111111103E-3</v>
      </c>
      <c r="T1614" s="140">
        <v>54</v>
      </c>
      <c r="U1614" s="119">
        <v>0.11739130434782601</v>
      </c>
      <c r="V1614" s="118">
        <v>161</v>
      </c>
      <c r="W1614" s="145">
        <v>0.11180555555555501</v>
      </c>
      <c r="X1614" s="140">
        <v>55</v>
      </c>
      <c r="Y1614" s="119">
        <v>0.119565217391304</v>
      </c>
      <c r="Z1614" s="118">
        <v>163</v>
      </c>
      <c r="AA1614" s="145">
        <v>0.113194444444444</v>
      </c>
    </row>
    <row r="1615" spans="1:27" ht="24" x14ac:dyDescent="0.25">
      <c r="A1615" s="131" t="s">
        <v>627</v>
      </c>
      <c r="B1615" s="222" t="s">
        <v>364</v>
      </c>
      <c r="C1615" s="120" t="s">
        <v>365</v>
      </c>
      <c r="D1615" s="121" t="s">
        <v>24</v>
      </c>
      <c r="E1615" s="137" t="s">
        <v>560</v>
      </c>
      <c r="F1615" s="141">
        <v>2817</v>
      </c>
      <c r="G1615" s="122">
        <v>2726</v>
      </c>
      <c r="H1615" s="123">
        <v>0.96769613063542703</v>
      </c>
      <c r="I1615" s="122">
        <v>91</v>
      </c>
      <c r="J1615" s="146">
        <v>3.2303869364572198E-2</v>
      </c>
      <c r="K1615" s="141">
        <v>743</v>
      </c>
      <c r="L1615" s="141">
        <v>21</v>
      </c>
      <c r="M1615" s="123">
        <v>2.8263795423956899E-2</v>
      </c>
      <c r="N1615" s="122">
        <v>55</v>
      </c>
      <c r="O1615" s="146">
        <v>1.9524316648917201E-2</v>
      </c>
      <c r="P1615" s="141">
        <v>4</v>
      </c>
      <c r="Q1615" s="123">
        <v>5.3835800807537004E-3</v>
      </c>
      <c r="R1615" s="122">
        <v>11</v>
      </c>
      <c r="S1615" s="146">
        <v>3.9048633297834499E-3</v>
      </c>
      <c r="T1615" s="141">
        <v>63</v>
      </c>
      <c r="U1615" s="123">
        <v>8.4791386271870703E-2</v>
      </c>
      <c r="V1615" s="122">
        <v>223</v>
      </c>
      <c r="W1615" s="146">
        <v>7.9162229321973698E-2</v>
      </c>
      <c r="X1615" s="141">
        <v>65</v>
      </c>
      <c r="Y1615" s="123">
        <v>8.7483176312247599E-2</v>
      </c>
      <c r="Z1615" s="122">
        <v>226</v>
      </c>
      <c r="AA1615" s="146">
        <v>8.0227192048278301E-2</v>
      </c>
    </row>
    <row r="1616" spans="1:27" x14ac:dyDescent="0.25">
      <c r="A1616" s="130" t="s">
        <v>627</v>
      </c>
      <c r="B1616" s="221" t="s">
        <v>383</v>
      </c>
      <c r="C1616" s="116" t="s">
        <v>384</v>
      </c>
      <c r="D1616" s="117" t="s">
        <v>25</v>
      </c>
      <c r="E1616" s="136" t="s">
        <v>561</v>
      </c>
      <c r="F1616" s="140">
        <v>2203</v>
      </c>
      <c r="G1616" s="118">
        <v>2139</v>
      </c>
      <c r="H1616" s="119">
        <v>0.97094870630957697</v>
      </c>
      <c r="I1616" s="118">
        <v>64</v>
      </c>
      <c r="J1616" s="145">
        <v>2.90512936904221E-2</v>
      </c>
      <c r="K1616" s="140">
        <v>715</v>
      </c>
      <c r="L1616" s="140">
        <v>17</v>
      </c>
      <c r="M1616" s="119">
        <v>2.3776223776223699E-2</v>
      </c>
      <c r="N1616" s="118">
        <v>36</v>
      </c>
      <c r="O1616" s="145">
        <v>1.6341352700862399E-2</v>
      </c>
      <c r="P1616" s="140">
        <v>8</v>
      </c>
      <c r="Q1616" s="119">
        <v>1.11888111888111E-2</v>
      </c>
      <c r="R1616" s="118">
        <v>19</v>
      </c>
      <c r="S1616" s="145">
        <v>8.6246028143440699E-3</v>
      </c>
      <c r="T1616" s="140">
        <v>75</v>
      </c>
      <c r="U1616" s="119">
        <v>0.10489510489510399</v>
      </c>
      <c r="V1616" s="118">
        <v>206</v>
      </c>
      <c r="W1616" s="145">
        <v>9.3508851566046297E-2</v>
      </c>
      <c r="X1616" s="140">
        <v>80</v>
      </c>
      <c r="Y1616" s="119">
        <v>0.111888111888111</v>
      </c>
      <c r="Z1616" s="118">
        <v>219</v>
      </c>
      <c r="AA1616" s="145">
        <v>9.9409895596913295E-2</v>
      </c>
    </row>
    <row r="1617" spans="1:27" ht="24" x14ac:dyDescent="0.25">
      <c r="A1617" s="131" t="s">
        <v>627</v>
      </c>
      <c r="B1617" s="222" t="s">
        <v>385</v>
      </c>
      <c r="C1617" s="120" t="s">
        <v>386</v>
      </c>
      <c r="D1617" s="121" t="s">
        <v>25</v>
      </c>
      <c r="E1617" s="137" t="s">
        <v>561</v>
      </c>
      <c r="F1617" s="141">
        <v>1984</v>
      </c>
      <c r="G1617" s="122">
        <v>1962</v>
      </c>
      <c r="H1617" s="123">
        <v>0.98891129032257996</v>
      </c>
      <c r="I1617" s="122">
        <v>22</v>
      </c>
      <c r="J1617" s="146">
        <v>1.10887096774193E-2</v>
      </c>
      <c r="K1617" s="141">
        <v>630</v>
      </c>
      <c r="L1617" s="141">
        <v>11</v>
      </c>
      <c r="M1617" s="123">
        <v>1.7460317460317398E-2</v>
      </c>
      <c r="N1617" s="122">
        <v>28</v>
      </c>
      <c r="O1617" s="146">
        <v>1.4112903225806399E-2</v>
      </c>
      <c r="P1617" s="141">
        <v>4</v>
      </c>
      <c r="Q1617" s="123">
        <v>6.3492063492063397E-3</v>
      </c>
      <c r="R1617" s="122">
        <v>13</v>
      </c>
      <c r="S1617" s="146">
        <v>6.5524193548387004E-3</v>
      </c>
      <c r="T1617" s="141">
        <v>61</v>
      </c>
      <c r="U1617" s="123">
        <v>9.6825396825396801E-2</v>
      </c>
      <c r="V1617" s="122">
        <v>177</v>
      </c>
      <c r="W1617" s="146">
        <v>8.9213709677419303E-2</v>
      </c>
      <c r="X1617" s="141">
        <v>64</v>
      </c>
      <c r="Y1617" s="123">
        <v>0.101587301587301</v>
      </c>
      <c r="Z1617" s="122">
        <v>188</v>
      </c>
      <c r="AA1617" s="146">
        <v>9.4758064516129004E-2</v>
      </c>
    </row>
    <row r="1618" spans="1:27" x14ac:dyDescent="0.25">
      <c r="A1618" s="130" t="s">
        <v>627</v>
      </c>
      <c r="B1618" s="221" t="s">
        <v>387</v>
      </c>
      <c r="C1618" s="116" t="s">
        <v>388</v>
      </c>
      <c r="D1618" s="117" t="s">
        <v>25</v>
      </c>
      <c r="E1618" s="136" t="s">
        <v>561</v>
      </c>
      <c r="F1618" s="140">
        <v>3257</v>
      </c>
      <c r="G1618" s="118">
        <v>3206</v>
      </c>
      <c r="H1618" s="119">
        <v>0.98434141848326595</v>
      </c>
      <c r="I1618" s="118">
        <v>51</v>
      </c>
      <c r="J1618" s="145">
        <v>1.5658581516733099E-2</v>
      </c>
      <c r="K1618" s="140">
        <v>920</v>
      </c>
      <c r="L1618" s="140">
        <v>19</v>
      </c>
      <c r="M1618" s="119">
        <v>2.0652173913043401E-2</v>
      </c>
      <c r="N1618" s="118">
        <v>68</v>
      </c>
      <c r="O1618" s="145">
        <v>2.0878108688977499E-2</v>
      </c>
      <c r="P1618" s="140">
        <v>5</v>
      </c>
      <c r="Q1618" s="119">
        <v>5.4347826086956503E-3</v>
      </c>
      <c r="R1618" s="118">
        <v>19</v>
      </c>
      <c r="S1618" s="145">
        <v>5.8335891925084399E-3</v>
      </c>
      <c r="T1618" s="140">
        <v>103</v>
      </c>
      <c r="U1618" s="119">
        <v>0.11195652173913</v>
      </c>
      <c r="V1618" s="118">
        <v>378</v>
      </c>
      <c r="W1618" s="145">
        <v>0.116057721829904</v>
      </c>
      <c r="X1618" s="140">
        <v>106</v>
      </c>
      <c r="Y1618" s="119">
        <v>0.11521739130434699</v>
      </c>
      <c r="Z1618" s="118">
        <v>389</v>
      </c>
      <c r="AA1618" s="145">
        <v>0.119435062941357</v>
      </c>
    </row>
    <row r="1619" spans="1:27" x14ac:dyDescent="0.25">
      <c r="A1619" s="131" t="s">
        <v>627</v>
      </c>
      <c r="B1619" s="222" t="s">
        <v>366</v>
      </c>
      <c r="C1619" s="120" t="s">
        <v>367</v>
      </c>
      <c r="D1619" s="121" t="s">
        <v>24</v>
      </c>
      <c r="E1619" s="137" t="s">
        <v>560</v>
      </c>
      <c r="F1619" s="141">
        <v>4379</v>
      </c>
      <c r="G1619" s="122">
        <v>4229</v>
      </c>
      <c r="H1619" s="123">
        <v>0.96574560401918197</v>
      </c>
      <c r="I1619" s="122">
        <v>150</v>
      </c>
      <c r="J1619" s="146">
        <v>3.4254395980817497E-2</v>
      </c>
      <c r="K1619" s="141">
        <v>1196</v>
      </c>
      <c r="L1619" s="141">
        <v>33</v>
      </c>
      <c r="M1619" s="123">
        <v>2.7591973244147101E-2</v>
      </c>
      <c r="N1619" s="122">
        <v>93</v>
      </c>
      <c r="O1619" s="146">
        <v>2.1237725508106799E-2</v>
      </c>
      <c r="P1619" s="141">
        <v>14</v>
      </c>
      <c r="Q1619" s="123">
        <v>1.1705685618729001E-2</v>
      </c>
      <c r="R1619" s="122">
        <v>33</v>
      </c>
      <c r="S1619" s="146">
        <v>7.5359671157798503E-3</v>
      </c>
      <c r="T1619" s="141">
        <v>111</v>
      </c>
      <c r="U1619" s="123">
        <v>9.2809364548494894E-2</v>
      </c>
      <c r="V1619" s="122">
        <v>335</v>
      </c>
      <c r="W1619" s="146">
        <v>7.6501484357159102E-2</v>
      </c>
      <c r="X1619" s="141">
        <v>118</v>
      </c>
      <c r="Y1619" s="123">
        <v>9.8662207357859494E-2</v>
      </c>
      <c r="Z1619" s="122">
        <v>352</v>
      </c>
      <c r="AA1619" s="146">
        <v>8.0383649234985102E-2</v>
      </c>
    </row>
    <row r="1620" spans="1:27" ht="24" x14ac:dyDescent="0.25">
      <c r="A1620" s="130" t="s">
        <v>627</v>
      </c>
      <c r="B1620" s="221" t="s">
        <v>389</v>
      </c>
      <c r="C1620" s="116" t="s">
        <v>390</v>
      </c>
      <c r="D1620" s="117" t="s">
        <v>25</v>
      </c>
      <c r="E1620" s="136" t="s">
        <v>561</v>
      </c>
      <c r="F1620" s="140">
        <v>1884</v>
      </c>
      <c r="G1620" s="118">
        <v>1856</v>
      </c>
      <c r="H1620" s="119">
        <v>0.98513800424628395</v>
      </c>
      <c r="I1620" s="118">
        <v>28</v>
      </c>
      <c r="J1620" s="145">
        <v>1.48619957537154E-2</v>
      </c>
      <c r="K1620" s="140">
        <v>686</v>
      </c>
      <c r="L1620" s="140">
        <v>16</v>
      </c>
      <c r="M1620" s="119">
        <v>2.3323615160349798E-2</v>
      </c>
      <c r="N1620" s="118">
        <v>40</v>
      </c>
      <c r="O1620" s="145">
        <v>2.1231422505307799E-2</v>
      </c>
      <c r="P1620" s="140">
        <v>4</v>
      </c>
      <c r="Q1620" s="119">
        <v>5.83090379008746E-3</v>
      </c>
      <c r="R1620" s="118">
        <v>9</v>
      </c>
      <c r="S1620" s="145">
        <v>4.7770700636942604E-3</v>
      </c>
      <c r="T1620" s="140">
        <v>90</v>
      </c>
      <c r="U1620" s="119">
        <v>0.131195335276967</v>
      </c>
      <c r="V1620" s="118">
        <v>249</v>
      </c>
      <c r="W1620" s="145">
        <v>0.13216560509554101</v>
      </c>
      <c r="X1620" s="140">
        <v>91</v>
      </c>
      <c r="Y1620" s="119">
        <v>0.132653061224489</v>
      </c>
      <c r="Z1620" s="118">
        <v>251</v>
      </c>
      <c r="AA1620" s="145">
        <v>0.13322717622080599</v>
      </c>
    </row>
    <row r="1621" spans="1:27" x14ac:dyDescent="0.25">
      <c r="A1621" s="131" t="s">
        <v>627</v>
      </c>
      <c r="B1621" s="222" t="s">
        <v>391</v>
      </c>
      <c r="C1621" s="120" t="s">
        <v>392</v>
      </c>
      <c r="D1621" s="121" t="s">
        <v>25</v>
      </c>
      <c r="E1621" s="137" t="s">
        <v>561</v>
      </c>
      <c r="F1621" s="141">
        <v>2577</v>
      </c>
      <c r="G1621" s="122">
        <v>2542</v>
      </c>
      <c r="H1621" s="123">
        <v>0.98641831587116802</v>
      </c>
      <c r="I1621" s="122">
        <v>35</v>
      </c>
      <c r="J1621" s="146">
        <v>1.35816841288319E-2</v>
      </c>
      <c r="K1621" s="141">
        <v>942</v>
      </c>
      <c r="L1621" s="141">
        <v>29</v>
      </c>
      <c r="M1621" s="123">
        <v>3.0785562632696301E-2</v>
      </c>
      <c r="N1621" s="122">
        <v>78</v>
      </c>
      <c r="O1621" s="146">
        <v>3.0267753201396901E-2</v>
      </c>
      <c r="P1621" s="141">
        <v>7</v>
      </c>
      <c r="Q1621" s="123">
        <v>7.43099787685774E-3</v>
      </c>
      <c r="R1621" s="122">
        <v>19</v>
      </c>
      <c r="S1621" s="146">
        <v>7.3729142413659198E-3</v>
      </c>
      <c r="T1621" s="141">
        <v>78</v>
      </c>
      <c r="U1621" s="123">
        <v>8.2802547770700605E-2</v>
      </c>
      <c r="V1621" s="122">
        <v>206</v>
      </c>
      <c r="W1621" s="146">
        <v>7.9937912301125305E-2</v>
      </c>
      <c r="X1621" s="141">
        <v>82</v>
      </c>
      <c r="Y1621" s="123">
        <v>8.7048832271762203E-2</v>
      </c>
      <c r="Z1621" s="122">
        <v>219</v>
      </c>
      <c r="AA1621" s="146">
        <v>8.4982537834691493E-2</v>
      </c>
    </row>
    <row r="1622" spans="1:27" x14ac:dyDescent="0.25">
      <c r="A1622" s="130" t="s">
        <v>627</v>
      </c>
      <c r="B1622" s="221" t="s">
        <v>368</v>
      </c>
      <c r="C1622" s="116" t="s">
        <v>369</v>
      </c>
      <c r="D1622" s="117" t="s">
        <v>24</v>
      </c>
      <c r="E1622" s="136" t="s">
        <v>560</v>
      </c>
      <c r="F1622" s="140">
        <v>2582</v>
      </c>
      <c r="G1622" s="118">
        <v>2522</v>
      </c>
      <c r="H1622" s="119">
        <v>0.97676219984508095</v>
      </c>
      <c r="I1622" s="118">
        <v>60</v>
      </c>
      <c r="J1622" s="145">
        <v>2.3237800154918602E-2</v>
      </c>
      <c r="K1622" s="140">
        <v>871</v>
      </c>
      <c r="L1622" s="140">
        <v>29</v>
      </c>
      <c r="M1622" s="119">
        <v>3.3295063145809399E-2</v>
      </c>
      <c r="N1622" s="118">
        <v>72</v>
      </c>
      <c r="O1622" s="145">
        <v>2.7885360185902399E-2</v>
      </c>
      <c r="P1622" s="140">
        <v>5</v>
      </c>
      <c r="Q1622" s="119">
        <v>5.7405281285878296E-3</v>
      </c>
      <c r="R1622" s="118">
        <v>16</v>
      </c>
      <c r="S1622" s="145">
        <v>6.19674670797831E-3</v>
      </c>
      <c r="T1622" s="140">
        <v>118</v>
      </c>
      <c r="U1622" s="119">
        <v>0.13547646383467199</v>
      </c>
      <c r="V1622" s="118">
        <v>365</v>
      </c>
      <c r="W1622" s="145">
        <v>0.14136328427575501</v>
      </c>
      <c r="X1622" s="140">
        <v>120</v>
      </c>
      <c r="Y1622" s="119">
        <v>0.13777267508610699</v>
      </c>
      <c r="Z1622" s="118">
        <v>371</v>
      </c>
      <c r="AA1622" s="145">
        <v>0.143687064291247</v>
      </c>
    </row>
    <row r="1623" spans="1:27" x14ac:dyDescent="0.25">
      <c r="A1623" s="131" t="s">
        <v>627</v>
      </c>
      <c r="B1623" s="222" t="s">
        <v>393</v>
      </c>
      <c r="C1623" s="120" t="s">
        <v>394</v>
      </c>
      <c r="D1623" s="121" t="s">
        <v>25</v>
      </c>
      <c r="E1623" s="137" t="s">
        <v>561</v>
      </c>
      <c r="F1623" s="141">
        <v>787</v>
      </c>
      <c r="G1623" s="122">
        <v>780</v>
      </c>
      <c r="H1623" s="123">
        <v>0.99110546378653097</v>
      </c>
      <c r="I1623" s="122">
        <v>7</v>
      </c>
      <c r="J1623" s="146">
        <v>8.8945362134688604E-3</v>
      </c>
      <c r="K1623" s="141">
        <v>290</v>
      </c>
      <c r="L1623" s="141">
        <v>10</v>
      </c>
      <c r="M1623" s="123">
        <v>3.4482758620689599E-2</v>
      </c>
      <c r="N1623" s="122">
        <v>33</v>
      </c>
      <c r="O1623" s="146">
        <v>4.1931385006353197E-2</v>
      </c>
      <c r="P1623" s="141">
        <v>5</v>
      </c>
      <c r="Q1623" s="123">
        <v>1.72413793103448E-2</v>
      </c>
      <c r="R1623" s="122">
        <v>7</v>
      </c>
      <c r="S1623" s="146">
        <v>8.8945362134688604E-3</v>
      </c>
      <c r="T1623" s="141">
        <v>26</v>
      </c>
      <c r="U1623" s="123">
        <v>8.9655172413793102E-2</v>
      </c>
      <c r="V1623" s="122">
        <v>83</v>
      </c>
      <c r="W1623" s="146">
        <v>0.10546378653113</v>
      </c>
      <c r="X1623" s="141">
        <v>28</v>
      </c>
      <c r="Y1623" s="123">
        <v>9.6551724137931005E-2</v>
      </c>
      <c r="Z1623" s="122">
        <v>86</v>
      </c>
      <c r="AA1623" s="146">
        <v>0.109275730622617</v>
      </c>
    </row>
    <row r="1624" spans="1:27" x14ac:dyDescent="0.25">
      <c r="A1624" s="130" t="s">
        <v>627</v>
      </c>
      <c r="B1624" s="221" t="s">
        <v>370</v>
      </c>
      <c r="C1624" s="116" t="s">
        <v>371</v>
      </c>
      <c r="D1624" s="117" t="s">
        <v>24</v>
      </c>
      <c r="E1624" s="136" t="s">
        <v>560</v>
      </c>
      <c r="F1624" s="140">
        <v>1643</v>
      </c>
      <c r="G1624" s="118">
        <v>1607</v>
      </c>
      <c r="H1624" s="119">
        <v>0.97808886183810095</v>
      </c>
      <c r="I1624" s="118">
        <v>36</v>
      </c>
      <c r="J1624" s="145">
        <v>2.1911138161898901E-2</v>
      </c>
      <c r="K1624" s="140">
        <v>513</v>
      </c>
      <c r="L1624" s="140">
        <v>26</v>
      </c>
      <c r="M1624" s="119">
        <v>5.0682261208576898E-2</v>
      </c>
      <c r="N1624" s="118">
        <v>60</v>
      </c>
      <c r="O1624" s="145">
        <v>3.6518563603164897E-2</v>
      </c>
      <c r="P1624" s="140">
        <v>5</v>
      </c>
      <c r="Q1624" s="119">
        <v>9.7465886939571093E-3</v>
      </c>
      <c r="R1624" s="118">
        <v>12</v>
      </c>
      <c r="S1624" s="145">
        <v>7.3037127206329799E-3</v>
      </c>
      <c r="T1624" s="140">
        <v>35</v>
      </c>
      <c r="U1624" s="119">
        <v>6.8226120857699801E-2</v>
      </c>
      <c r="V1624" s="118">
        <v>117</v>
      </c>
      <c r="W1624" s="145">
        <v>7.1211199026171595E-2</v>
      </c>
      <c r="X1624" s="140">
        <v>38</v>
      </c>
      <c r="Y1624" s="119">
        <v>7.4074074074074001E-2</v>
      </c>
      <c r="Z1624" s="118">
        <v>128</v>
      </c>
      <c r="AA1624" s="145">
        <v>7.7906269020085198E-2</v>
      </c>
    </row>
    <row r="1625" spans="1:27" x14ac:dyDescent="0.25">
      <c r="A1625" s="131" t="s">
        <v>627</v>
      </c>
      <c r="B1625" s="222" t="s">
        <v>445</v>
      </c>
      <c r="C1625" s="120" t="s">
        <v>372</v>
      </c>
      <c r="D1625" s="121" t="s">
        <v>24</v>
      </c>
      <c r="E1625" s="137" t="s">
        <v>560</v>
      </c>
      <c r="F1625" s="141">
        <v>2119</v>
      </c>
      <c r="G1625" s="122">
        <v>2093</v>
      </c>
      <c r="H1625" s="123">
        <v>0.98773006134969299</v>
      </c>
      <c r="I1625" s="122">
        <v>26</v>
      </c>
      <c r="J1625" s="146">
        <v>1.22699386503067E-2</v>
      </c>
      <c r="K1625" s="141">
        <v>657</v>
      </c>
      <c r="L1625" s="141">
        <v>10</v>
      </c>
      <c r="M1625" s="123">
        <v>1.5220700152207001E-2</v>
      </c>
      <c r="N1625" s="122">
        <v>30</v>
      </c>
      <c r="O1625" s="146">
        <v>1.41576215195847E-2</v>
      </c>
      <c r="P1625" s="141">
        <v>3</v>
      </c>
      <c r="Q1625" s="123">
        <v>4.5662100456621002E-3</v>
      </c>
      <c r="R1625" s="122">
        <v>8</v>
      </c>
      <c r="S1625" s="146">
        <v>3.7753657385559201E-3</v>
      </c>
      <c r="T1625" s="141">
        <v>66</v>
      </c>
      <c r="U1625" s="123">
        <v>0.100456621004566</v>
      </c>
      <c r="V1625" s="122">
        <v>189</v>
      </c>
      <c r="W1625" s="146">
        <v>8.9193015573383605E-2</v>
      </c>
      <c r="X1625" s="141">
        <v>68</v>
      </c>
      <c r="Y1625" s="123">
        <v>0.10350076103500699</v>
      </c>
      <c r="Z1625" s="122">
        <v>195</v>
      </c>
      <c r="AA1625" s="146">
        <v>9.2024539877300596E-2</v>
      </c>
    </row>
    <row r="1626" spans="1:27" x14ac:dyDescent="0.25">
      <c r="A1626" s="130" t="s">
        <v>627</v>
      </c>
      <c r="B1626" s="221" t="s">
        <v>399</v>
      </c>
      <c r="C1626" s="116" t="s">
        <v>400</v>
      </c>
      <c r="D1626" s="117" t="s">
        <v>26</v>
      </c>
      <c r="E1626" s="136" t="s">
        <v>562</v>
      </c>
      <c r="F1626" s="140">
        <v>883</v>
      </c>
      <c r="G1626" s="118">
        <v>873</v>
      </c>
      <c r="H1626" s="119">
        <v>0.98867497168742902</v>
      </c>
      <c r="I1626" s="118">
        <v>10</v>
      </c>
      <c r="J1626" s="145">
        <v>1.1325028312570699E-2</v>
      </c>
      <c r="K1626" s="140">
        <v>366</v>
      </c>
      <c r="L1626" s="140">
        <v>4</v>
      </c>
      <c r="M1626" s="119">
        <v>1.09289617486338E-2</v>
      </c>
      <c r="N1626" s="118">
        <v>11</v>
      </c>
      <c r="O1626" s="145">
        <v>1.2457531143827799E-2</v>
      </c>
      <c r="P1626" s="140">
        <v>3</v>
      </c>
      <c r="Q1626" s="119">
        <v>8.1967213114753999E-3</v>
      </c>
      <c r="R1626" s="118">
        <v>8</v>
      </c>
      <c r="S1626" s="145">
        <v>9.0600226500566206E-3</v>
      </c>
      <c r="T1626" s="140">
        <v>31</v>
      </c>
      <c r="U1626" s="119">
        <v>8.4699453551912496E-2</v>
      </c>
      <c r="V1626" s="118">
        <v>83</v>
      </c>
      <c r="W1626" s="145">
        <v>9.3997734994337404E-2</v>
      </c>
      <c r="X1626" s="140">
        <v>34</v>
      </c>
      <c r="Y1626" s="119">
        <v>9.2896174863387901E-2</v>
      </c>
      <c r="Z1626" s="118">
        <v>91</v>
      </c>
      <c r="AA1626" s="145">
        <v>0.103057757644394</v>
      </c>
    </row>
    <row r="1627" spans="1:27" x14ac:dyDescent="0.25">
      <c r="A1627" s="131" t="s">
        <v>627</v>
      </c>
      <c r="B1627" s="222" t="s">
        <v>401</v>
      </c>
      <c r="C1627" s="120" t="s">
        <v>402</v>
      </c>
      <c r="D1627" s="121" t="s">
        <v>26</v>
      </c>
      <c r="E1627" s="137" t="s">
        <v>562</v>
      </c>
      <c r="F1627" s="141">
        <v>2857</v>
      </c>
      <c r="G1627" s="122">
        <v>2811</v>
      </c>
      <c r="H1627" s="123">
        <v>0.98389919495974698</v>
      </c>
      <c r="I1627" s="122">
        <v>46</v>
      </c>
      <c r="J1627" s="146">
        <v>1.6100805040251999E-2</v>
      </c>
      <c r="K1627" s="141">
        <v>1017</v>
      </c>
      <c r="L1627" s="141">
        <v>22</v>
      </c>
      <c r="M1627" s="123">
        <v>2.16322517207472E-2</v>
      </c>
      <c r="N1627" s="122">
        <v>57</v>
      </c>
      <c r="O1627" s="146">
        <v>1.9950997549877399E-2</v>
      </c>
      <c r="P1627" s="141">
        <v>16</v>
      </c>
      <c r="Q1627" s="123">
        <v>1.5732546705998E-2</v>
      </c>
      <c r="R1627" s="122">
        <v>40</v>
      </c>
      <c r="S1627" s="146">
        <v>1.4000700035001701E-2</v>
      </c>
      <c r="T1627" s="141">
        <v>93</v>
      </c>
      <c r="U1627" s="123">
        <v>9.1445427728613499E-2</v>
      </c>
      <c r="V1627" s="122">
        <v>264</v>
      </c>
      <c r="W1627" s="146">
        <v>9.2404620231011494E-2</v>
      </c>
      <c r="X1627" s="141">
        <v>102</v>
      </c>
      <c r="Y1627" s="123">
        <v>0.100294985250737</v>
      </c>
      <c r="Z1627" s="122">
        <v>287</v>
      </c>
      <c r="AA1627" s="146">
        <v>0.100455022751137</v>
      </c>
    </row>
    <row r="1628" spans="1:27" x14ac:dyDescent="0.25">
      <c r="A1628" s="130" t="s">
        <v>627</v>
      </c>
      <c r="B1628" s="221" t="s">
        <v>419</v>
      </c>
      <c r="C1628" s="116" t="s">
        <v>420</v>
      </c>
      <c r="D1628" s="117" t="s">
        <v>27</v>
      </c>
      <c r="E1628" s="136" t="s">
        <v>563</v>
      </c>
      <c r="F1628" s="140">
        <v>2593</v>
      </c>
      <c r="G1628" s="118">
        <v>2556</v>
      </c>
      <c r="H1628" s="119">
        <v>0.98573081372927096</v>
      </c>
      <c r="I1628" s="118">
        <v>37</v>
      </c>
      <c r="J1628" s="145">
        <v>1.42691862707288E-2</v>
      </c>
      <c r="K1628" s="140">
        <v>657</v>
      </c>
      <c r="L1628" s="140">
        <v>16</v>
      </c>
      <c r="M1628" s="119">
        <v>2.4353120243531201E-2</v>
      </c>
      <c r="N1628" s="118">
        <v>34</v>
      </c>
      <c r="O1628" s="145">
        <v>1.31122252217508E-2</v>
      </c>
      <c r="P1628" s="140">
        <v>8</v>
      </c>
      <c r="Q1628" s="119">
        <v>1.2176560121765601E-2</v>
      </c>
      <c r="R1628" s="118">
        <v>19</v>
      </c>
      <c r="S1628" s="145">
        <v>7.3274199768607702E-3</v>
      </c>
      <c r="T1628" s="140">
        <v>92</v>
      </c>
      <c r="U1628" s="119">
        <v>0.14003044140030399</v>
      </c>
      <c r="V1628" s="118">
        <v>304</v>
      </c>
      <c r="W1628" s="145">
        <v>0.117238719629772</v>
      </c>
      <c r="X1628" s="140">
        <v>97</v>
      </c>
      <c r="Y1628" s="119">
        <v>0.14764079147640699</v>
      </c>
      <c r="Z1628" s="118">
        <v>318</v>
      </c>
      <c r="AA1628" s="145">
        <v>0.122637871191669</v>
      </c>
    </row>
    <row r="1629" spans="1:27" x14ac:dyDescent="0.25">
      <c r="A1629" s="131" t="s">
        <v>627</v>
      </c>
      <c r="B1629" s="222" t="s">
        <v>421</v>
      </c>
      <c r="C1629" s="120" t="s">
        <v>422</v>
      </c>
      <c r="D1629" s="121" t="s">
        <v>27</v>
      </c>
      <c r="E1629" s="137" t="s">
        <v>563</v>
      </c>
      <c r="F1629" s="141">
        <v>1585</v>
      </c>
      <c r="G1629" s="122">
        <v>1570</v>
      </c>
      <c r="H1629" s="123">
        <v>0.99053627760252305</v>
      </c>
      <c r="I1629" s="122">
        <v>15</v>
      </c>
      <c r="J1629" s="146">
        <v>9.4637223974763408E-3</v>
      </c>
      <c r="K1629" s="141">
        <v>580</v>
      </c>
      <c r="L1629" s="141">
        <v>9</v>
      </c>
      <c r="M1629" s="123">
        <v>1.55172413793103E-2</v>
      </c>
      <c r="N1629" s="122">
        <v>21</v>
      </c>
      <c r="O1629" s="146">
        <v>1.3249211356466801E-2</v>
      </c>
      <c r="P1629" s="141">
        <v>10</v>
      </c>
      <c r="Q1629" s="123">
        <v>1.72413793103448E-2</v>
      </c>
      <c r="R1629" s="122">
        <v>21</v>
      </c>
      <c r="S1629" s="146">
        <v>1.3249211356466801E-2</v>
      </c>
      <c r="T1629" s="141">
        <v>44</v>
      </c>
      <c r="U1629" s="123">
        <v>7.5862068965517199E-2</v>
      </c>
      <c r="V1629" s="122">
        <v>116</v>
      </c>
      <c r="W1629" s="146">
        <v>7.3186119873816999E-2</v>
      </c>
      <c r="X1629" s="141">
        <v>52</v>
      </c>
      <c r="Y1629" s="123">
        <v>8.9655172413793102E-2</v>
      </c>
      <c r="Z1629" s="122">
        <v>131</v>
      </c>
      <c r="AA1629" s="146">
        <v>8.2649842271293295E-2</v>
      </c>
    </row>
    <row r="1630" spans="1:27" x14ac:dyDescent="0.25">
      <c r="A1630" s="130" t="s">
        <v>627</v>
      </c>
      <c r="B1630" s="221" t="s">
        <v>423</v>
      </c>
      <c r="C1630" s="116" t="s">
        <v>424</v>
      </c>
      <c r="D1630" s="117" t="s">
        <v>27</v>
      </c>
      <c r="E1630" s="136" t="s">
        <v>563</v>
      </c>
      <c r="F1630" s="140">
        <v>1947</v>
      </c>
      <c r="G1630" s="118">
        <v>1934</v>
      </c>
      <c r="H1630" s="119">
        <v>0.99332306111967095</v>
      </c>
      <c r="I1630" s="118">
        <v>13</v>
      </c>
      <c r="J1630" s="145">
        <v>6.6769388803287104E-3</v>
      </c>
      <c r="K1630" s="140">
        <v>562</v>
      </c>
      <c r="L1630" s="140">
        <v>5</v>
      </c>
      <c r="M1630" s="119">
        <v>8.8967971530249101E-3</v>
      </c>
      <c r="N1630" s="118">
        <v>13</v>
      </c>
      <c r="O1630" s="145">
        <v>6.6769388803287104E-3</v>
      </c>
      <c r="P1630" s="140">
        <v>5</v>
      </c>
      <c r="Q1630" s="119">
        <v>8.8967971530249101E-3</v>
      </c>
      <c r="R1630" s="118">
        <v>12</v>
      </c>
      <c r="S1630" s="145">
        <v>6.1633281972264999E-3</v>
      </c>
      <c r="T1630" s="140">
        <v>59</v>
      </c>
      <c r="U1630" s="119">
        <v>0.104982206405693</v>
      </c>
      <c r="V1630" s="118">
        <v>185</v>
      </c>
      <c r="W1630" s="145">
        <v>9.5017976373908505E-2</v>
      </c>
      <c r="X1630" s="140">
        <v>63</v>
      </c>
      <c r="Y1630" s="119">
        <v>0.112099644128113</v>
      </c>
      <c r="Z1630" s="118">
        <v>194</v>
      </c>
      <c r="AA1630" s="145">
        <v>9.9640472521828394E-2</v>
      </c>
    </row>
    <row r="1631" spans="1:27" x14ac:dyDescent="0.25">
      <c r="A1631" s="131" t="s">
        <v>627</v>
      </c>
      <c r="B1631" s="222" t="s">
        <v>403</v>
      </c>
      <c r="C1631" s="120" t="s">
        <v>404</v>
      </c>
      <c r="D1631" s="121" t="s">
        <v>26</v>
      </c>
      <c r="E1631" s="137" t="s">
        <v>562</v>
      </c>
      <c r="F1631" s="141">
        <v>1003</v>
      </c>
      <c r="G1631" s="122">
        <v>992</v>
      </c>
      <c r="H1631" s="123">
        <v>0.98903290129611099</v>
      </c>
      <c r="I1631" s="122">
        <v>11</v>
      </c>
      <c r="J1631" s="146">
        <v>1.09670987038883E-2</v>
      </c>
      <c r="K1631" s="141">
        <v>328</v>
      </c>
      <c r="L1631" s="141">
        <v>9</v>
      </c>
      <c r="M1631" s="123">
        <v>2.7439024390243899E-2</v>
      </c>
      <c r="N1631" s="122">
        <v>27</v>
      </c>
      <c r="O1631" s="146">
        <v>2.6919242273180401E-2</v>
      </c>
      <c r="P1631" s="141">
        <v>5</v>
      </c>
      <c r="Q1631" s="123">
        <v>1.52439024390243E-2</v>
      </c>
      <c r="R1631" s="122">
        <v>13</v>
      </c>
      <c r="S1631" s="146">
        <v>1.29611166500498E-2</v>
      </c>
      <c r="T1631" s="141">
        <v>46</v>
      </c>
      <c r="U1631" s="123">
        <v>0.14024390243902399</v>
      </c>
      <c r="V1631" s="122">
        <v>143</v>
      </c>
      <c r="W1631" s="146">
        <v>0.14257228315054801</v>
      </c>
      <c r="X1631" s="141">
        <v>50</v>
      </c>
      <c r="Y1631" s="123">
        <v>0.15243902439024301</v>
      </c>
      <c r="Z1631" s="122">
        <v>155</v>
      </c>
      <c r="AA1631" s="146">
        <v>0.154536390827517</v>
      </c>
    </row>
    <row r="1632" spans="1:27" x14ac:dyDescent="0.25">
      <c r="A1632" s="130" t="s">
        <v>627</v>
      </c>
      <c r="B1632" s="221" t="s">
        <v>405</v>
      </c>
      <c r="C1632" s="116" t="s">
        <v>406</v>
      </c>
      <c r="D1632" s="117" t="s">
        <v>26</v>
      </c>
      <c r="E1632" s="136" t="s">
        <v>562</v>
      </c>
      <c r="F1632" s="140">
        <v>939</v>
      </c>
      <c r="G1632" s="118">
        <v>922</v>
      </c>
      <c r="H1632" s="119">
        <v>0.98189563365282195</v>
      </c>
      <c r="I1632" s="118">
        <v>17</v>
      </c>
      <c r="J1632" s="145">
        <v>1.8104366347177801E-2</v>
      </c>
      <c r="K1632" s="140">
        <v>321</v>
      </c>
      <c r="L1632" s="140">
        <v>3</v>
      </c>
      <c r="M1632" s="119">
        <v>9.3457943925233603E-3</v>
      </c>
      <c r="N1632" s="118">
        <v>9</v>
      </c>
      <c r="O1632" s="145">
        <v>9.5846645367412102E-3</v>
      </c>
      <c r="P1632" s="140">
        <v>5</v>
      </c>
      <c r="Q1632" s="119">
        <v>1.5576323987538899E-2</v>
      </c>
      <c r="R1632" s="118">
        <v>13</v>
      </c>
      <c r="S1632" s="145">
        <v>1.38445154419595E-2</v>
      </c>
      <c r="T1632" s="140">
        <v>31</v>
      </c>
      <c r="U1632" s="119">
        <v>9.6573208722741402E-2</v>
      </c>
      <c r="V1632" s="118">
        <v>93</v>
      </c>
      <c r="W1632" s="145">
        <v>9.9041533546325805E-2</v>
      </c>
      <c r="X1632" s="140">
        <v>35</v>
      </c>
      <c r="Y1632" s="119">
        <v>0.109034267912772</v>
      </c>
      <c r="Z1632" s="118">
        <v>103</v>
      </c>
      <c r="AA1632" s="145">
        <v>0.109691160809371</v>
      </c>
    </row>
    <row r="1633" spans="1:27" x14ac:dyDescent="0.25">
      <c r="A1633" s="131" t="s">
        <v>627</v>
      </c>
      <c r="B1633" s="222" t="s">
        <v>407</v>
      </c>
      <c r="C1633" s="120" t="s">
        <v>408</v>
      </c>
      <c r="D1633" s="121" t="s">
        <v>26</v>
      </c>
      <c r="E1633" s="137" t="s">
        <v>562</v>
      </c>
      <c r="F1633" s="141">
        <v>5825</v>
      </c>
      <c r="G1633" s="122">
        <v>5763</v>
      </c>
      <c r="H1633" s="123">
        <v>0.98935622317596505</v>
      </c>
      <c r="I1633" s="122">
        <v>62</v>
      </c>
      <c r="J1633" s="146">
        <v>1.06437768240343E-2</v>
      </c>
      <c r="K1633" s="141">
        <v>1666</v>
      </c>
      <c r="L1633" s="141">
        <v>33</v>
      </c>
      <c r="M1633" s="123">
        <v>1.9807923169267699E-2</v>
      </c>
      <c r="N1633" s="122">
        <v>92</v>
      </c>
      <c r="O1633" s="146">
        <v>1.5793991416309001E-2</v>
      </c>
      <c r="P1633" s="141">
        <v>18</v>
      </c>
      <c r="Q1633" s="123">
        <v>1.0804321728691399E-2</v>
      </c>
      <c r="R1633" s="122">
        <v>44</v>
      </c>
      <c r="S1633" s="146">
        <v>7.5536480686695202E-3</v>
      </c>
      <c r="T1633" s="141">
        <v>192</v>
      </c>
      <c r="U1633" s="123">
        <v>0.115246098439375</v>
      </c>
      <c r="V1633" s="122">
        <v>604</v>
      </c>
      <c r="W1633" s="146">
        <v>0.10369098712446299</v>
      </c>
      <c r="X1633" s="141">
        <v>202</v>
      </c>
      <c r="Y1633" s="123">
        <v>0.121248499399759</v>
      </c>
      <c r="Z1633" s="122">
        <v>626</v>
      </c>
      <c r="AA1633" s="146">
        <v>0.107467811158798</v>
      </c>
    </row>
    <row r="1634" spans="1:27" x14ac:dyDescent="0.25">
      <c r="A1634" s="130" t="s">
        <v>627</v>
      </c>
      <c r="B1634" s="221" t="s">
        <v>425</v>
      </c>
      <c r="C1634" s="116" t="s">
        <v>426</v>
      </c>
      <c r="D1634" s="117" t="s">
        <v>27</v>
      </c>
      <c r="E1634" s="136" t="s">
        <v>563</v>
      </c>
      <c r="F1634" s="140">
        <v>2543</v>
      </c>
      <c r="G1634" s="118">
        <v>2507</v>
      </c>
      <c r="H1634" s="119">
        <v>0.98584349193865495</v>
      </c>
      <c r="I1634" s="118">
        <v>36</v>
      </c>
      <c r="J1634" s="145">
        <v>1.4156508061344801E-2</v>
      </c>
      <c r="K1634" s="140">
        <v>648</v>
      </c>
      <c r="L1634" s="140">
        <v>12</v>
      </c>
      <c r="M1634" s="119">
        <v>1.85185185185185E-2</v>
      </c>
      <c r="N1634" s="118">
        <v>34</v>
      </c>
      <c r="O1634" s="145">
        <v>1.33700353912701E-2</v>
      </c>
      <c r="P1634" s="140">
        <v>6</v>
      </c>
      <c r="Q1634" s="119">
        <v>9.2592592592592501E-3</v>
      </c>
      <c r="R1634" s="118">
        <v>10</v>
      </c>
      <c r="S1634" s="145">
        <v>3.9323633503735699E-3</v>
      </c>
      <c r="T1634" s="140">
        <v>68</v>
      </c>
      <c r="U1634" s="119">
        <v>0.104938271604938</v>
      </c>
      <c r="V1634" s="118">
        <v>239</v>
      </c>
      <c r="W1634" s="145">
        <v>9.3983484073928397E-2</v>
      </c>
      <c r="X1634" s="140">
        <v>74</v>
      </c>
      <c r="Y1634" s="119">
        <v>0.114197530864197</v>
      </c>
      <c r="Z1634" s="118">
        <v>249</v>
      </c>
      <c r="AA1634" s="145">
        <v>9.7915847424301997E-2</v>
      </c>
    </row>
    <row r="1635" spans="1:27" x14ac:dyDescent="0.25">
      <c r="A1635" s="131" t="s">
        <v>627</v>
      </c>
      <c r="B1635" s="222" t="s">
        <v>409</v>
      </c>
      <c r="C1635" s="120" t="s">
        <v>410</v>
      </c>
      <c r="D1635" s="121" t="s">
        <v>26</v>
      </c>
      <c r="E1635" s="137" t="s">
        <v>562</v>
      </c>
      <c r="F1635" s="141">
        <v>2295</v>
      </c>
      <c r="G1635" s="122">
        <v>2246</v>
      </c>
      <c r="H1635" s="123">
        <v>0.978649237472766</v>
      </c>
      <c r="I1635" s="122">
        <v>49</v>
      </c>
      <c r="J1635" s="146">
        <v>2.13507625272331E-2</v>
      </c>
      <c r="K1635" s="141">
        <v>495</v>
      </c>
      <c r="L1635" s="141">
        <v>13</v>
      </c>
      <c r="M1635" s="123">
        <v>2.6262626262626199E-2</v>
      </c>
      <c r="N1635" s="122">
        <v>37</v>
      </c>
      <c r="O1635" s="146">
        <v>1.6122004357298401E-2</v>
      </c>
      <c r="P1635" s="141">
        <v>3</v>
      </c>
      <c r="Q1635" s="123">
        <v>6.0606060606060597E-3</v>
      </c>
      <c r="R1635" s="122">
        <v>8</v>
      </c>
      <c r="S1635" s="146">
        <v>3.48583877995642E-3</v>
      </c>
      <c r="T1635" s="141">
        <v>71</v>
      </c>
      <c r="U1635" s="123">
        <v>0.143434343434343</v>
      </c>
      <c r="V1635" s="122">
        <v>252</v>
      </c>
      <c r="W1635" s="146">
        <v>0.10980392156862701</v>
      </c>
      <c r="X1635" s="141">
        <v>73</v>
      </c>
      <c r="Y1635" s="123">
        <v>0.14747474747474701</v>
      </c>
      <c r="Z1635" s="122">
        <v>260</v>
      </c>
      <c r="AA1635" s="146">
        <v>0.113289760348583</v>
      </c>
    </row>
    <row r="1636" spans="1:27" ht="24" x14ac:dyDescent="0.25">
      <c r="A1636" s="130" t="s">
        <v>627</v>
      </c>
      <c r="B1636" s="221" t="s">
        <v>427</v>
      </c>
      <c r="C1636" s="116" t="s">
        <v>428</v>
      </c>
      <c r="D1636" s="117" t="s">
        <v>27</v>
      </c>
      <c r="E1636" s="136" t="s">
        <v>563</v>
      </c>
      <c r="F1636" s="140">
        <v>2130</v>
      </c>
      <c r="G1636" s="118">
        <v>2120</v>
      </c>
      <c r="H1636" s="119">
        <v>0.99530516431924798</v>
      </c>
      <c r="I1636" s="118">
        <v>10</v>
      </c>
      <c r="J1636" s="145">
        <v>4.6948356807511703E-3</v>
      </c>
      <c r="K1636" s="140">
        <v>728</v>
      </c>
      <c r="L1636" s="140">
        <v>11</v>
      </c>
      <c r="M1636" s="119">
        <v>1.51098901098901E-2</v>
      </c>
      <c r="N1636" s="118">
        <v>33</v>
      </c>
      <c r="O1636" s="145">
        <v>1.5492957746478801E-2</v>
      </c>
      <c r="P1636" s="140">
        <v>5</v>
      </c>
      <c r="Q1636" s="119">
        <v>6.8681318681318602E-3</v>
      </c>
      <c r="R1636" s="118">
        <v>11</v>
      </c>
      <c r="S1636" s="145">
        <v>5.16431924882629E-3</v>
      </c>
      <c r="T1636" s="140">
        <v>57</v>
      </c>
      <c r="U1636" s="119">
        <v>7.8296703296703199E-2</v>
      </c>
      <c r="V1636" s="118">
        <v>203</v>
      </c>
      <c r="W1636" s="145">
        <v>9.5305164319248806E-2</v>
      </c>
      <c r="X1636" s="140">
        <v>61</v>
      </c>
      <c r="Y1636" s="119">
        <v>8.3791208791208702E-2</v>
      </c>
      <c r="Z1636" s="118">
        <v>211</v>
      </c>
      <c r="AA1636" s="145">
        <v>9.9061032863849693E-2</v>
      </c>
    </row>
    <row r="1637" spans="1:27" x14ac:dyDescent="0.25">
      <c r="A1637" s="131" t="s">
        <v>627</v>
      </c>
      <c r="B1637" s="222" t="s">
        <v>411</v>
      </c>
      <c r="C1637" s="120" t="s">
        <v>412</v>
      </c>
      <c r="D1637" s="121" t="s">
        <v>26</v>
      </c>
      <c r="E1637" s="137" t="s">
        <v>562</v>
      </c>
      <c r="F1637" s="141">
        <v>1064</v>
      </c>
      <c r="G1637" s="122">
        <v>1037</v>
      </c>
      <c r="H1637" s="123">
        <v>0.97462406015037495</v>
      </c>
      <c r="I1637" s="122">
        <v>27</v>
      </c>
      <c r="J1637" s="146">
        <v>2.5375939849624E-2</v>
      </c>
      <c r="K1637" s="141">
        <v>343</v>
      </c>
      <c r="L1637" s="141">
        <v>6</v>
      </c>
      <c r="M1637" s="123">
        <v>1.7492711370262301E-2</v>
      </c>
      <c r="N1637" s="122">
        <v>16</v>
      </c>
      <c r="O1637" s="146">
        <v>1.50375939849624E-2</v>
      </c>
      <c r="P1637" s="141"/>
      <c r="Q1637" s="123"/>
      <c r="R1637" s="122"/>
      <c r="S1637" s="146"/>
      <c r="T1637" s="141">
        <v>51</v>
      </c>
      <c r="U1637" s="123">
        <v>0.14868804664723001</v>
      </c>
      <c r="V1637" s="122">
        <v>157</v>
      </c>
      <c r="W1637" s="146">
        <v>0.147556390977443</v>
      </c>
      <c r="X1637" s="141">
        <v>51</v>
      </c>
      <c r="Y1637" s="123">
        <v>0.14868804664723001</v>
      </c>
      <c r="Z1637" s="122">
        <v>157</v>
      </c>
      <c r="AA1637" s="146">
        <v>0.147556390977443</v>
      </c>
    </row>
    <row r="1638" spans="1:27" x14ac:dyDescent="0.25">
      <c r="A1638" s="130" t="s">
        <v>627</v>
      </c>
      <c r="B1638" s="221" t="s">
        <v>429</v>
      </c>
      <c r="C1638" s="116" t="s">
        <v>430</v>
      </c>
      <c r="D1638" s="117" t="s">
        <v>27</v>
      </c>
      <c r="E1638" s="136" t="s">
        <v>563</v>
      </c>
      <c r="F1638" s="140">
        <v>2286</v>
      </c>
      <c r="G1638" s="118">
        <v>2254</v>
      </c>
      <c r="H1638" s="119">
        <v>0.98600174978127697</v>
      </c>
      <c r="I1638" s="118">
        <v>32</v>
      </c>
      <c r="J1638" s="145">
        <v>1.3998250218722599E-2</v>
      </c>
      <c r="K1638" s="140">
        <v>765</v>
      </c>
      <c r="L1638" s="140">
        <v>7</v>
      </c>
      <c r="M1638" s="119">
        <v>9.1503267973856196E-3</v>
      </c>
      <c r="N1638" s="118">
        <v>16</v>
      </c>
      <c r="O1638" s="145">
        <v>6.9991251093613196E-3</v>
      </c>
      <c r="P1638" s="140">
        <v>8</v>
      </c>
      <c r="Q1638" s="119">
        <v>1.0457516339869201E-2</v>
      </c>
      <c r="R1638" s="118">
        <v>22</v>
      </c>
      <c r="S1638" s="145">
        <v>9.6237970253718191E-3</v>
      </c>
      <c r="T1638" s="140">
        <v>112</v>
      </c>
      <c r="U1638" s="119">
        <v>0.146405228758169</v>
      </c>
      <c r="V1638" s="118">
        <v>364</v>
      </c>
      <c r="W1638" s="145">
        <v>0.15923009623796999</v>
      </c>
      <c r="X1638" s="140">
        <v>119</v>
      </c>
      <c r="Y1638" s="119">
        <v>0.155555555555555</v>
      </c>
      <c r="Z1638" s="118">
        <v>385</v>
      </c>
      <c r="AA1638" s="145">
        <v>0.16841644794400601</v>
      </c>
    </row>
    <row r="1639" spans="1:27" x14ac:dyDescent="0.25">
      <c r="A1639" s="131" t="s">
        <v>627</v>
      </c>
      <c r="B1639" s="222" t="s">
        <v>413</v>
      </c>
      <c r="C1639" s="120" t="s">
        <v>414</v>
      </c>
      <c r="D1639" s="121" t="s">
        <v>26</v>
      </c>
      <c r="E1639" s="137" t="s">
        <v>562</v>
      </c>
      <c r="F1639" s="141">
        <v>1806</v>
      </c>
      <c r="G1639" s="122">
        <v>1791</v>
      </c>
      <c r="H1639" s="123">
        <v>0.991694352159468</v>
      </c>
      <c r="I1639" s="122">
        <v>15</v>
      </c>
      <c r="J1639" s="146">
        <v>8.3056478405315604E-3</v>
      </c>
      <c r="K1639" s="141">
        <v>603</v>
      </c>
      <c r="L1639" s="141">
        <v>15</v>
      </c>
      <c r="M1639" s="123">
        <v>2.4875621890547199E-2</v>
      </c>
      <c r="N1639" s="122">
        <v>41</v>
      </c>
      <c r="O1639" s="146">
        <v>2.2702104097452901E-2</v>
      </c>
      <c r="P1639" s="141">
        <v>8</v>
      </c>
      <c r="Q1639" s="123">
        <v>1.3266998341625201E-2</v>
      </c>
      <c r="R1639" s="122">
        <v>22</v>
      </c>
      <c r="S1639" s="146">
        <v>1.21816168327796E-2</v>
      </c>
      <c r="T1639" s="141">
        <v>65</v>
      </c>
      <c r="U1639" s="123">
        <v>0.107794361525704</v>
      </c>
      <c r="V1639" s="122">
        <v>196</v>
      </c>
      <c r="W1639" s="146">
        <v>0.108527131782945</v>
      </c>
      <c r="X1639" s="141">
        <v>70</v>
      </c>
      <c r="Y1639" s="123">
        <v>0.11608623548921999</v>
      </c>
      <c r="Z1639" s="122">
        <v>209</v>
      </c>
      <c r="AA1639" s="146">
        <v>0.11572535991140601</v>
      </c>
    </row>
    <row r="1640" spans="1:27" x14ac:dyDescent="0.25">
      <c r="A1640" s="130" t="s">
        <v>627</v>
      </c>
      <c r="B1640" s="221" t="s">
        <v>431</v>
      </c>
      <c r="C1640" s="116" t="s">
        <v>432</v>
      </c>
      <c r="D1640" s="117" t="s">
        <v>27</v>
      </c>
      <c r="E1640" s="136" t="s">
        <v>563</v>
      </c>
      <c r="F1640" s="140">
        <v>4525</v>
      </c>
      <c r="G1640" s="118">
        <v>4481</v>
      </c>
      <c r="H1640" s="119">
        <v>0.99027624309392204</v>
      </c>
      <c r="I1640" s="118">
        <v>44</v>
      </c>
      <c r="J1640" s="145">
        <v>9.72375690607734E-3</v>
      </c>
      <c r="K1640" s="140">
        <v>1562</v>
      </c>
      <c r="L1640" s="140">
        <v>20</v>
      </c>
      <c r="M1640" s="119">
        <v>1.28040973111395E-2</v>
      </c>
      <c r="N1640" s="118">
        <v>55</v>
      </c>
      <c r="O1640" s="145">
        <v>1.21546961325966E-2</v>
      </c>
      <c r="P1640" s="140">
        <v>13</v>
      </c>
      <c r="Q1640" s="119">
        <v>8.3226632522407102E-3</v>
      </c>
      <c r="R1640" s="118">
        <v>46</v>
      </c>
      <c r="S1640" s="145">
        <v>1.0165745856353501E-2</v>
      </c>
      <c r="T1640" s="140">
        <v>166</v>
      </c>
      <c r="U1640" s="119">
        <v>0.106274007682458</v>
      </c>
      <c r="V1640" s="118">
        <v>494</v>
      </c>
      <c r="W1640" s="145">
        <v>0.109171270718232</v>
      </c>
      <c r="X1640" s="140">
        <v>175</v>
      </c>
      <c r="Y1640" s="119">
        <v>0.112035851472471</v>
      </c>
      <c r="Z1640" s="118">
        <v>531</v>
      </c>
      <c r="AA1640" s="145">
        <v>0.117348066298342</v>
      </c>
    </row>
    <row r="1641" spans="1:27" ht="24" x14ac:dyDescent="0.25">
      <c r="A1641" s="131" t="s">
        <v>627</v>
      </c>
      <c r="B1641" s="222" t="s">
        <v>415</v>
      </c>
      <c r="C1641" s="120" t="s">
        <v>416</v>
      </c>
      <c r="D1641" s="121" t="s">
        <v>26</v>
      </c>
      <c r="E1641" s="137" t="s">
        <v>562</v>
      </c>
      <c r="F1641" s="141">
        <v>1261</v>
      </c>
      <c r="G1641" s="122">
        <v>1218</v>
      </c>
      <c r="H1641" s="123">
        <v>0.96590007930214095</v>
      </c>
      <c r="I1641" s="122">
        <v>43</v>
      </c>
      <c r="J1641" s="146">
        <v>3.4099920697858797E-2</v>
      </c>
      <c r="K1641" s="141">
        <v>420</v>
      </c>
      <c r="L1641" s="141">
        <v>7</v>
      </c>
      <c r="M1641" s="123">
        <v>1.6666666666666601E-2</v>
      </c>
      <c r="N1641" s="122">
        <v>17</v>
      </c>
      <c r="O1641" s="146">
        <v>1.3481363996827899E-2</v>
      </c>
      <c r="P1641" s="141">
        <v>5</v>
      </c>
      <c r="Q1641" s="123">
        <v>1.1904761904761901E-2</v>
      </c>
      <c r="R1641" s="122">
        <v>17</v>
      </c>
      <c r="S1641" s="146">
        <v>1.3481363996827899E-2</v>
      </c>
      <c r="T1641" s="141">
        <v>36</v>
      </c>
      <c r="U1641" s="123">
        <v>8.5714285714285701E-2</v>
      </c>
      <c r="V1641" s="122">
        <v>106</v>
      </c>
      <c r="W1641" s="146">
        <v>8.4060269627279902E-2</v>
      </c>
      <c r="X1641" s="141">
        <v>40</v>
      </c>
      <c r="Y1641" s="123">
        <v>9.5238095238095205E-2</v>
      </c>
      <c r="Z1641" s="122">
        <v>119</v>
      </c>
      <c r="AA1641" s="146">
        <v>9.4369547977795398E-2</v>
      </c>
    </row>
    <row r="1642" spans="1:27" x14ac:dyDescent="0.25">
      <c r="A1642" s="130" t="s">
        <v>627</v>
      </c>
      <c r="B1642" s="221" t="s">
        <v>417</v>
      </c>
      <c r="C1642" s="116" t="s">
        <v>418</v>
      </c>
      <c r="D1642" s="117" t="s">
        <v>26</v>
      </c>
      <c r="E1642" s="136" t="s">
        <v>562</v>
      </c>
      <c r="F1642" s="140">
        <v>1028</v>
      </c>
      <c r="G1642" s="118">
        <v>1010</v>
      </c>
      <c r="H1642" s="119">
        <v>0.98249027237354003</v>
      </c>
      <c r="I1642" s="118">
        <v>18</v>
      </c>
      <c r="J1642" s="145">
        <v>1.7509727626459099E-2</v>
      </c>
      <c r="K1642" s="140">
        <v>358</v>
      </c>
      <c r="L1642" s="140">
        <v>6</v>
      </c>
      <c r="M1642" s="119">
        <v>1.67597765363128E-2</v>
      </c>
      <c r="N1642" s="118">
        <v>19</v>
      </c>
      <c r="O1642" s="145">
        <v>1.8482490272373499E-2</v>
      </c>
      <c r="P1642" s="140">
        <v>2</v>
      </c>
      <c r="Q1642" s="119">
        <v>5.5865921787709404E-3</v>
      </c>
      <c r="R1642" s="118">
        <v>4</v>
      </c>
      <c r="S1642" s="145">
        <v>3.8910505836575798E-3</v>
      </c>
      <c r="T1642" s="140">
        <v>34</v>
      </c>
      <c r="U1642" s="119">
        <v>9.4972067039106101E-2</v>
      </c>
      <c r="V1642" s="118">
        <v>84</v>
      </c>
      <c r="W1642" s="145">
        <v>8.1712062256809298E-2</v>
      </c>
      <c r="X1642" s="140">
        <v>36</v>
      </c>
      <c r="Y1642" s="119">
        <v>0.100558659217877</v>
      </c>
      <c r="Z1642" s="118">
        <v>88</v>
      </c>
      <c r="AA1642" s="145">
        <v>8.56031128404669E-2</v>
      </c>
    </row>
    <row r="1643" spans="1:27" ht="24" x14ac:dyDescent="0.25">
      <c r="A1643" s="131" t="s">
        <v>627</v>
      </c>
      <c r="B1643" s="222" t="s">
        <v>444</v>
      </c>
      <c r="C1643" s="120" t="s">
        <v>340</v>
      </c>
      <c r="D1643" s="121" t="s">
        <v>21</v>
      </c>
      <c r="E1643" s="137" t="s">
        <v>564</v>
      </c>
      <c r="F1643" s="141">
        <v>2490</v>
      </c>
      <c r="G1643" s="122">
        <v>2467</v>
      </c>
      <c r="H1643" s="123">
        <v>0.99076305220883498</v>
      </c>
      <c r="I1643" s="122">
        <v>23</v>
      </c>
      <c r="J1643" s="146">
        <v>9.23694779116465E-3</v>
      </c>
      <c r="K1643" s="141">
        <v>599</v>
      </c>
      <c r="L1643" s="141">
        <v>12</v>
      </c>
      <c r="M1643" s="123">
        <v>2.0033388981636001E-2</v>
      </c>
      <c r="N1643" s="122">
        <v>30</v>
      </c>
      <c r="O1643" s="146">
        <v>1.20481927710843E-2</v>
      </c>
      <c r="P1643" s="141">
        <v>4</v>
      </c>
      <c r="Q1643" s="123">
        <v>6.6777963272120202E-3</v>
      </c>
      <c r="R1643" s="122">
        <v>10</v>
      </c>
      <c r="S1643" s="146">
        <v>4.0160642570281103E-3</v>
      </c>
      <c r="T1643" s="141">
        <v>53</v>
      </c>
      <c r="U1643" s="123">
        <v>8.8480801335559203E-2</v>
      </c>
      <c r="V1643" s="122">
        <v>183</v>
      </c>
      <c r="W1643" s="146">
        <v>7.3493975903614395E-2</v>
      </c>
      <c r="X1643" s="141">
        <v>56</v>
      </c>
      <c r="Y1643" s="123">
        <v>9.3489148580968198E-2</v>
      </c>
      <c r="Z1643" s="122">
        <v>189</v>
      </c>
      <c r="AA1643" s="146">
        <v>7.5903614457831295E-2</v>
      </c>
    </row>
    <row r="1644" spans="1:27" ht="24" x14ac:dyDescent="0.25">
      <c r="A1644" s="130" t="s">
        <v>627</v>
      </c>
      <c r="B1644" s="221" t="s">
        <v>347</v>
      </c>
      <c r="C1644" s="116" t="s">
        <v>348</v>
      </c>
      <c r="D1644" s="117" t="s">
        <v>22</v>
      </c>
      <c r="E1644" s="136" t="s">
        <v>565</v>
      </c>
      <c r="F1644" s="140">
        <v>6312</v>
      </c>
      <c r="G1644" s="118">
        <v>6268</v>
      </c>
      <c r="H1644" s="119">
        <v>0.99302915082382703</v>
      </c>
      <c r="I1644" s="118">
        <v>44</v>
      </c>
      <c r="J1644" s="145">
        <v>6.9708491761723704E-3</v>
      </c>
      <c r="K1644" s="140">
        <v>1365</v>
      </c>
      <c r="L1644" s="140">
        <v>19</v>
      </c>
      <c r="M1644" s="119">
        <v>1.3919413919413899E-2</v>
      </c>
      <c r="N1644" s="118">
        <v>47</v>
      </c>
      <c r="O1644" s="145">
        <v>7.44613434727503E-3</v>
      </c>
      <c r="P1644" s="140">
        <v>4</v>
      </c>
      <c r="Q1644" s="119">
        <v>2.93040293040293E-3</v>
      </c>
      <c r="R1644" s="118">
        <v>6</v>
      </c>
      <c r="S1644" s="145">
        <v>9.5057034220532297E-4</v>
      </c>
      <c r="T1644" s="140">
        <v>130</v>
      </c>
      <c r="U1644" s="119">
        <v>9.5238095238095205E-2</v>
      </c>
      <c r="V1644" s="118">
        <v>514</v>
      </c>
      <c r="W1644" s="145">
        <v>8.1432192648922597E-2</v>
      </c>
      <c r="X1644" s="140">
        <v>134</v>
      </c>
      <c r="Y1644" s="119">
        <v>9.8168498168498097E-2</v>
      </c>
      <c r="Z1644" s="118">
        <v>520</v>
      </c>
      <c r="AA1644" s="145">
        <v>8.2382762991127997E-2</v>
      </c>
    </row>
    <row r="1645" spans="1:27" x14ac:dyDescent="0.25">
      <c r="A1645" s="131" t="s">
        <v>627</v>
      </c>
      <c r="B1645" s="222" t="s">
        <v>433</v>
      </c>
      <c r="C1645" s="120" t="s">
        <v>434</v>
      </c>
      <c r="D1645" s="121" t="s">
        <v>27</v>
      </c>
      <c r="E1645" s="137" t="s">
        <v>563</v>
      </c>
      <c r="F1645" s="141">
        <v>7552</v>
      </c>
      <c r="G1645" s="122">
        <v>7422</v>
      </c>
      <c r="H1645" s="123">
        <v>0.98278601694915202</v>
      </c>
      <c r="I1645" s="122">
        <v>130</v>
      </c>
      <c r="J1645" s="146">
        <v>1.7213983050847401E-2</v>
      </c>
      <c r="K1645" s="141">
        <v>2513</v>
      </c>
      <c r="L1645" s="141">
        <v>18</v>
      </c>
      <c r="M1645" s="123">
        <v>7.1627536808595302E-3</v>
      </c>
      <c r="N1645" s="122">
        <v>48</v>
      </c>
      <c r="O1645" s="146">
        <v>6.3559322033898301E-3</v>
      </c>
      <c r="P1645" s="141">
        <v>10</v>
      </c>
      <c r="Q1645" s="123">
        <v>3.9793076004775102E-3</v>
      </c>
      <c r="R1645" s="122">
        <v>25</v>
      </c>
      <c r="S1645" s="146">
        <v>3.3103813559322002E-3</v>
      </c>
      <c r="T1645" s="141">
        <v>200</v>
      </c>
      <c r="U1645" s="123">
        <v>7.9586152009550298E-2</v>
      </c>
      <c r="V1645" s="122">
        <v>563</v>
      </c>
      <c r="W1645" s="146">
        <v>7.4549788135593195E-2</v>
      </c>
      <c r="X1645" s="141">
        <v>206</v>
      </c>
      <c r="Y1645" s="123">
        <v>8.1973736569836794E-2</v>
      </c>
      <c r="Z1645" s="122">
        <v>576</v>
      </c>
      <c r="AA1645" s="146">
        <v>7.6271186440677902E-2</v>
      </c>
    </row>
    <row r="1646" spans="1:27" ht="24" x14ac:dyDescent="0.25">
      <c r="A1646" s="130" t="s">
        <v>627</v>
      </c>
      <c r="B1646" s="221" t="s">
        <v>341</v>
      </c>
      <c r="C1646" s="116" t="s">
        <v>342</v>
      </c>
      <c r="D1646" s="117" t="s">
        <v>21</v>
      </c>
      <c r="E1646" s="136" t="s">
        <v>564</v>
      </c>
      <c r="F1646" s="140">
        <v>9072</v>
      </c>
      <c r="G1646" s="118">
        <v>8931</v>
      </c>
      <c r="H1646" s="119">
        <v>0.98445767195767098</v>
      </c>
      <c r="I1646" s="118">
        <v>141</v>
      </c>
      <c r="J1646" s="145">
        <v>1.5542328042328E-2</v>
      </c>
      <c r="K1646" s="140">
        <v>2357</v>
      </c>
      <c r="L1646" s="140">
        <v>38</v>
      </c>
      <c r="M1646" s="119">
        <v>1.6122189223589298E-2</v>
      </c>
      <c r="N1646" s="118">
        <v>103</v>
      </c>
      <c r="O1646" s="145">
        <v>1.13536155202821E-2</v>
      </c>
      <c r="P1646" s="140">
        <v>19</v>
      </c>
      <c r="Q1646" s="119">
        <v>8.0610946117946492E-3</v>
      </c>
      <c r="R1646" s="118">
        <v>51</v>
      </c>
      <c r="S1646" s="145">
        <v>5.6216931216931196E-3</v>
      </c>
      <c r="T1646" s="140">
        <v>185</v>
      </c>
      <c r="U1646" s="119">
        <v>7.8489605430632103E-2</v>
      </c>
      <c r="V1646" s="118">
        <v>646</v>
      </c>
      <c r="W1646" s="145">
        <v>7.1208112874779503E-2</v>
      </c>
      <c r="X1646" s="140">
        <v>197</v>
      </c>
      <c r="Y1646" s="119">
        <v>8.3580823080186606E-2</v>
      </c>
      <c r="Z1646" s="118">
        <v>680</v>
      </c>
      <c r="AA1646" s="145">
        <v>7.4955908289241605E-2</v>
      </c>
    </row>
    <row r="1647" spans="1:27" ht="24" x14ac:dyDescent="0.25">
      <c r="A1647" s="131" t="s">
        <v>627</v>
      </c>
      <c r="B1647" s="222" t="s">
        <v>355</v>
      </c>
      <c r="C1647" s="120" t="s">
        <v>356</v>
      </c>
      <c r="D1647" s="121" t="s">
        <v>23</v>
      </c>
      <c r="E1647" s="137" t="s">
        <v>566</v>
      </c>
      <c r="F1647" s="141">
        <v>8216</v>
      </c>
      <c r="G1647" s="122">
        <v>7356</v>
      </c>
      <c r="H1647" s="123">
        <v>0.89532619279454695</v>
      </c>
      <c r="I1647" s="122">
        <v>860</v>
      </c>
      <c r="J1647" s="146">
        <v>0.104673807205452</v>
      </c>
      <c r="K1647" s="141">
        <v>2301</v>
      </c>
      <c r="L1647" s="141">
        <v>50</v>
      </c>
      <c r="M1647" s="123">
        <v>2.1729682746631802E-2</v>
      </c>
      <c r="N1647" s="122">
        <v>135</v>
      </c>
      <c r="O1647" s="146">
        <v>1.6431353456669899E-2</v>
      </c>
      <c r="P1647" s="141">
        <v>21</v>
      </c>
      <c r="Q1647" s="123">
        <v>9.12646675358539E-3</v>
      </c>
      <c r="R1647" s="122">
        <v>38</v>
      </c>
      <c r="S1647" s="146">
        <v>4.6251217137292999E-3</v>
      </c>
      <c r="T1647" s="141">
        <v>223</v>
      </c>
      <c r="U1647" s="123">
        <v>9.6914385049978194E-2</v>
      </c>
      <c r="V1647" s="122">
        <v>667</v>
      </c>
      <c r="W1647" s="146">
        <v>8.11830574488802E-2</v>
      </c>
      <c r="X1647" s="141">
        <v>232</v>
      </c>
      <c r="Y1647" s="123">
        <v>0.100825727944372</v>
      </c>
      <c r="Z1647" s="122">
        <v>685</v>
      </c>
      <c r="AA1647" s="146">
        <v>8.3373904576436203E-2</v>
      </c>
    </row>
    <row r="1648" spans="1:27" ht="24" x14ac:dyDescent="0.25">
      <c r="A1648" s="130" t="s">
        <v>627</v>
      </c>
      <c r="B1648" s="221" t="s">
        <v>349</v>
      </c>
      <c r="C1648" s="116" t="s">
        <v>350</v>
      </c>
      <c r="D1648" s="117" t="s">
        <v>22</v>
      </c>
      <c r="E1648" s="136" t="s">
        <v>565</v>
      </c>
      <c r="F1648" s="140">
        <v>3650</v>
      </c>
      <c r="G1648" s="118">
        <v>3580</v>
      </c>
      <c r="H1648" s="119">
        <v>0.98082191780821903</v>
      </c>
      <c r="I1648" s="118">
        <v>70</v>
      </c>
      <c r="J1648" s="145">
        <v>1.9178082191780799E-2</v>
      </c>
      <c r="K1648" s="140">
        <v>836</v>
      </c>
      <c r="L1648" s="140">
        <v>13</v>
      </c>
      <c r="M1648" s="119">
        <v>1.55502392344497E-2</v>
      </c>
      <c r="N1648" s="118">
        <v>30</v>
      </c>
      <c r="O1648" s="145">
        <v>8.21917808219178E-3</v>
      </c>
      <c r="P1648" s="140">
        <v>4</v>
      </c>
      <c r="Q1648" s="119">
        <v>4.78468899521531E-3</v>
      </c>
      <c r="R1648" s="118">
        <v>11</v>
      </c>
      <c r="S1648" s="145">
        <v>3.0136986301369799E-3</v>
      </c>
      <c r="T1648" s="140">
        <v>67</v>
      </c>
      <c r="U1648" s="119">
        <v>8.0143540669856406E-2</v>
      </c>
      <c r="V1648" s="118">
        <v>372</v>
      </c>
      <c r="W1648" s="145">
        <v>0.10191780821917799</v>
      </c>
      <c r="X1648" s="140">
        <v>70</v>
      </c>
      <c r="Y1648" s="119">
        <v>8.3732057416267894E-2</v>
      </c>
      <c r="Z1648" s="118">
        <v>380</v>
      </c>
      <c r="AA1648" s="145">
        <v>0.104109589041095</v>
      </c>
    </row>
    <row r="1649" spans="1:27" ht="24" x14ac:dyDescent="0.25">
      <c r="A1649" s="131" t="s">
        <v>627</v>
      </c>
      <c r="B1649" s="222" t="s">
        <v>351</v>
      </c>
      <c r="C1649" s="120" t="s">
        <v>352</v>
      </c>
      <c r="D1649" s="121" t="s">
        <v>22</v>
      </c>
      <c r="E1649" s="137" t="s">
        <v>565</v>
      </c>
      <c r="F1649" s="141">
        <v>5414</v>
      </c>
      <c r="G1649" s="122">
        <v>5347</v>
      </c>
      <c r="H1649" s="123">
        <v>0.98762467676394505</v>
      </c>
      <c r="I1649" s="122">
        <v>67</v>
      </c>
      <c r="J1649" s="146">
        <v>1.23753232360546E-2</v>
      </c>
      <c r="K1649" s="141">
        <v>1800</v>
      </c>
      <c r="L1649" s="141">
        <v>16</v>
      </c>
      <c r="M1649" s="123">
        <v>8.8888888888888802E-3</v>
      </c>
      <c r="N1649" s="122">
        <v>39</v>
      </c>
      <c r="O1649" s="146">
        <v>7.20354636128555E-3</v>
      </c>
      <c r="P1649" s="141">
        <v>10</v>
      </c>
      <c r="Q1649" s="123">
        <v>5.5555555555555497E-3</v>
      </c>
      <c r="R1649" s="122">
        <v>33</v>
      </c>
      <c r="S1649" s="146">
        <v>6.0953084595493099E-3</v>
      </c>
      <c r="T1649" s="141">
        <v>145</v>
      </c>
      <c r="U1649" s="123">
        <v>8.0555555555555505E-2</v>
      </c>
      <c r="V1649" s="122">
        <v>424</v>
      </c>
      <c r="W1649" s="146">
        <v>7.8315478389360899E-2</v>
      </c>
      <c r="X1649" s="141">
        <v>153</v>
      </c>
      <c r="Y1649" s="123">
        <v>8.5000000000000006E-2</v>
      </c>
      <c r="Z1649" s="122">
        <v>450</v>
      </c>
      <c r="AA1649" s="146">
        <v>8.3117842630217903E-2</v>
      </c>
    </row>
    <row r="1650" spans="1:27" ht="24" x14ac:dyDescent="0.25">
      <c r="A1650" s="130" t="s">
        <v>627</v>
      </c>
      <c r="B1650" s="221" t="s">
        <v>353</v>
      </c>
      <c r="C1650" s="116" t="s">
        <v>354</v>
      </c>
      <c r="D1650" s="117" t="s">
        <v>22</v>
      </c>
      <c r="E1650" s="136" t="s">
        <v>565</v>
      </c>
      <c r="F1650" s="140">
        <v>2231</v>
      </c>
      <c r="G1650" s="118">
        <v>2216</v>
      </c>
      <c r="H1650" s="119">
        <v>0.99327655759748901</v>
      </c>
      <c r="I1650" s="118">
        <v>15</v>
      </c>
      <c r="J1650" s="145">
        <v>6.7234424025100796E-3</v>
      </c>
      <c r="K1650" s="140">
        <v>708</v>
      </c>
      <c r="L1650" s="140">
        <v>8</v>
      </c>
      <c r="M1650" s="119">
        <v>1.1299435028248501E-2</v>
      </c>
      <c r="N1650" s="118">
        <v>13</v>
      </c>
      <c r="O1650" s="145">
        <v>5.8269834155087403E-3</v>
      </c>
      <c r="P1650" s="140">
        <v>6</v>
      </c>
      <c r="Q1650" s="119">
        <v>8.4745762711864406E-3</v>
      </c>
      <c r="R1650" s="118">
        <v>15</v>
      </c>
      <c r="S1650" s="145">
        <v>6.7234424025100796E-3</v>
      </c>
      <c r="T1650" s="140">
        <v>71</v>
      </c>
      <c r="U1650" s="119">
        <v>0.100282485875706</v>
      </c>
      <c r="V1650" s="118">
        <v>221</v>
      </c>
      <c r="W1650" s="145">
        <v>9.9058718063648493E-2</v>
      </c>
      <c r="X1650" s="140">
        <v>74</v>
      </c>
      <c r="Y1650" s="119">
        <v>0.104519774011299</v>
      </c>
      <c r="Z1650" s="118">
        <v>230</v>
      </c>
      <c r="AA1650" s="145">
        <v>0.103092783505154</v>
      </c>
    </row>
    <row r="1651" spans="1:27" ht="24" x14ac:dyDescent="0.25">
      <c r="A1651" s="131" t="s">
        <v>627</v>
      </c>
      <c r="B1651" s="222" t="s">
        <v>343</v>
      </c>
      <c r="C1651" s="120" t="s">
        <v>344</v>
      </c>
      <c r="D1651" s="121" t="s">
        <v>21</v>
      </c>
      <c r="E1651" s="137" t="s">
        <v>564</v>
      </c>
      <c r="F1651" s="141">
        <v>3278</v>
      </c>
      <c r="G1651" s="122">
        <v>3201</v>
      </c>
      <c r="H1651" s="123">
        <v>0.97651006711409305</v>
      </c>
      <c r="I1651" s="122">
        <v>77</v>
      </c>
      <c r="J1651" s="146">
        <v>2.3489932885905999E-2</v>
      </c>
      <c r="K1651" s="141">
        <v>801</v>
      </c>
      <c r="L1651" s="141">
        <v>22</v>
      </c>
      <c r="M1651" s="123">
        <v>2.7465667915106101E-2</v>
      </c>
      <c r="N1651" s="122">
        <v>54</v>
      </c>
      <c r="O1651" s="146">
        <v>1.64734594264795E-2</v>
      </c>
      <c r="P1651" s="141">
        <v>14</v>
      </c>
      <c r="Q1651" s="123">
        <v>1.7478152309612902E-2</v>
      </c>
      <c r="R1651" s="122">
        <v>37</v>
      </c>
      <c r="S1651" s="146">
        <v>1.1287370347772999E-2</v>
      </c>
      <c r="T1651" s="141">
        <v>84</v>
      </c>
      <c r="U1651" s="123">
        <v>0.10486891385767701</v>
      </c>
      <c r="V1651" s="122">
        <v>295</v>
      </c>
      <c r="W1651" s="146">
        <v>8.9993898718730897E-2</v>
      </c>
      <c r="X1651" s="141">
        <v>90</v>
      </c>
      <c r="Y1651" s="123">
        <v>0.112359550561797</v>
      </c>
      <c r="Z1651" s="122">
        <v>312</v>
      </c>
      <c r="AA1651" s="146">
        <v>9.5179987797437401E-2</v>
      </c>
    </row>
    <row r="1652" spans="1:27" ht="24" x14ac:dyDescent="0.25">
      <c r="A1652" s="130" t="s">
        <v>627</v>
      </c>
      <c r="B1652" s="221" t="s">
        <v>37</v>
      </c>
      <c r="C1652" s="116" t="s">
        <v>38</v>
      </c>
      <c r="D1652" s="117" t="s">
        <v>1</v>
      </c>
      <c r="E1652" s="136" t="s">
        <v>542</v>
      </c>
      <c r="F1652" s="140">
        <v>5631</v>
      </c>
      <c r="G1652" s="118">
        <v>5581</v>
      </c>
      <c r="H1652" s="119">
        <v>0.99112058248978796</v>
      </c>
      <c r="I1652" s="118">
        <v>50</v>
      </c>
      <c r="J1652" s="145">
        <v>8.8794175102113303E-3</v>
      </c>
      <c r="K1652" s="140">
        <v>1676</v>
      </c>
      <c r="L1652" s="140">
        <v>19</v>
      </c>
      <c r="M1652" s="119">
        <v>1.1336515513126399E-2</v>
      </c>
      <c r="N1652" s="118">
        <v>54</v>
      </c>
      <c r="O1652" s="145">
        <v>9.5897709110282295E-3</v>
      </c>
      <c r="P1652" s="140">
        <v>10</v>
      </c>
      <c r="Q1652" s="119">
        <v>5.9665871121718297E-3</v>
      </c>
      <c r="R1652" s="118">
        <v>28</v>
      </c>
      <c r="S1652" s="145">
        <v>4.97247380571834E-3</v>
      </c>
      <c r="T1652" s="140">
        <v>131</v>
      </c>
      <c r="U1652" s="119">
        <v>7.8162291169451004E-2</v>
      </c>
      <c r="V1652" s="118">
        <v>389</v>
      </c>
      <c r="W1652" s="145">
        <v>6.9081868229444093E-2</v>
      </c>
      <c r="X1652" s="140">
        <v>137</v>
      </c>
      <c r="Y1652" s="119">
        <v>8.1742243436754097E-2</v>
      </c>
      <c r="Z1652" s="118">
        <v>406</v>
      </c>
      <c r="AA1652" s="145">
        <v>7.2100870182915999E-2</v>
      </c>
    </row>
    <row r="1653" spans="1:27" ht="24" x14ac:dyDescent="0.25">
      <c r="A1653" s="131" t="s">
        <v>627</v>
      </c>
      <c r="B1653" s="222" t="s">
        <v>183</v>
      </c>
      <c r="C1653" s="120" t="s">
        <v>184</v>
      </c>
      <c r="D1653" s="121" t="s">
        <v>11</v>
      </c>
      <c r="E1653" s="137" t="s">
        <v>552</v>
      </c>
      <c r="F1653" s="141">
        <v>7970</v>
      </c>
      <c r="G1653" s="122">
        <v>7761</v>
      </c>
      <c r="H1653" s="123">
        <v>0.97377666248431605</v>
      </c>
      <c r="I1653" s="122">
        <v>209</v>
      </c>
      <c r="J1653" s="146">
        <v>2.6223337515683801E-2</v>
      </c>
      <c r="K1653" s="141">
        <v>2810</v>
      </c>
      <c r="L1653" s="141">
        <v>55</v>
      </c>
      <c r="M1653" s="123">
        <v>1.95729537366548E-2</v>
      </c>
      <c r="N1653" s="122">
        <v>130</v>
      </c>
      <c r="O1653" s="146">
        <v>1.63111668757841E-2</v>
      </c>
      <c r="P1653" s="141">
        <v>32</v>
      </c>
      <c r="Q1653" s="123">
        <v>1.13879003558718E-2</v>
      </c>
      <c r="R1653" s="122">
        <v>78</v>
      </c>
      <c r="S1653" s="146">
        <v>9.7867001254705096E-3</v>
      </c>
      <c r="T1653" s="141">
        <v>282</v>
      </c>
      <c r="U1653" s="123">
        <v>0.10035587188612</v>
      </c>
      <c r="V1653" s="122">
        <v>722</v>
      </c>
      <c r="W1653" s="146">
        <v>9.0589711417816798E-2</v>
      </c>
      <c r="X1653" s="141">
        <v>300</v>
      </c>
      <c r="Y1653" s="123">
        <v>0.10676156583629801</v>
      </c>
      <c r="Z1653" s="122">
        <v>761</v>
      </c>
      <c r="AA1653" s="146">
        <v>9.5483061480551995E-2</v>
      </c>
    </row>
    <row r="1654" spans="1:27" ht="24" x14ac:dyDescent="0.25">
      <c r="A1654" s="130" t="s">
        <v>627</v>
      </c>
      <c r="B1654" s="221" t="s">
        <v>108</v>
      </c>
      <c r="C1654" s="116" t="s">
        <v>109</v>
      </c>
      <c r="D1654" s="117" t="s">
        <v>6</v>
      </c>
      <c r="E1654" s="136" t="s">
        <v>539</v>
      </c>
      <c r="F1654" s="140">
        <v>10858</v>
      </c>
      <c r="G1654" s="118">
        <v>10751</v>
      </c>
      <c r="H1654" s="119">
        <v>0.99014551482777602</v>
      </c>
      <c r="I1654" s="118">
        <v>107</v>
      </c>
      <c r="J1654" s="145">
        <v>9.8544851722232405E-3</v>
      </c>
      <c r="K1654" s="140">
        <v>2033</v>
      </c>
      <c r="L1654" s="140">
        <v>23</v>
      </c>
      <c r="M1654" s="119">
        <v>1.13133300541072E-2</v>
      </c>
      <c r="N1654" s="118">
        <v>60</v>
      </c>
      <c r="O1654" s="145">
        <v>5.5258795358261101E-3</v>
      </c>
      <c r="P1654" s="140">
        <v>8</v>
      </c>
      <c r="Q1654" s="119">
        <v>3.9350713231677296E-3</v>
      </c>
      <c r="R1654" s="118">
        <v>22</v>
      </c>
      <c r="S1654" s="145">
        <v>2.0261558298029099E-3</v>
      </c>
      <c r="T1654" s="140">
        <v>169</v>
      </c>
      <c r="U1654" s="119">
        <v>8.3128381701918302E-2</v>
      </c>
      <c r="V1654" s="118">
        <v>857</v>
      </c>
      <c r="W1654" s="145">
        <v>7.8927979370049695E-2</v>
      </c>
      <c r="X1654" s="140">
        <v>175</v>
      </c>
      <c r="Y1654" s="119">
        <v>8.6079685194294098E-2</v>
      </c>
      <c r="Z1654" s="118">
        <v>871</v>
      </c>
      <c r="AA1654" s="145">
        <v>8.0217351261742398E-2</v>
      </c>
    </row>
    <row r="1655" spans="1:27" x14ac:dyDescent="0.25">
      <c r="A1655" s="131" t="s">
        <v>627</v>
      </c>
      <c r="B1655" s="222" t="s">
        <v>567</v>
      </c>
      <c r="C1655" s="120" t="s">
        <v>568</v>
      </c>
      <c r="D1655" s="121" t="s">
        <v>3</v>
      </c>
      <c r="E1655" s="137" t="s">
        <v>541</v>
      </c>
      <c r="F1655" s="141">
        <v>10763</v>
      </c>
      <c r="G1655" s="122">
        <v>10614</v>
      </c>
      <c r="H1655" s="123">
        <v>0.98615627613118995</v>
      </c>
      <c r="I1655" s="122">
        <v>149</v>
      </c>
      <c r="J1655" s="146">
        <v>1.3843723868809801E-2</v>
      </c>
      <c r="K1655" s="141">
        <v>2603</v>
      </c>
      <c r="L1655" s="141">
        <v>45</v>
      </c>
      <c r="M1655" s="123">
        <v>1.7287744909719498E-2</v>
      </c>
      <c r="N1655" s="122">
        <v>112</v>
      </c>
      <c r="O1655" s="146">
        <v>1.0406020626219399E-2</v>
      </c>
      <c r="P1655" s="141">
        <v>18</v>
      </c>
      <c r="Q1655" s="123">
        <v>6.9150979638878196E-3</v>
      </c>
      <c r="R1655" s="122">
        <v>38</v>
      </c>
      <c r="S1655" s="146">
        <v>3.5306141410387402E-3</v>
      </c>
      <c r="T1655" s="141">
        <v>251</v>
      </c>
      <c r="U1655" s="123">
        <v>9.6427199385324597E-2</v>
      </c>
      <c r="V1655" s="122">
        <v>904</v>
      </c>
      <c r="W1655" s="146">
        <v>8.3991452197342706E-2</v>
      </c>
      <c r="X1655" s="141">
        <v>261</v>
      </c>
      <c r="Y1655" s="123">
        <v>0.10026892047637299</v>
      </c>
      <c r="Z1655" s="122">
        <v>925</v>
      </c>
      <c r="AA1655" s="146">
        <v>8.59425810647588E-2</v>
      </c>
    </row>
    <row r="1656" spans="1:27" x14ac:dyDescent="0.25">
      <c r="A1656" s="130" t="s">
        <v>627</v>
      </c>
      <c r="B1656" s="221" t="s">
        <v>98</v>
      </c>
      <c r="C1656" s="116" t="s">
        <v>99</v>
      </c>
      <c r="D1656" s="117" t="s">
        <v>5</v>
      </c>
      <c r="E1656" s="136" t="s">
        <v>543</v>
      </c>
      <c r="F1656" s="140">
        <v>9054</v>
      </c>
      <c r="G1656" s="118">
        <v>8932</v>
      </c>
      <c r="H1656" s="119">
        <v>0.98652529268831401</v>
      </c>
      <c r="I1656" s="118">
        <v>122</v>
      </c>
      <c r="J1656" s="145">
        <v>1.34747073116854E-2</v>
      </c>
      <c r="K1656" s="140">
        <v>2515</v>
      </c>
      <c r="L1656" s="140">
        <v>36</v>
      </c>
      <c r="M1656" s="119">
        <v>1.4314115308151E-2</v>
      </c>
      <c r="N1656" s="118">
        <v>90</v>
      </c>
      <c r="O1656" s="145">
        <v>9.9403578528827006E-3</v>
      </c>
      <c r="P1656" s="140">
        <v>21</v>
      </c>
      <c r="Q1656" s="119">
        <v>8.3499005964214699E-3</v>
      </c>
      <c r="R1656" s="118">
        <v>51</v>
      </c>
      <c r="S1656" s="145">
        <v>5.6328694499668602E-3</v>
      </c>
      <c r="T1656" s="140">
        <v>295</v>
      </c>
      <c r="U1656" s="119">
        <v>0.117296222664015</v>
      </c>
      <c r="V1656" s="118">
        <v>1176</v>
      </c>
      <c r="W1656" s="145">
        <v>0.12988734261099999</v>
      </c>
      <c r="X1656" s="140">
        <v>313</v>
      </c>
      <c r="Y1656" s="119">
        <v>0.124453280318091</v>
      </c>
      <c r="Z1656" s="118">
        <v>1222</v>
      </c>
      <c r="AA1656" s="145">
        <v>0.13496796995802901</v>
      </c>
    </row>
    <row r="1657" spans="1:27" ht="24" x14ac:dyDescent="0.25">
      <c r="A1657" s="131" t="s">
        <v>627</v>
      </c>
      <c r="B1657" s="222" t="s">
        <v>110</v>
      </c>
      <c r="C1657" s="120" t="s">
        <v>111</v>
      </c>
      <c r="D1657" s="121" t="s">
        <v>6</v>
      </c>
      <c r="E1657" s="137" t="s">
        <v>539</v>
      </c>
      <c r="F1657" s="141">
        <v>3895</v>
      </c>
      <c r="G1657" s="122">
        <v>3867</v>
      </c>
      <c r="H1657" s="123">
        <v>0.99281129653401701</v>
      </c>
      <c r="I1657" s="122">
        <v>28</v>
      </c>
      <c r="J1657" s="146">
        <v>7.1887034659820197E-3</v>
      </c>
      <c r="K1657" s="141">
        <v>805</v>
      </c>
      <c r="L1657" s="141">
        <v>12</v>
      </c>
      <c r="M1657" s="123">
        <v>1.4906832298136601E-2</v>
      </c>
      <c r="N1657" s="122">
        <v>29</v>
      </c>
      <c r="O1657" s="146">
        <v>7.4454428754813801E-3</v>
      </c>
      <c r="P1657" s="141">
        <v>4</v>
      </c>
      <c r="Q1657" s="123">
        <v>4.9689440993788796E-3</v>
      </c>
      <c r="R1657" s="122">
        <v>9</v>
      </c>
      <c r="S1657" s="146">
        <v>2.3106546854942201E-3</v>
      </c>
      <c r="T1657" s="141">
        <v>72</v>
      </c>
      <c r="U1657" s="123">
        <v>8.9440993788819798E-2</v>
      </c>
      <c r="V1657" s="122">
        <v>353</v>
      </c>
      <c r="W1657" s="146">
        <v>9.0629011553273395E-2</v>
      </c>
      <c r="X1657" s="141">
        <v>76</v>
      </c>
      <c r="Y1657" s="123">
        <v>9.4409937888198694E-2</v>
      </c>
      <c r="Z1657" s="122">
        <v>362</v>
      </c>
      <c r="AA1657" s="146">
        <v>9.2939666238767593E-2</v>
      </c>
    </row>
    <row r="1658" spans="1:27" ht="24" x14ac:dyDescent="0.25">
      <c r="A1658" s="130" t="s">
        <v>627</v>
      </c>
      <c r="B1658" s="221" t="s">
        <v>259</v>
      </c>
      <c r="C1658" s="116" t="s">
        <v>260</v>
      </c>
      <c r="D1658" s="117" t="s">
        <v>16</v>
      </c>
      <c r="E1658" s="136" t="s">
        <v>549</v>
      </c>
      <c r="F1658" s="140">
        <v>2164</v>
      </c>
      <c r="G1658" s="118">
        <v>2116</v>
      </c>
      <c r="H1658" s="119">
        <v>0.97781885397412105</v>
      </c>
      <c r="I1658" s="118">
        <v>48</v>
      </c>
      <c r="J1658" s="145">
        <v>2.2181146025878E-2</v>
      </c>
      <c r="K1658" s="140">
        <v>548</v>
      </c>
      <c r="L1658" s="140">
        <v>11</v>
      </c>
      <c r="M1658" s="119">
        <v>2.0072992700729899E-2</v>
      </c>
      <c r="N1658" s="118">
        <v>27</v>
      </c>
      <c r="O1658" s="145">
        <v>1.2476894639556301E-2</v>
      </c>
      <c r="P1658" s="140">
        <v>4</v>
      </c>
      <c r="Q1658" s="119">
        <v>7.2992700729926996E-3</v>
      </c>
      <c r="R1658" s="118">
        <v>12</v>
      </c>
      <c r="S1658" s="145">
        <v>5.5452865064695E-3</v>
      </c>
      <c r="T1658" s="140">
        <v>59</v>
      </c>
      <c r="U1658" s="119">
        <v>0.107664233576642</v>
      </c>
      <c r="V1658" s="118">
        <v>171</v>
      </c>
      <c r="W1658" s="145">
        <v>7.9020332717190306E-2</v>
      </c>
      <c r="X1658" s="140">
        <v>60</v>
      </c>
      <c r="Y1658" s="119">
        <v>0.10948905109489</v>
      </c>
      <c r="Z1658" s="118">
        <v>174</v>
      </c>
      <c r="AA1658" s="145">
        <v>8.0406654343807699E-2</v>
      </c>
    </row>
    <row r="1659" spans="1:27" ht="24" x14ac:dyDescent="0.25">
      <c r="A1659" s="131" t="s">
        <v>627</v>
      </c>
      <c r="B1659" s="222" t="s">
        <v>443</v>
      </c>
      <c r="C1659" s="120" t="s">
        <v>228</v>
      </c>
      <c r="D1659" s="121" t="s">
        <v>14</v>
      </c>
      <c r="E1659" s="137" t="s">
        <v>556</v>
      </c>
      <c r="F1659" s="141">
        <v>2847</v>
      </c>
      <c r="G1659" s="122">
        <v>2805</v>
      </c>
      <c r="H1659" s="123">
        <v>0.98524762908324504</v>
      </c>
      <c r="I1659" s="122">
        <v>42</v>
      </c>
      <c r="J1659" s="146">
        <v>1.4752370916754401E-2</v>
      </c>
      <c r="K1659" s="141">
        <v>961</v>
      </c>
      <c r="L1659" s="141">
        <v>22</v>
      </c>
      <c r="M1659" s="123">
        <v>2.2892819979188302E-2</v>
      </c>
      <c r="N1659" s="122">
        <v>65</v>
      </c>
      <c r="O1659" s="146">
        <v>2.2831050228310501E-2</v>
      </c>
      <c r="P1659" s="141">
        <v>9</v>
      </c>
      <c r="Q1659" s="123">
        <v>9.3652445369406794E-3</v>
      </c>
      <c r="R1659" s="122">
        <v>22</v>
      </c>
      <c r="S1659" s="146">
        <v>7.72743238496663E-3</v>
      </c>
      <c r="T1659" s="141">
        <v>95</v>
      </c>
      <c r="U1659" s="123">
        <v>9.8855359001040505E-2</v>
      </c>
      <c r="V1659" s="122">
        <v>311</v>
      </c>
      <c r="W1659" s="146">
        <v>0.109237794169301</v>
      </c>
      <c r="X1659" s="141">
        <v>101</v>
      </c>
      <c r="Y1659" s="123">
        <v>0.105098855359001</v>
      </c>
      <c r="Z1659" s="122">
        <v>327</v>
      </c>
      <c r="AA1659" s="146">
        <v>0.114857744994731</v>
      </c>
    </row>
    <row r="1660" spans="1:27" ht="24" x14ac:dyDescent="0.25">
      <c r="A1660" s="130" t="s">
        <v>627</v>
      </c>
      <c r="B1660" s="221" t="s">
        <v>229</v>
      </c>
      <c r="C1660" s="116" t="s">
        <v>230</v>
      </c>
      <c r="D1660" s="117" t="s">
        <v>14</v>
      </c>
      <c r="E1660" s="136" t="s">
        <v>556</v>
      </c>
      <c r="F1660" s="140">
        <v>1905</v>
      </c>
      <c r="G1660" s="118">
        <v>1852</v>
      </c>
      <c r="H1660" s="119">
        <v>0.97217847769028798</v>
      </c>
      <c r="I1660" s="118">
        <v>53</v>
      </c>
      <c r="J1660" s="145">
        <v>2.7821522309711199E-2</v>
      </c>
      <c r="K1660" s="140">
        <v>670</v>
      </c>
      <c r="L1660" s="140">
        <v>16</v>
      </c>
      <c r="M1660" s="119">
        <v>2.3880597014925301E-2</v>
      </c>
      <c r="N1660" s="118">
        <v>34</v>
      </c>
      <c r="O1660" s="145">
        <v>1.7847769028871301E-2</v>
      </c>
      <c r="P1660" s="140">
        <v>8</v>
      </c>
      <c r="Q1660" s="119">
        <v>1.19402985074626E-2</v>
      </c>
      <c r="R1660" s="118">
        <v>27</v>
      </c>
      <c r="S1660" s="145">
        <v>1.4173228346456601E-2</v>
      </c>
      <c r="T1660" s="140">
        <v>63</v>
      </c>
      <c r="U1660" s="119">
        <v>9.4029850746268601E-2</v>
      </c>
      <c r="V1660" s="118">
        <v>146</v>
      </c>
      <c r="W1660" s="145">
        <v>7.6640419947506505E-2</v>
      </c>
      <c r="X1660" s="140">
        <v>67</v>
      </c>
      <c r="Y1660" s="119">
        <v>0.1</v>
      </c>
      <c r="Z1660" s="118">
        <v>159</v>
      </c>
      <c r="AA1660" s="145">
        <v>8.3464566929133802E-2</v>
      </c>
    </row>
    <row r="1661" spans="1:27" x14ac:dyDescent="0.25">
      <c r="A1661" s="131" t="s">
        <v>627</v>
      </c>
      <c r="B1661" s="222" t="s">
        <v>231</v>
      </c>
      <c r="C1661" s="120" t="s">
        <v>232</v>
      </c>
      <c r="D1661" s="121" t="s">
        <v>14</v>
      </c>
      <c r="E1661" s="137" t="s">
        <v>556</v>
      </c>
      <c r="F1661" s="141">
        <v>1995</v>
      </c>
      <c r="G1661" s="122">
        <v>1950</v>
      </c>
      <c r="H1661" s="123">
        <v>0.977443609022556</v>
      </c>
      <c r="I1661" s="122">
        <v>45</v>
      </c>
      <c r="J1661" s="146">
        <v>2.2556390977443601E-2</v>
      </c>
      <c r="K1661" s="141">
        <v>714</v>
      </c>
      <c r="L1661" s="141">
        <v>10</v>
      </c>
      <c r="M1661" s="123">
        <v>1.40056022408963E-2</v>
      </c>
      <c r="N1661" s="122">
        <v>24</v>
      </c>
      <c r="O1661" s="146">
        <v>1.20300751879699E-2</v>
      </c>
      <c r="P1661" s="141">
        <v>7</v>
      </c>
      <c r="Q1661" s="123">
        <v>9.8039215686274508E-3</v>
      </c>
      <c r="R1661" s="122">
        <v>14</v>
      </c>
      <c r="S1661" s="146">
        <v>7.0175438596491203E-3</v>
      </c>
      <c r="T1661" s="141">
        <v>62</v>
      </c>
      <c r="U1661" s="123">
        <v>8.6834733893557406E-2</v>
      </c>
      <c r="V1661" s="122">
        <v>143</v>
      </c>
      <c r="W1661" s="146">
        <v>7.1679197994987398E-2</v>
      </c>
      <c r="X1661" s="141">
        <v>67</v>
      </c>
      <c r="Y1661" s="123">
        <v>9.3837535014005602E-2</v>
      </c>
      <c r="Z1661" s="122">
        <v>154</v>
      </c>
      <c r="AA1661" s="146">
        <v>7.7192982456140299E-2</v>
      </c>
    </row>
    <row r="1662" spans="1:27" x14ac:dyDescent="0.25">
      <c r="A1662" s="130" t="s">
        <v>627</v>
      </c>
      <c r="B1662" s="221" t="s">
        <v>395</v>
      </c>
      <c r="C1662" s="116" t="s">
        <v>396</v>
      </c>
      <c r="D1662" s="117" t="s">
        <v>25</v>
      </c>
      <c r="E1662" s="136" t="s">
        <v>561</v>
      </c>
      <c r="F1662" s="140">
        <v>2477</v>
      </c>
      <c r="G1662" s="118">
        <v>2445</v>
      </c>
      <c r="H1662" s="119">
        <v>0.98708114654824297</v>
      </c>
      <c r="I1662" s="118">
        <v>32</v>
      </c>
      <c r="J1662" s="145">
        <v>1.2918853451756101E-2</v>
      </c>
      <c r="K1662" s="140">
        <v>819</v>
      </c>
      <c r="L1662" s="140">
        <v>11</v>
      </c>
      <c r="M1662" s="119">
        <v>1.3431013431013401E-2</v>
      </c>
      <c r="N1662" s="118">
        <v>25</v>
      </c>
      <c r="O1662" s="145">
        <v>1.00928542591844E-2</v>
      </c>
      <c r="P1662" s="140">
        <v>11</v>
      </c>
      <c r="Q1662" s="119">
        <v>1.3431013431013401E-2</v>
      </c>
      <c r="R1662" s="118">
        <v>25</v>
      </c>
      <c r="S1662" s="145">
        <v>1.00928542591844E-2</v>
      </c>
      <c r="T1662" s="140">
        <v>62</v>
      </c>
      <c r="U1662" s="119">
        <v>7.5702075702075697E-2</v>
      </c>
      <c r="V1662" s="118">
        <v>178</v>
      </c>
      <c r="W1662" s="145">
        <v>7.18611223253936E-2</v>
      </c>
      <c r="X1662" s="140">
        <v>69</v>
      </c>
      <c r="Y1662" s="119">
        <v>8.42490842490842E-2</v>
      </c>
      <c r="Z1662" s="118">
        <v>198</v>
      </c>
      <c r="AA1662" s="145">
        <v>7.9935405732741202E-2</v>
      </c>
    </row>
    <row r="1663" spans="1:27" x14ac:dyDescent="0.25">
      <c r="A1663" s="131" t="s">
        <v>627</v>
      </c>
      <c r="B1663" s="222" t="s">
        <v>373</v>
      </c>
      <c r="C1663" s="120" t="s">
        <v>374</v>
      </c>
      <c r="D1663" s="121" t="s">
        <v>24</v>
      </c>
      <c r="E1663" s="137" t="s">
        <v>560</v>
      </c>
      <c r="F1663" s="141">
        <v>5690</v>
      </c>
      <c r="G1663" s="122">
        <v>5576</v>
      </c>
      <c r="H1663" s="123">
        <v>0.97996485061511396</v>
      </c>
      <c r="I1663" s="122">
        <v>114</v>
      </c>
      <c r="J1663" s="146">
        <v>2.0035149384885698E-2</v>
      </c>
      <c r="K1663" s="141">
        <v>1521</v>
      </c>
      <c r="L1663" s="141">
        <v>20</v>
      </c>
      <c r="M1663" s="123">
        <v>1.31492439184746E-2</v>
      </c>
      <c r="N1663" s="122">
        <v>56</v>
      </c>
      <c r="O1663" s="146">
        <v>9.8418277680140508E-3</v>
      </c>
      <c r="P1663" s="141">
        <v>10</v>
      </c>
      <c r="Q1663" s="123">
        <v>6.5746219592373398E-3</v>
      </c>
      <c r="R1663" s="122">
        <v>26</v>
      </c>
      <c r="S1663" s="146">
        <v>4.5694200351493802E-3</v>
      </c>
      <c r="T1663" s="141">
        <v>134</v>
      </c>
      <c r="U1663" s="123">
        <v>8.8099934253780404E-2</v>
      </c>
      <c r="V1663" s="122">
        <v>425</v>
      </c>
      <c r="W1663" s="146">
        <v>7.4692442882249493E-2</v>
      </c>
      <c r="X1663" s="141">
        <v>141</v>
      </c>
      <c r="Y1663" s="123">
        <v>9.2702169625246494E-2</v>
      </c>
      <c r="Z1663" s="122">
        <v>443</v>
      </c>
      <c r="AA1663" s="146">
        <v>7.7855887521968301E-2</v>
      </c>
    </row>
    <row r="1664" spans="1:27" ht="24" x14ac:dyDescent="0.25">
      <c r="A1664" s="130" t="s">
        <v>627</v>
      </c>
      <c r="B1664" s="221" t="s">
        <v>397</v>
      </c>
      <c r="C1664" s="116" t="s">
        <v>398</v>
      </c>
      <c r="D1664" s="117" t="s">
        <v>25</v>
      </c>
      <c r="E1664" s="136" t="s">
        <v>561</v>
      </c>
      <c r="F1664" s="140">
        <v>1828</v>
      </c>
      <c r="G1664" s="118">
        <v>1786</v>
      </c>
      <c r="H1664" s="119">
        <v>0.97702407002188096</v>
      </c>
      <c r="I1664" s="118">
        <v>42</v>
      </c>
      <c r="J1664" s="145">
        <v>2.29759299781181E-2</v>
      </c>
      <c r="K1664" s="140">
        <v>544</v>
      </c>
      <c r="L1664" s="140">
        <v>8</v>
      </c>
      <c r="M1664" s="119">
        <v>1.47058823529411E-2</v>
      </c>
      <c r="N1664" s="118">
        <v>20</v>
      </c>
      <c r="O1664" s="145">
        <v>1.09409190371991E-2</v>
      </c>
      <c r="P1664" s="140">
        <v>7</v>
      </c>
      <c r="Q1664" s="119">
        <v>1.2867647058823499E-2</v>
      </c>
      <c r="R1664" s="118">
        <v>15</v>
      </c>
      <c r="S1664" s="145">
        <v>8.2056892778993393E-3</v>
      </c>
      <c r="T1664" s="140">
        <v>48</v>
      </c>
      <c r="U1664" s="119">
        <v>8.8235294117646995E-2</v>
      </c>
      <c r="V1664" s="118">
        <v>159</v>
      </c>
      <c r="W1664" s="145">
        <v>8.6980306345733005E-2</v>
      </c>
      <c r="X1664" s="140">
        <v>55</v>
      </c>
      <c r="Y1664" s="119">
        <v>0.10110294117646999</v>
      </c>
      <c r="Z1664" s="118">
        <v>173</v>
      </c>
      <c r="AA1664" s="145">
        <v>9.4638949671772402E-2</v>
      </c>
    </row>
    <row r="1665" spans="1:27" ht="24" x14ac:dyDescent="0.25">
      <c r="A1665" s="131" t="s">
        <v>627</v>
      </c>
      <c r="B1665" s="222" t="s">
        <v>435</v>
      </c>
      <c r="C1665" s="120" t="s">
        <v>436</v>
      </c>
      <c r="D1665" s="121" t="s">
        <v>27</v>
      </c>
      <c r="E1665" s="137" t="s">
        <v>563</v>
      </c>
      <c r="F1665" s="141">
        <v>2102</v>
      </c>
      <c r="G1665" s="122">
        <v>2076</v>
      </c>
      <c r="H1665" s="123">
        <v>0.98763082778306299</v>
      </c>
      <c r="I1665" s="122">
        <v>26</v>
      </c>
      <c r="J1665" s="146">
        <v>1.2369172216936199E-2</v>
      </c>
      <c r="K1665" s="141">
        <v>618</v>
      </c>
      <c r="L1665" s="141">
        <v>18</v>
      </c>
      <c r="M1665" s="123">
        <v>2.9126213592233E-2</v>
      </c>
      <c r="N1665" s="122">
        <v>45</v>
      </c>
      <c r="O1665" s="146">
        <v>2.1408182683158802E-2</v>
      </c>
      <c r="P1665" s="141">
        <v>9</v>
      </c>
      <c r="Q1665" s="123">
        <v>1.45631067961165E-2</v>
      </c>
      <c r="R1665" s="122">
        <v>24</v>
      </c>
      <c r="S1665" s="146">
        <v>1.1417697431018E-2</v>
      </c>
      <c r="T1665" s="141">
        <v>59</v>
      </c>
      <c r="U1665" s="123">
        <v>9.5469255663430397E-2</v>
      </c>
      <c r="V1665" s="122">
        <v>225</v>
      </c>
      <c r="W1665" s="146">
        <v>0.107040913415794</v>
      </c>
      <c r="X1665" s="141">
        <v>61</v>
      </c>
      <c r="Y1665" s="123">
        <v>9.8705501618122901E-2</v>
      </c>
      <c r="Z1665" s="122">
        <v>235</v>
      </c>
      <c r="AA1665" s="146">
        <v>0.11179828734538499</v>
      </c>
    </row>
    <row r="1666" spans="1:27" ht="24" x14ac:dyDescent="0.25">
      <c r="A1666" s="130" t="s">
        <v>627</v>
      </c>
      <c r="B1666" s="221" t="s">
        <v>345</v>
      </c>
      <c r="C1666" s="116" t="s">
        <v>346</v>
      </c>
      <c r="D1666" s="117" t="s">
        <v>21</v>
      </c>
      <c r="E1666" s="136" t="s">
        <v>564</v>
      </c>
      <c r="F1666" s="140">
        <v>5105</v>
      </c>
      <c r="G1666" s="118">
        <v>5025</v>
      </c>
      <c r="H1666" s="119">
        <v>0.98432908912830497</v>
      </c>
      <c r="I1666" s="118">
        <v>80</v>
      </c>
      <c r="J1666" s="145">
        <v>1.56709108716944E-2</v>
      </c>
      <c r="K1666" s="140">
        <v>1652</v>
      </c>
      <c r="L1666" s="140">
        <v>39</v>
      </c>
      <c r="M1666" s="119">
        <v>2.3607748184019301E-2</v>
      </c>
      <c r="N1666" s="118">
        <v>93</v>
      </c>
      <c r="O1666" s="145">
        <v>1.8217433888344702E-2</v>
      </c>
      <c r="P1666" s="140">
        <v>11</v>
      </c>
      <c r="Q1666" s="119">
        <v>6.6585956416464797E-3</v>
      </c>
      <c r="R1666" s="118">
        <v>24</v>
      </c>
      <c r="S1666" s="145">
        <v>4.7012732615083199E-3</v>
      </c>
      <c r="T1666" s="140">
        <v>148</v>
      </c>
      <c r="U1666" s="119">
        <v>8.9588377723970894E-2</v>
      </c>
      <c r="V1666" s="118">
        <v>448</v>
      </c>
      <c r="W1666" s="145">
        <v>8.7757100881488706E-2</v>
      </c>
      <c r="X1666" s="140">
        <v>154</v>
      </c>
      <c r="Y1666" s="119">
        <v>9.3220338983050793E-2</v>
      </c>
      <c r="Z1666" s="118">
        <v>463</v>
      </c>
      <c r="AA1666" s="145">
        <v>9.06953966699314E-2</v>
      </c>
    </row>
    <row r="1667" spans="1:27" ht="24" x14ac:dyDescent="0.25">
      <c r="A1667" s="131" t="s">
        <v>627</v>
      </c>
      <c r="B1667" s="222" t="s">
        <v>357</v>
      </c>
      <c r="C1667" s="120" t="s">
        <v>358</v>
      </c>
      <c r="D1667" s="121" t="s">
        <v>23</v>
      </c>
      <c r="E1667" s="137" t="s">
        <v>566</v>
      </c>
      <c r="F1667" s="141">
        <v>14757</v>
      </c>
      <c r="G1667" s="122">
        <v>14351</v>
      </c>
      <c r="H1667" s="123">
        <v>0.972487632987734</v>
      </c>
      <c r="I1667" s="122">
        <v>406</v>
      </c>
      <c r="J1667" s="146">
        <v>2.7512367012265299E-2</v>
      </c>
      <c r="K1667" s="141">
        <v>4027</v>
      </c>
      <c r="L1667" s="141">
        <v>40</v>
      </c>
      <c r="M1667" s="123">
        <v>9.9329525701514695E-3</v>
      </c>
      <c r="N1667" s="122">
        <v>112</v>
      </c>
      <c r="O1667" s="146">
        <v>7.5896184861421597E-3</v>
      </c>
      <c r="P1667" s="141">
        <v>23</v>
      </c>
      <c r="Q1667" s="123">
        <v>5.7114477278370898E-3</v>
      </c>
      <c r="R1667" s="122">
        <v>59</v>
      </c>
      <c r="S1667" s="146">
        <v>3.99810259537846E-3</v>
      </c>
      <c r="T1667" s="141">
        <v>360</v>
      </c>
      <c r="U1667" s="123">
        <v>8.9396573131363205E-2</v>
      </c>
      <c r="V1667" s="122">
        <v>1168</v>
      </c>
      <c r="W1667" s="146">
        <v>7.9148878498339695E-2</v>
      </c>
      <c r="X1667" s="141">
        <v>375</v>
      </c>
      <c r="Y1667" s="123">
        <v>9.3121430345170106E-2</v>
      </c>
      <c r="Z1667" s="122">
        <v>1207</v>
      </c>
      <c r="AA1667" s="146">
        <v>8.1791692078335698E-2</v>
      </c>
    </row>
    <row r="1668" spans="1:27" ht="24" x14ac:dyDescent="0.25">
      <c r="A1668" s="130" t="s">
        <v>627</v>
      </c>
      <c r="B1668" s="221" t="s">
        <v>359</v>
      </c>
      <c r="C1668" s="116" t="s">
        <v>360</v>
      </c>
      <c r="D1668" s="117" t="s">
        <v>23</v>
      </c>
      <c r="E1668" s="136" t="s">
        <v>566</v>
      </c>
      <c r="F1668" s="140">
        <v>4136</v>
      </c>
      <c r="G1668" s="118">
        <v>4096</v>
      </c>
      <c r="H1668" s="119">
        <v>0.99032882011605405</v>
      </c>
      <c r="I1668" s="118">
        <v>40</v>
      </c>
      <c r="J1668" s="145">
        <v>9.6711798839458404E-3</v>
      </c>
      <c r="K1668" s="140">
        <v>1322</v>
      </c>
      <c r="L1668" s="140">
        <v>21</v>
      </c>
      <c r="M1668" s="119">
        <v>1.5885022692889501E-2</v>
      </c>
      <c r="N1668" s="118">
        <v>49</v>
      </c>
      <c r="O1668" s="145">
        <v>1.1847195357833599E-2</v>
      </c>
      <c r="P1668" s="140">
        <v>7</v>
      </c>
      <c r="Q1668" s="119">
        <v>5.2950075642965201E-3</v>
      </c>
      <c r="R1668" s="118">
        <v>16</v>
      </c>
      <c r="S1668" s="145">
        <v>3.8684719535783301E-3</v>
      </c>
      <c r="T1668" s="140">
        <v>139</v>
      </c>
      <c r="U1668" s="119">
        <v>0.10514372163388799</v>
      </c>
      <c r="V1668" s="118">
        <v>418</v>
      </c>
      <c r="W1668" s="145">
        <v>0.10106382978723399</v>
      </c>
      <c r="X1668" s="140">
        <v>142</v>
      </c>
      <c r="Y1668" s="119">
        <v>0.107413010590015</v>
      </c>
      <c r="Z1668" s="118">
        <v>426</v>
      </c>
      <c r="AA1668" s="145">
        <v>0.102998065764023</v>
      </c>
    </row>
  </sheetData>
  <autoFilter ref="A2:AA1668"/>
  <mergeCells count="6">
    <mergeCell ref="T1:W1"/>
    <mergeCell ref="X1:AA1"/>
    <mergeCell ref="B1:E1"/>
    <mergeCell ref="F1:J1"/>
    <mergeCell ref="L1:O1"/>
    <mergeCell ref="P1:S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showGridLines="0" workbookViewId="0"/>
  </sheetViews>
  <sheetFormatPr defaultColWidth="0" defaultRowHeight="12.75" zeroHeight="1" x14ac:dyDescent="0.25"/>
  <cols>
    <col min="1" max="2" width="2.85546875" style="16" customWidth="1"/>
    <col min="3" max="3" width="19.7109375" style="16" customWidth="1"/>
    <col min="4" max="4" width="32.5703125" style="16" customWidth="1"/>
    <col min="5" max="5" width="98.28515625" style="16" customWidth="1"/>
    <col min="6" max="7" width="2.85546875" style="16" customWidth="1"/>
    <col min="8" max="16384" width="9.140625" style="16" hidden="1"/>
  </cols>
  <sheetData>
    <row r="1" spans="2:6" ht="13.5" thickBot="1" x14ac:dyDescent="0.3"/>
    <row r="2" spans="2:6" ht="15.75" thickBot="1" x14ac:dyDescent="0.3">
      <c r="B2" s="275" t="s">
        <v>465</v>
      </c>
      <c r="C2" s="276"/>
      <c r="D2" s="276"/>
      <c r="E2" s="276"/>
      <c r="F2" s="277"/>
    </row>
    <row r="3" spans="2:6" x14ac:dyDescent="0.25">
      <c r="B3" s="278" t="s">
        <v>579</v>
      </c>
      <c r="C3" s="279"/>
      <c r="D3" s="279"/>
      <c r="E3" s="279"/>
      <c r="F3" s="280"/>
    </row>
    <row r="4" spans="2:6" s="51" customFormat="1" ht="24" customHeight="1" x14ac:dyDescent="0.25">
      <c r="B4" s="281" t="s">
        <v>580</v>
      </c>
      <c r="C4" s="282"/>
      <c r="D4" s="282"/>
      <c r="E4" s="282"/>
      <c r="F4" s="283"/>
    </row>
    <row r="5" spans="2:6" s="51" customFormat="1" x14ac:dyDescent="0.25">
      <c r="B5" s="281" t="s">
        <v>466</v>
      </c>
      <c r="C5" s="282"/>
      <c r="D5" s="282"/>
      <c r="E5" s="282"/>
      <c r="F5" s="283"/>
    </row>
    <row r="6" spans="2:6" x14ac:dyDescent="0.25">
      <c r="B6" s="39"/>
      <c r="C6" s="36" t="s">
        <v>485</v>
      </c>
      <c r="D6" s="35" t="s">
        <v>467</v>
      </c>
      <c r="E6" s="45" t="s">
        <v>471</v>
      </c>
      <c r="F6" s="41"/>
    </row>
    <row r="7" spans="2:6" x14ac:dyDescent="0.25">
      <c r="B7" s="39"/>
      <c r="C7" s="37">
        <v>1</v>
      </c>
      <c r="D7" s="22" t="s">
        <v>468</v>
      </c>
      <c r="E7" s="23" t="s">
        <v>626</v>
      </c>
      <c r="F7" s="41"/>
    </row>
    <row r="8" spans="2:6" ht="24" x14ac:dyDescent="0.25">
      <c r="B8" s="39"/>
      <c r="C8" s="34">
        <v>2</v>
      </c>
      <c r="D8" s="20" t="s">
        <v>469</v>
      </c>
      <c r="E8" s="21" t="s">
        <v>574</v>
      </c>
      <c r="F8" s="41"/>
    </row>
    <row r="9" spans="2:6" ht="70.5" customHeight="1" x14ac:dyDescent="0.25">
      <c r="B9" s="39"/>
      <c r="C9" s="38">
        <v>3</v>
      </c>
      <c r="D9" s="18" t="s">
        <v>472</v>
      </c>
      <c r="E9" s="19" t="s">
        <v>613</v>
      </c>
      <c r="F9" s="41"/>
    </row>
    <row r="10" spans="2:6" x14ac:dyDescent="0.25">
      <c r="B10" s="39"/>
      <c r="C10" s="34">
        <v>4</v>
      </c>
      <c r="D10" s="20" t="s">
        <v>473</v>
      </c>
      <c r="E10" s="21" t="s">
        <v>470</v>
      </c>
      <c r="F10" s="41"/>
    </row>
    <row r="11" spans="2:6" s="51" customFormat="1" ht="120" x14ac:dyDescent="0.25">
      <c r="B11" s="62"/>
      <c r="C11" s="61">
        <v>5</v>
      </c>
      <c r="D11" s="18" t="s">
        <v>592</v>
      </c>
      <c r="E11" s="19" t="s">
        <v>615</v>
      </c>
      <c r="F11" s="63"/>
    </row>
    <row r="12" spans="2:6" ht="96" x14ac:dyDescent="0.25">
      <c r="B12" s="39"/>
      <c r="C12" s="60">
        <v>6</v>
      </c>
      <c r="D12" s="20" t="s">
        <v>0</v>
      </c>
      <c r="E12" s="21" t="s">
        <v>591</v>
      </c>
      <c r="F12" s="41"/>
    </row>
    <row r="13" spans="2:6" ht="24" x14ac:dyDescent="0.25">
      <c r="B13" s="39"/>
      <c r="C13" s="64">
        <v>7</v>
      </c>
      <c r="D13" s="198" t="s">
        <v>474</v>
      </c>
      <c r="E13" s="199" t="s">
        <v>489</v>
      </c>
      <c r="F13" s="41"/>
    </row>
    <row r="14" spans="2:6" ht="13.5" thickBot="1" x14ac:dyDescent="0.3">
      <c r="B14" s="42"/>
      <c r="C14" s="43"/>
      <c r="D14" s="43"/>
      <c r="E14" s="43"/>
      <c r="F14" s="44"/>
    </row>
    <row r="15" spans="2:6" x14ac:dyDescent="0.25">
      <c r="B15" s="40"/>
      <c r="C15" s="40"/>
      <c r="D15" s="40"/>
      <c r="E15" s="40"/>
    </row>
    <row r="16" spans="2:6" ht="13.5" thickBot="1" x14ac:dyDescent="0.3"/>
    <row r="17" spans="2:6" ht="15.75" thickBot="1" x14ac:dyDescent="0.3">
      <c r="B17" s="275" t="s">
        <v>463</v>
      </c>
      <c r="C17" s="276"/>
      <c r="D17" s="276"/>
      <c r="E17" s="276"/>
      <c r="F17" s="277"/>
    </row>
    <row r="18" spans="2:6" ht="24" customHeight="1" x14ac:dyDescent="0.25">
      <c r="B18" s="262" t="s">
        <v>464</v>
      </c>
      <c r="C18" s="263"/>
      <c r="D18" s="263"/>
      <c r="E18" s="263"/>
      <c r="F18" s="264"/>
    </row>
    <row r="19" spans="2:6" x14ac:dyDescent="0.25">
      <c r="B19" s="39"/>
      <c r="C19" s="35" t="s">
        <v>494</v>
      </c>
      <c r="D19" s="35" t="s">
        <v>454</v>
      </c>
      <c r="E19" s="45" t="s">
        <v>455</v>
      </c>
      <c r="F19" s="41"/>
    </row>
    <row r="20" spans="2:6" s="51" customFormat="1" x14ac:dyDescent="0.25">
      <c r="B20" s="62"/>
      <c r="C20" s="200" t="s">
        <v>468</v>
      </c>
      <c r="D20" s="201" t="s">
        <v>511</v>
      </c>
      <c r="E20" s="202" t="s">
        <v>586</v>
      </c>
      <c r="F20" s="63"/>
    </row>
    <row r="21" spans="2:6" x14ac:dyDescent="0.25">
      <c r="B21" s="39"/>
      <c r="C21" s="284" t="s">
        <v>487</v>
      </c>
      <c r="D21" s="210" t="s">
        <v>448</v>
      </c>
      <c r="E21" s="211" t="s">
        <v>458</v>
      </c>
      <c r="F21" s="41"/>
    </row>
    <row r="22" spans="2:6" x14ac:dyDescent="0.25">
      <c r="B22" s="39"/>
      <c r="C22" s="284"/>
      <c r="D22" s="26" t="s">
        <v>449</v>
      </c>
      <c r="E22" s="27" t="s">
        <v>459</v>
      </c>
      <c r="F22" s="41"/>
    </row>
    <row r="23" spans="2:6" x14ac:dyDescent="0.25">
      <c r="B23" s="39"/>
      <c r="C23" s="284"/>
      <c r="D23" s="20" t="s">
        <v>446</v>
      </c>
      <c r="E23" s="21" t="s">
        <v>456</v>
      </c>
      <c r="F23" s="41"/>
    </row>
    <row r="24" spans="2:6" x14ac:dyDescent="0.25">
      <c r="B24" s="39"/>
      <c r="C24" s="284"/>
      <c r="D24" s="56" t="s">
        <v>447</v>
      </c>
      <c r="E24" s="57" t="s">
        <v>457</v>
      </c>
      <c r="F24" s="41"/>
    </row>
    <row r="25" spans="2:6" x14ac:dyDescent="0.25">
      <c r="B25" s="39"/>
      <c r="C25" s="286" t="s">
        <v>480</v>
      </c>
      <c r="D25" s="212" t="s">
        <v>481</v>
      </c>
      <c r="E25" s="213" t="s">
        <v>486</v>
      </c>
      <c r="F25" s="41"/>
    </row>
    <row r="26" spans="2:6" ht="24" x14ac:dyDescent="0.25">
      <c r="B26" s="39"/>
      <c r="C26" s="285"/>
      <c r="D26" s="198" t="s">
        <v>484</v>
      </c>
      <c r="E26" s="199" t="s">
        <v>593</v>
      </c>
      <c r="F26" s="41"/>
    </row>
    <row r="27" spans="2:6" x14ac:dyDescent="0.25">
      <c r="B27" s="39"/>
      <c r="C27" s="284" t="s">
        <v>451</v>
      </c>
      <c r="D27" s="210" t="s">
        <v>450</v>
      </c>
      <c r="E27" s="211" t="s">
        <v>460</v>
      </c>
      <c r="F27" s="41"/>
    </row>
    <row r="28" spans="2:6" x14ac:dyDescent="0.25">
      <c r="B28" s="39"/>
      <c r="C28" s="284"/>
      <c r="D28" s="26" t="s">
        <v>483</v>
      </c>
      <c r="E28" s="27" t="s">
        <v>488</v>
      </c>
      <c r="F28" s="41"/>
    </row>
    <row r="29" spans="2:6" ht="24" x14ac:dyDescent="0.25">
      <c r="B29" s="39"/>
      <c r="C29" s="284"/>
      <c r="D29" s="20" t="s">
        <v>587</v>
      </c>
      <c r="E29" s="21" t="s">
        <v>575</v>
      </c>
      <c r="F29" s="41"/>
    </row>
    <row r="30" spans="2:6" ht="36" x14ac:dyDescent="0.25">
      <c r="B30" s="39"/>
      <c r="C30" s="284"/>
      <c r="D30" s="26" t="s">
        <v>588</v>
      </c>
      <c r="E30" s="27" t="s">
        <v>576</v>
      </c>
      <c r="F30" s="41"/>
    </row>
    <row r="31" spans="2:6" ht="24" x14ac:dyDescent="0.25">
      <c r="B31" s="39"/>
      <c r="C31" s="284"/>
      <c r="D31" s="20" t="s">
        <v>589</v>
      </c>
      <c r="E31" s="21" t="s">
        <v>577</v>
      </c>
      <c r="F31" s="41"/>
    </row>
    <row r="32" spans="2:6" ht="36" x14ac:dyDescent="0.25">
      <c r="B32" s="39"/>
      <c r="C32" s="284"/>
      <c r="D32" s="56" t="s">
        <v>590</v>
      </c>
      <c r="E32" s="57" t="s">
        <v>578</v>
      </c>
      <c r="F32" s="41"/>
    </row>
    <row r="33" spans="2:6" ht="36" x14ac:dyDescent="0.25">
      <c r="B33" s="39"/>
      <c r="C33" s="200" t="s">
        <v>452</v>
      </c>
      <c r="D33" s="214" t="s">
        <v>585</v>
      </c>
      <c r="E33" s="215" t="s">
        <v>594</v>
      </c>
      <c r="F33" s="41"/>
    </row>
    <row r="34" spans="2:6" x14ac:dyDescent="0.25">
      <c r="B34" s="39"/>
      <c r="C34" s="284" t="s">
        <v>496</v>
      </c>
      <c r="D34" s="54" t="s">
        <v>461</v>
      </c>
      <c r="E34" s="55" t="s">
        <v>503</v>
      </c>
      <c r="F34" s="41"/>
    </row>
    <row r="35" spans="2:6" ht="24" x14ac:dyDescent="0.25">
      <c r="B35" s="39"/>
      <c r="C35" s="284"/>
      <c r="D35" s="58" t="s">
        <v>595</v>
      </c>
      <c r="E35" s="59" t="s">
        <v>597</v>
      </c>
      <c r="F35" s="41"/>
    </row>
    <row r="36" spans="2:6" x14ac:dyDescent="0.25">
      <c r="B36" s="39"/>
      <c r="C36" s="284"/>
      <c r="D36" s="56" t="s">
        <v>462</v>
      </c>
      <c r="E36" s="57" t="s">
        <v>504</v>
      </c>
      <c r="F36" s="41"/>
    </row>
    <row r="37" spans="2:6" ht="24" x14ac:dyDescent="0.25">
      <c r="B37" s="39"/>
      <c r="C37" s="285"/>
      <c r="D37" s="52" t="s">
        <v>596</v>
      </c>
      <c r="E37" s="53" t="s">
        <v>598</v>
      </c>
      <c r="F37" s="41"/>
    </row>
    <row r="38" spans="2:6" s="51" customFormat="1" x14ac:dyDescent="0.25">
      <c r="B38" s="62"/>
      <c r="C38" s="284" t="s">
        <v>497</v>
      </c>
      <c r="D38" s="54" t="s">
        <v>461</v>
      </c>
      <c r="E38" s="55" t="s">
        <v>505</v>
      </c>
      <c r="F38" s="63"/>
    </row>
    <row r="39" spans="2:6" s="51" customFormat="1" ht="24" x14ac:dyDescent="0.25">
      <c r="B39" s="62"/>
      <c r="C39" s="284"/>
      <c r="D39" s="58" t="s">
        <v>595</v>
      </c>
      <c r="E39" s="59" t="s">
        <v>599</v>
      </c>
      <c r="F39" s="63"/>
    </row>
    <row r="40" spans="2:6" s="51" customFormat="1" x14ac:dyDescent="0.25">
      <c r="B40" s="62"/>
      <c r="C40" s="284"/>
      <c r="D40" s="56" t="s">
        <v>462</v>
      </c>
      <c r="E40" s="57" t="s">
        <v>506</v>
      </c>
      <c r="F40" s="63"/>
    </row>
    <row r="41" spans="2:6" s="51" customFormat="1" ht="24" x14ac:dyDescent="0.25">
      <c r="B41" s="62"/>
      <c r="C41" s="285"/>
      <c r="D41" s="52" t="s">
        <v>596</v>
      </c>
      <c r="E41" s="53" t="s">
        <v>600</v>
      </c>
      <c r="F41" s="63"/>
    </row>
    <row r="42" spans="2:6" s="51" customFormat="1" x14ac:dyDescent="0.25">
      <c r="B42" s="62"/>
      <c r="C42" s="284" t="s">
        <v>498</v>
      </c>
      <c r="D42" s="54" t="s">
        <v>461</v>
      </c>
      <c r="E42" s="55" t="s">
        <v>507</v>
      </c>
      <c r="F42" s="63"/>
    </row>
    <row r="43" spans="2:6" s="51" customFormat="1" ht="24" x14ac:dyDescent="0.25">
      <c r="B43" s="62"/>
      <c r="C43" s="284"/>
      <c r="D43" s="58" t="s">
        <v>595</v>
      </c>
      <c r="E43" s="59" t="s">
        <v>601</v>
      </c>
      <c r="F43" s="63"/>
    </row>
    <row r="44" spans="2:6" s="51" customFormat="1" x14ac:dyDescent="0.25">
      <c r="B44" s="62"/>
      <c r="C44" s="284"/>
      <c r="D44" s="56" t="s">
        <v>462</v>
      </c>
      <c r="E44" s="57" t="s">
        <v>508</v>
      </c>
      <c r="F44" s="63"/>
    </row>
    <row r="45" spans="2:6" s="51" customFormat="1" ht="24" x14ac:dyDescent="0.25">
      <c r="B45" s="62"/>
      <c r="C45" s="285"/>
      <c r="D45" s="52" t="s">
        <v>596</v>
      </c>
      <c r="E45" s="53" t="s">
        <v>602</v>
      </c>
      <c r="F45" s="63"/>
    </row>
    <row r="46" spans="2:6" s="51" customFormat="1" x14ac:dyDescent="0.25">
      <c r="B46" s="62"/>
      <c r="C46" s="284" t="s">
        <v>499</v>
      </c>
      <c r="D46" s="54" t="s">
        <v>461</v>
      </c>
      <c r="E46" s="55" t="s">
        <v>509</v>
      </c>
      <c r="F46" s="63"/>
    </row>
    <row r="47" spans="2:6" s="51" customFormat="1" ht="24" x14ac:dyDescent="0.25">
      <c r="B47" s="62"/>
      <c r="C47" s="284"/>
      <c r="D47" s="58" t="s">
        <v>595</v>
      </c>
      <c r="E47" s="59" t="s">
        <v>603</v>
      </c>
      <c r="F47" s="63"/>
    </row>
    <row r="48" spans="2:6" s="51" customFormat="1" x14ac:dyDescent="0.25">
      <c r="B48" s="62"/>
      <c r="C48" s="284"/>
      <c r="D48" s="56" t="s">
        <v>462</v>
      </c>
      <c r="E48" s="57" t="s">
        <v>510</v>
      </c>
      <c r="F48" s="63"/>
    </row>
    <row r="49" spans="2:6" s="51" customFormat="1" ht="24" x14ac:dyDescent="0.25">
      <c r="B49" s="62"/>
      <c r="C49" s="285"/>
      <c r="D49" s="52" t="s">
        <v>596</v>
      </c>
      <c r="E49" s="53" t="s">
        <v>604</v>
      </c>
      <c r="F49" s="63"/>
    </row>
    <row r="50" spans="2:6" ht="13.5" thickBot="1" x14ac:dyDescent="0.3">
      <c r="B50" s="42"/>
      <c r="C50" s="43"/>
      <c r="D50" s="43"/>
      <c r="E50" s="43"/>
      <c r="F50" s="44"/>
    </row>
    <row r="51" spans="2:6" x14ac:dyDescent="0.25"/>
    <row r="52" spans="2:6" ht="13.5" thickBot="1" x14ac:dyDescent="0.3"/>
    <row r="53" spans="2:6" ht="15.75" thickBot="1" x14ac:dyDescent="0.3">
      <c r="B53" s="275" t="s">
        <v>490</v>
      </c>
      <c r="C53" s="276"/>
      <c r="D53" s="276"/>
      <c r="E53" s="276"/>
      <c r="F53" s="277"/>
    </row>
    <row r="54" spans="2:6" ht="24" customHeight="1" x14ac:dyDescent="0.25">
      <c r="B54" s="262" t="s">
        <v>500</v>
      </c>
      <c r="C54" s="263"/>
      <c r="D54" s="263"/>
      <c r="E54" s="263"/>
      <c r="F54" s="264"/>
    </row>
    <row r="55" spans="2:6" x14ac:dyDescent="0.25">
      <c r="B55" s="39"/>
      <c r="C55" s="36" t="s">
        <v>492</v>
      </c>
      <c r="D55" s="271" t="s">
        <v>491</v>
      </c>
      <c r="E55" s="272"/>
      <c r="F55" s="41"/>
    </row>
    <row r="56" spans="2:6" ht="61.5" customHeight="1" x14ac:dyDescent="0.25">
      <c r="B56" s="39"/>
      <c r="C56" s="37">
        <v>1</v>
      </c>
      <c r="D56" s="265" t="s">
        <v>614</v>
      </c>
      <c r="E56" s="266"/>
      <c r="F56" s="41"/>
    </row>
    <row r="57" spans="2:6" ht="25.5" customHeight="1" x14ac:dyDescent="0.25">
      <c r="B57" s="39"/>
      <c r="C57" s="34">
        <v>2</v>
      </c>
      <c r="D57" s="267" t="s">
        <v>573</v>
      </c>
      <c r="E57" s="268"/>
      <c r="F57" s="41"/>
    </row>
    <row r="58" spans="2:6" s="51" customFormat="1" ht="15" customHeight="1" x14ac:dyDescent="0.25">
      <c r="B58" s="62"/>
      <c r="C58" s="61">
        <v>3</v>
      </c>
      <c r="D58" s="273" t="s">
        <v>501</v>
      </c>
      <c r="E58" s="274"/>
      <c r="F58" s="63"/>
    </row>
    <row r="59" spans="2:6" ht="15" customHeight="1" x14ac:dyDescent="0.25">
      <c r="B59" s="39"/>
      <c r="C59" s="60">
        <v>4</v>
      </c>
      <c r="D59" s="267" t="s">
        <v>502</v>
      </c>
      <c r="E59" s="268"/>
      <c r="F59" s="41"/>
    </row>
    <row r="60" spans="2:6" ht="15" customHeight="1" x14ac:dyDescent="0.25">
      <c r="B60" s="39"/>
      <c r="C60" s="64">
        <v>5</v>
      </c>
      <c r="D60" s="269" t="s">
        <v>493</v>
      </c>
      <c r="E60" s="270"/>
      <c r="F60" s="41"/>
    </row>
    <row r="61" spans="2:6" ht="13.5" thickBot="1" x14ac:dyDescent="0.3">
      <c r="B61" s="42"/>
      <c r="C61" s="43"/>
      <c r="D61" s="43"/>
      <c r="E61" s="43"/>
      <c r="F61" s="44"/>
    </row>
    <row r="62" spans="2:6" x14ac:dyDescent="0.25">
      <c r="B62" s="40"/>
      <c r="C62" s="40"/>
      <c r="D62" s="40"/>
      <c r="E62" s="40"/>
    </row>
    <row r="63" spans="2:6" hidden="1" x14ac:dyDescent="0.25"/>
    <row r="64" spans="2: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mergeCells count="21">
    <mergeCell ref="B2:F2"/>
    <mergeCell ref="B17:F17"/>
    <mergeCell ref="B18:F18"/>
    <mergeCell ref="B3:F3"/>
    <mergeCell ref="B53:F53"/>
    <mergeCell ref="B5:F5"/>
    <mergeCell ref="B4:F4"/>
    <mergeCell ref="C38:C41"/>
    <mergeCell ref="C42:C45"/>
    <mergeCell ref="C46:C49"/>
    <mergeCell ref="C21:C24"/>
    <mergeCell ref="C25:C26"/>
    <mergeCell ref="C27:C32"/>
    <mergeCell ref="C34:C37"/>
    <mergeCell ref="B54:F54"/>
    <mergeCell ref="D56:E56"/>
    <mergeCell ref="D57:E57"/>
    <mergeCell ref="D59:E59"/>
    <mergeCell ref="D60:E60"/>
    <mergeCell ref="D55:E55"/>
    <mergeCell ref="D58:E58"/>
  </mergeCells>
  <pageMargins left="0.19685039370078741" right="0.19685039370078741" top="0.19685039370078741" bottom="0.19685039370078741" header="0.19685039370078741" footer="0.19685039370078741"/>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F239"/>
  <sheetViews>
    <sheetView workbookViewId="0">
      <selection activeCell="D56" sqref="D56:E56"/>
    </sheetView>
  </sheetViews>
  <sheetFormatPr defaultColWidth="9.140625" defaultRowHeight="11.25" x14ac:dyDescent="0.25"/>
  <cols>
    <col min="1" max="1" width="1.42578125" style="74" customWidth="1"/>
    <col min="2" max="2" width="3.5703125" style="74" bestFit="1" customWidth="1"/>
    <col min="3" max="3" width="9.28515625" style="74" customWidth="1"/>
    <col min="4" max="4" width="12.42578125" style="74" customWidth="1"/>
    <col min="5" max="6" width="9.28515625" style="74" customWidth="1"/>
    <col min="7" max="7" width="6.5703125" style="74" bestFit="1" customWidth="1"/>
    <col min="8" max="8" width="5.140625" style="74" bestFit="1" customWidth="1"/>
    <col min="9" max="9" width="5.42578125" style="74" bestFit="1" customWidth="1"/>
    <col min="10" max="10" width="7.140625" style="74" bestFit="1" customWidth="1"/>
    <col min="11" max="11" width="5.140625" style="74" bestFit="1" customWidth="1"/>
    <col min="12" max="12" width="5.42578125" style="74" bestFit="1" customWidth="1"/>
    <col min="13" max="13" width="7.140625" style="74" bestFit="1" customWidth="1"/>
    <col min="14" max="14" width="5.140625" style="74" bestFit="1" customWidth="1"/>
    <col min="15" max="15" width="5.42578125" style="74" bestFit="1" customWidth="1"/>
    <col min="16" max="16" width="7.140625" style="74" bestFit="1" customWidth="1"/>
    <col min="17" max="17" width="5.140625" style="74" bestFit="1" customWidth="1"/>
    <col min="18" max="18" width="5.42578125" style="74" bestFit="1" customWidth="1"/>
    <col min="19" max="19" width="7.140625" style="74" bestFit="1" customWidth="1"/>
    <col min="20" max="20" width="1.42578125" style="74" customWidth="1"/>
    <col min="21" max="21" width="5.140625" style="74" bestFit="1" customWidth="1"/>
    <col min="22" max="22" width="6.28515625" style="74" bestFit="1" customWidth="1"/>
    <col min="23" max="23" width="7.140625" style="74" bestFit="1" customWidth="1"/>
    <col min="24" max="24" width="1.42578125" style="74" customWidth="1"/>
    <col min="25" max="25" width="4.85546875" style="74" bestFit="1" customWidth="1"/>
    <col min="26" max="26" width="9" style="74" bestFit="1" customWidth="1"/>
    <col min="27" max="27" width="36.7109375" style="74" bestFit="1" customWidth="1"/>
    <col min="28" max="28" width="9.28515625" style="74" bestFit="1" customWidth="1"/>
    <col min="29" max="29" width="38.140625" style="74" bestFit="1" customWidth="1"/>
    <col min="30" max="31" width="9.7109375" style="74" bestFit="1" customWidth="1"/>
    <col min="32" max="32" width="11.7109375" style="74" bestFit="1" customWidth="1"/>
    <col min="33" max="16384" width="9.140625" style="74"/>
  </cols>
  <sheetData>
    <row r="1" spans="2:32" ht="12" thickBot="1" x14ac:dyDescent="0.3"/>
    <row r="2" spans="2:32" ht="12" thickBot="1" x14ac:dyDescent="0.3">
      <c r="C2" s="287" t="s">
        <v>535</v>
      </c>
      <c r="D2" s="288"/>
      <c r="E2" s="289"/>
    </row>
    <row r="3" spans="2:32" x14ac:dyDescent="0.25">
      <c r="C3" s="91" t="s">
        <v>511</v>
      </c>
      <c r="D3" s="89" t="str">
        <f>'CCG Summary'!$C$4</f>
        <v>2017/18-Q3 Oct-Dec</v>
      </c>
      <c r="E3" s="87" t="str">
        <f>VLOOKUP(D3,VTable_Quarter,2,FALSE)</f>
        <v>Q4_17</v>
      </c>
    </row>
    <row r="4" spans="2:32" x14ac:dyDescent="0.25">
      <c r="C4" s="103" t="s">
        <v>512</v>
      </c>
      <c r="D4" s="90" t="str">
        <f>'CCG Summary'!$C$2</f>
        <v>14 to 45</v>
      </c>
      <c r="E4" s="88" t="str">
        <f>VLOOKUP(D4,VTable_Group,2,FALSE)</f>
        <v>G1445</v>
      </c>
    </row>
    <row r="5" spans="2:32" ht="15" customHeight="1" x14ac:dyDescent="0.25">
      <c r="C5" s="103" t="s">
        <v>581</v>
      </c>
      <c r="D5" s="290">
        <f>COUNTIF(Data!$A:$A,Calc!D3)</f>
        <v>207</v>
      </c>
      <c r="E5" s="291"/>
    </row>
    <row r="6" spans="2:32" ht="15" customHeight="1" thickBot="1" x14ac:dyDescent="0.3">
      <c r="C6" s="104" t="s">
        <v>582</v>
      </c>
      <c r="D6" s="292">
        <f>MATCH($D$3,Data!$A:$A,0)</f>
        <v>1462</v>
      </c>
      <c r="E6" s="293"/>
    </row>
    <row r="7" spans="2:32" x14ac:dyDescent="0.25">
      <c r="C7" s="92"/>
      <c r="D7" s="92"/>
      <c r="E7" s="92"/>
      <c r="F7" s="92"/>
      <c r="G7" s="93"/>
      <c r="H7" s="93"/>
    </row>
    <row r="8" spans="2:32" x14ac:dyDescent="0.25">
      <c r="C8" s="92" t="s">
        <v>536</v>
      </c>
      <c r="D8" s="93" t="str">
        <f>"Female patients aged "&amp;D4&amp;" prescribed Sodium Valproate as a proportion of all patients receiving prescriptions for Sodium Valproate ("&amp;D3&amp;")"</f>
        <v>Female patients aged 14 to 45 prescribed Sodium Valproate as a proportion of all patients receiving prescriptions for Sodium Valproate (2017/18-Q3 Oct-Dec)</v>
      </c>
      <c r="E8" s="92"/>
      <c r="F8" s="93"/>
      <c r="H8" s="93"/>
    </row>
    <row r="9" spans="2:32" x14ac:dyDescent="0.25">
      <c r="C9" s="92" t="s">
        <v>537</v>
      </c>
      <c r="D9" s="93" t="str">
        <f>"Female patients aged "&amp;D4&amp;" prescribed Sodium Valproate"</f>
        <v>Female patients aged 14 to 45 prescribed Sodium Valproate</v>
      </c>
      <c r="E9" s="92"/>
      <c r="F9" s="93"/>
      <c r="H9" s="93"/>
    </row>
    <row r="10" spans="2:32" x14ac:dyDescent="0.25">
      <c r="C10" s="92"/>
      <c r="D10" s="92"/>
      <c r="E10" s="92"/>
      <c r="F10" s="92"/>
      <c r="G10" s="93"/>
      <c r="H10" s="93"/>
    </row>
    <row r="11" spans="2:32" ht="12" thickBot="1" x14ac:dyDescent="0.3">
      <c r="G11" s="75"/>
      <c r="H11" s="75"/>
    </row>
    <row r="12" spans="2:32" ht="15.75" customHeight="1" thickBot="1" x14ac:dyDescent="0.3">
      <c r="H12" s="287" t="s">
        <v>518</v>
      </c>
      <c r="I12" s="288"/>
      <c r="J12" s="289"/>
      <c r="K12" s="287" t="s">
        <v>515</v>
      </c>
      <c r="L12" s="288"/>
      <c r="M12" s="289"/>
      <c r="N12" s="287" t="s">
        <v>516</v>
      </c>
      <c r="O12" s="288"/>
      <c r="P12" s="289"/>
      <c r="Q12" s="287" t="s">
        <v>517</v>
      </c>
      <c r="R12" s="288"/>
      <c r="S12" s="289"/>
      <c r="T12"/>
      <c r="U12" s="287" t="s">
        <v>583</v>
      </c>
      <c r="V12" s="288"/>
      <c r="W12" s="289"/>
    </row>
    <row r="13" spans="2:32" ht="79.5" thickBot="1" x14ac:dyDescent="0.3">
      <c r="C13" s="178" t="s">
        <v>448</v>
      </c>
      <c r="D13" s="179" t="s">
        <v>449</v>
      </c>
      <c r="E13" s="178" t="s">
        <v>529</v>
      </c>
      <c r="F13" s="179" t="s">
        <v>584</v>
      </c>
      <c r="G13" s="180" t="s">
        <v>527</v>
      </c>
      <c r="H13" s="175" t="s">
        <v>531</v>
      </c>
      <c r="I13" s="176" t="s">
        <v>532</v>
      </c>
      <c r="J13" s="177" t="s">
        <v>519</v>
      </c>
      <c r="K13" s="180" t="s">
        <v>531</v>
      </c>
      <c r="L13" s="181" t="s">
        <v>532</v>
      </c>
      <c r="M13" s="177" t="s">
        <v>519</v>
      </c>
      <c r="N13" s="180" t="s">
        <v>531</v>
      </c>
      <c r="O13" s="181" t="s">
        <v>532</v>
      </c>
      <c r="P13" s="177" t="s">
        <v>519</v>
      </c>
      <c r="Q13" s="180" t="s">
        <v>531</v>
      </c>
      <c r="R13" s="181" t="s">
        <v>532</v>
      </c>
      <c r="S13" s="177" t="s">
        <v>519</v>
      </c>
      <c r="T13"/>
      <c r="U13" s="175" t="s">
        <v>531</v>
      </c>
      <c r="V13" s="176" t="s">
        <v>532</v>
      </c>
      <c r="W13" s="177" t="s">
        <v>519</v>
      </c>
      <c r="X13" s="76"/>
      <c r="Y13" s="85" t="s">
        <v>519</v>
      </c>
      <c r="Z13" s="82" t="s">
        <v>448</v>
      </c>
      <c r="AA13" s="82" t="s">
        <v>449</v>
      </c>
      <c r="AB13" s="86" t="s">
        <v>529</v>
      </c>
      <c r="AC13" s="86" t="s">
        <v>530</v>
      </c>
      <c r="AD13" s="82" t="s">
        <v>605</v>
      </c>
      <c r="AE13" s="82" t="s">
        <v>528</v>
      </c>
      <c r="AF13" s="83" t="s">
        <v>595</v>
      </c>
    </row>
    <row r="14" spans="2:32" x14ac:dyDescent="0.25">
      <c r="B14" s="148">
        <v>0</v>
      </c>
      <c r="C14" s="167" t="str">
        <f ca="1">IF($D$5&gt;$B14,OFFSET(Data!$B$1,$D$6+B14-1,0,1,1),"n/a")</f>
        <v>00C00</v>
      </c>
      <c r="D14" s="168" t="str">
        <f ca="1">IF($D$5&gt;$B14,OFFSET(Data!$C$1,$D$6+B14-1,0,1,1),"n/a")</f>
        <v>DARLINGTON CCG</v>
      </c>
      <c r="E14" s="167" t="str">
        <f ca="1">IF($D$5&gt;$B14,OFFSET(Data!$D$1,$D$6+B14-1,0,1,1),"n/a")</f>
        <v>Q45</v>
      </c>
      <c r="F14" s="168" t="str">
        <f ca="1">IF($D$5&gt;$B14,OFFSET(Data!$E$1,$D$6+B14-1,0,1,1),"n/a")</f>
        <v>DURHAM, DARLINGTON AND TEES AREA</v>
      </c>
      <c r="G14" s="157">
        <f ca="1">IF($D$5&gt;$B14,OFFSET(Data!$K$1,$D$6+$B14-1,0,1,1),"n/a")</f>
        <v>447</v>
      </c>
      <c r="H14" s="160">
        <f ca="1">IF($D$5&gt;$B14,OFFSET(Data!$X$1,$D$6+$B14-1,0,1,1),"n/a")</f>
        <v>46</v>
      </c>
      <c r="I14" s="153">
        <f ca="1">IF($D$5&gt;$B14,OFFSET(Data!$Y$1,$D$6+$B14-1,0,1,1),"n/a")</f>
        <v>0.10290827740492101</v>
      </c>
      <c r="J14" s="161">
        <f ca="1">RANK($I14,$I$14:$I$239,0)+COUNTIF($I$14:$I14,$I14)-1</f>
        <v>106</v>
      </c>
      <c r="K14" s="160">
        <f ca="1">IF($D$5&gt;$B14,OFFSET(Data!$L$1,$D$6+$B14-1,0,1,1),"n/a")</f>
        <v>5</v>
      </c>
      <c r="L14" s="153">
        <f ca="1">IF($D$5&gt;$B14,OFFSET(Data!$M$1,$D$6+$B14-1,0,1,1),"n/a")</f>
        <v>1.11856823266219E-2</v>
      </c>
      <c r="M14" s="161">
        <f ca="1">RANK($L14,$L$14:$L$239,0)+COUNTIF($L$14:$L14,$L14)-1</f>
        <v>189</v>
      </c>
      <c r="N14" s="160">
        <f ca="1">IF($D$5&gt;$B14,OFFSET(Data!$P$1,$D$6+$B14-1,0,1,1),"n/a")</f>
        <v>2</v>
      </c>
      <c r="O14" s="153">
        <f ca="1">IF($D$5&gt;$B14,OFFSET(Data!$Q$1,$D$6+$B14-1,0,1,1),"n/a")</f>
        <v>4.4742729306487599E-3</v>
      </c>
      <c r="P14" s="161">
        <f ca="1">RANK($O14,$O$14:$O$239,0)+COUNTIF($O$14:$O14,$O14)-1</f>
        <v>188</v>
      </c>
      <c r="Q14" s="160">
        <f ca="1">IF($D$5&gt;$B14,OFFSET(Data!$T$1,$D$6+$B14-1,0,1,1),"n/a")</f>
        <v>45</v>
      </c>
      <c r="R14" s="153">
        <f ca="1">IF($D$5&gt;$B14,OFFSET(Data!$U$1,$D$6+$B14-1,0,1,1),"n/a")</f>
        <v>0.100671140939597</v>
      </c>
      <c r="S14" s="154">
        <f ca="1">RANK($R14,$R$14:$R$239,0)+COUNTIF($R$14:$R14,$R14)-1</f>
        <v>93</v>
      </c>
      <c r="T14" s="166"/>
      <c r="U14" s="174">
        <f t="shared" ref="U14:U77" ca="1" si="0">CHOOSE(MATCH($D$4,VList_AgeGroup,0),H14,K14,N14,Q14)</f>
        <v>46</v>
      </c>
      <c r="V14" s="192">
        <f t="shared" ref="V14:V77" ca="1" si="1">CHOOSE(MATCH($D$4,VList_AgeGroup,0),I14,L14,O14,R14)</f>
        <v>0.10290827740492101</v>
      </c>
      <c r="W14" s="81">
        <f t="shared" ref="W14:W77" ca="1" si="2">CHOOSE(MATCH($D$4,VList_AgeGroup,0),J14,M14,P14,S14)</f>
        <v>106</v>
      </c>
      <c r="Y14" s="151">
        <v>1</v>
      </c>
      <c r="Z14" s="182" t="str">
        <f ca="1">INDEX($C$14:$C$239,MATCH($Y14,$W$14:$W$239,0),1)</f>
        <v>10X00</v>
      </c>
      <c r="AA14" s="182" t="str">
        <f ca="1">INDEX($D$14:$D$239,MATCH($Y14,$W$14:$W$239,0),1)</f>
        <v>SOUTHAMPTON CCG</v>
      </c>
      <c r="AB14" s="182" t="str">
        <f ca="1">INDEX($E$14:$E$239,MATCH($Y14,$W$14:$W$239,0),1)</f>
        <v>Q70</v>
      </c>
      <c r="AC14" s="182" t="str">
        <f ca="1">INDEX($F$14:$F$239,MATCH($Y14,$W$14:$W$239,0),1)</f>
        <v>WESSEX AREA</v>
      </c>
      <c r="AD14" s="152">
        <f ca="1">INDEX($G$14:$G$239,MATCH($Y14,$W$14:$W$239,0),1)</f>
        <v>765</v>
      </c>
      <c r="AE14" s="152">
        <f ca="1">INDEX($U$14:$U$239,MATCH($Y14,$W$14:$W$239,0),1)</f>
        <v>119</v>
      </c>
      <c r="AF14" s="189">
        <f ca="1">INDEX($V$14:$V$239,MATCH($Y14,$W$14:$W$239,0),1)</f>
        <v>0.155555555555555</v>
      </c>
    </row>
    <row r="15" spans="2:32" x14ac:dyDescent="0.25">
      <c r="B15" s="149">
        <f>B14+1</f>
        <v>1</v>
      </c>
      <c r="C15" s="169" t="str">
        <f ca="1">IF($D$5&gt;$B15,OFFSET(Data!$B$1,$D$6+B15-1,0,1,1),"n/a")</f>
        <v>00D00</v>
      </c>
      <c r="D15" s="170" t="str">
        <f ca="1">IF($D$5&gt;$B15,OFFSET(Data!$C$1,$D$6+B15-1,0,1,1),"n/a")</f>
        <v>DURHAM DALES,EASINGTON &amp; SEDGEFIELD CCG</v>
      </c>
      <c r="E15" s="169" t="str">
        <f ca="1">IF($D$5&gt;$B15,OFFSET(Data!$D$1,$D$6+B15-1,0,1,1),"n/a")</f>
        <v>Q45</v>
      </c>
      <c r="F15" s="170" t="str">
        <f ca="1">IF($D$5&gt;$B15,OFFSET(Data!$E$1,$D$6+B15-1,0,1,1),"n/a")</f>
        <v>DURHAM, DARLINGTON AND TEES AREA</v>
      </c>
      <c r="G15" s="158">
        <f ca="1">IF($D$5&gt;$B15,OFFSET(Data!$K$1,$D$6+$B15-1,0,1,1),"n/a")</f>
        <v>1425</v>
      </c>
      <c r="H15" s="162">
        <f ca="1">IF($D$5&gt;$B15,OFFSET(Data!$X$1,$D$6+$B15-1,0,1,1),"n/a")</f>
        <v>149</v>
      </c>
      <c r="I15" s="79">
        <f ca="1">IF($D$5&gt;$B15,OFFSET(Data!$Y$1,$D$6+$B15-1,0,1,1),"n/a")</f>
        <v>0.10456140350877099</v>
      </c>
      <c r="J15" s="163">
        <f ca="1">RANK($I15,$I$14:$I$239,0)+COUNTIF($I$14:$I15,$I15)-1</f>
        <v>96</v>
      </c>
      <c r="K15" s="162">
        <f ca="1">IF($D$5&gt;$B15,OFFSET(Data!$L$1,$D$6+$B15-1,0,1,1),"n/a")</f>
        <v>26</v>
      </c>
      <c r="L15" s="79">
        <f ca="1">IF($D$5&gt;$B15,OFFSET(Data!$M$1,$D$6+$B15-1,0,1,1),"n/a")</f>
        <v>1.82456140350877E-2</v>
      </c>
      <c r="M15" s="163">
        <f ca="1">RANK($L15,$L$14:$L$239,0)+COUNTIF($L$14:$L15,$L15)-1</f>
        <v>99</v>
      </c>
      <c r="N15" s="162">
        <f ca="1">IF($D$5&gt;$B15,OFFSET(Data!$P$1,$D$6+$B15-1,0,1,1),"n/a")</f>
        <v>12</v>
      </c>
      <c r="O15" s="79">
        <f ca="1">IF($D$5&gt;$B15,OFFSET(Data!$Q$1,$D$6+$B15-1,0,1,1),"n/a")</f>
        <v>8.4210526315789402E-3</v>
      </c>
      <c r="P15" s="163">
        <f ca="1">RANK($O15,$O$14:$O$239,0)+COUNTIF($O$14:$O15,$O15)-1</f>
        <v>104</v>
      </c>
      <c r="Q15" s="162">
        <f ca="1">IF($D$5&gt;$B15,OFFSET(Data!$T$1,$D$6+$B15-1,0,1,1),"n/a")</f>
        <v>143</v>
      </c>
      <c r="R15" s="79">
        <f ca="1">IF($D$5&gt;$B15,OFFSET(Data!$U$1,$D$6+$B15-1,0,1,1),"n/a")</f>
        <v>0.100350877192982</v>
      </c>
      <c r="S15" s="80">
        <f ca="1">RANK($R15,$R$14:$R$239,0)+COUNTIF($R$14:$R15,$R15)-1</f>
        <v>96</v>
      </c>
      <c r="T15" s="166"/>
      <c r="U15" s="162">
        <f t="shared" ca="1" si="0"/>
        <v>149</v>
      </c>
      <c r="V15" s="193">
        <f t="shared" ca="1" si="1"/>
        <v>0.10456140350877099</v>
      </c>
      <c r="W15" s="80">
        <f t="shared" ca="1" si="2"/>
        <v>96</v>
      </c>
      <c r="Y15" s="77">
        <f>Y14+1</f>
        <v>2</v>
      </c>
      <c r="Z15" s="78" t="str">
        <f t="shared" ref="Z15:Z78" ca="1" si="3">INDEX($C$14:$C$239,MATCH($Y15,$W$14:$W$239,0),1)</f>
        <v>10M00</v>
      </c>
      <c r="AA15" s="78" t="str">
        <f t="shared" ref="AA15:AA78" ca="1" si="4">INDEX($D$14:$D$239,MATCH($Y15,$W$14:$W$239,0),1)</f>
        <v>NEWBURY AND DISTRICT CCG</v>
      </c>
      <c r="AB15" s="78" t="str">
        <f t="shared" ref="AB15:AB78" ca="1" si="5">INDEX($E$14:$E$239,MATCH($Y15,$W$14:$W$239,0),1)</f>
        <v>Q69</v>
      </c>
      <c r="AC15" s="78" t="str">
        <f t="shared" ref="AC15:AC78" ca="1" si="6">INDEX($F$14:$F$239,MATCH($Y15,$W$14:$W$239,0),1)</f>
        <v>THAMES VALLEY AREA</v>
      </c>
      <c r="AD15" s="84">
        <f t="shared" ref="AD15:AD78" ca="1" si="7">INDEX($G$14:$G$239,MATCH($Y15,$W$14:$W$239,0),1)</f>
        <v>328</v>
      </c>
      <c r="AE15" s="84">
        <f t="shared" ref="AE15:AE78" ca="1" si="8">INDEX($U$14:$U$239,MATCH($Y15,$W$14:$W$239,0),1)</f>
        <v>50</v>
      </c>
      <c r="AF15" s="190">
        <f t="shared" ref="AF15:AF78" ca="1" si="9">INDEX($V$14:$V$239,MATCH($Y15,$W$14:$W$239,0),1)</f>
        <v>0.15243902439024301</v>
      </c>
    </row>
    <row r="16" spans="2:32" x14ac:dyDescent="0.25">
      <c r="B16" s="149">
        <f t="shared" ref="B16:B79" si="10">B15+1</f>
        <v>2</v>
      </c>
      <c r="C16" s="169" t="str">
        <f ca="1">IF($D$5&gt;$B16,OFFSET(Data!$B$1,$D$6+B16-1,0,1,1),"n/a")</f>
        <v>00J00</v>
      </c>
      <c r="D16" s="170" t="str">
        <f ca="1">IF($D$5&gt;$B16,OFFSET(Data!$C$1,$D$6+B16-1,0,1,1),"n/a")</f>
        <v>NORTH DURHAM CCG</v>
      </c>
      <c r="E16" s="169" t="str">
        <f ca="1">IF($D$5&gt;$B16,OFFSET(Data!$D$1,$D$6+B16-1,0,1,1),"n/a")</f>
        <v>Q45</v>
      </c>
      <c r="F16" s="170" t="str">
        <f ca="1">IF($D$5&gt;$B16,OFFSET(Data!$E$1,$D$6+B16-1,0,1,1),"n/a")</f>
        <v>DURHAM, DARLINGTON AND TEES AREA</v>
      </c>
      <c r="G16" s="158">
        <f ca="1">IF($D$5&gt;$B16,OFFSET(Data!$K$1,$D$6+$B16-1,0,1,1),"n/a")</f>
        <v>966</v>
      </c>
      <c r="H16" s="162">
        <f ca="1">IF($D$5&gt;$B16,OFFSET(Data!$X$1,$D$6+$B16-1,0,1,1),"n/a")</f>
        <v>107</v>
      </c>
      <c r="I16" s="79">
        <f ca="1">IF($D$5&gt;$B16,OFFSET(Data!$Y$1,$D$6+$B16-1,0,1,1),"n/a")</f>
        <v>0.110766045548654</v>
      </c>
      <c r="J16" s="163">
        <f ca="1">RANK($I16,$I$14:$I$239,0)+COUNTIF($I$14:$I16,$I16)-1</f>
        <v>70</v>
      </c>
      <c r="K16" s="162">
        <f ca="1">IF($D$5&gt;$B16,OFFSET(Data!$L$1,$D$6+$B16-1,0,1,1),"n/a")</f>
        <v>23</v>
      </c>
      <c r="L16" s="79">
        <f ca="1">IF($D$5&gt;$B16,OFFSET(Data!$M$1,$D$6+$B16-1,0,1,1),"n/a")</f>
        <v>2.3809523809523801E-2</v>
      </c>
      <c r="M16" s="163">
        <f ca="1">RANK($L16,$L$14:$L$239,0)+COUNTIF($L$14:$L16,$L16)-1</f>
        <v>43</v>
      </c>
      <c r="N16" s="162">
        <f ca="1">IF($D$5&gt;$B16,OFFSET(Data!$P$1,$D$6+$B16-1,0,1,1),"n/a")</f>
        <v>4</v>
      </c>
      <c r="O16" s="79">
        <f ca="1">IF($D$5&gt;$B16,OFFSET(Data!$Q$1,$D$6+$B16-1,0,1,1),"n/a")</f>
        <v>4.1407867494824002E-3</v>
      </c>
      <c r="P16" s="163">
        <f ca="1">RANK($O16,$O$14:$O$239,0)+COUNTIF($O$14:$O16,$O16)-1</f>
        <v>192</v>
      </c>
      <c r="Q16" s="162">
        <f ca="1">IF($D$5&gt;$B16,OFFSET(Data!$T$1,$D$6+$B16-1,0,1,1),"n/a")</f>
        <v>106</v>
      </c>
      <c r="R16" s="79">
        <f ca="1">IF($D$5&gt;$B16,OFFSET(Data!$U$1,$D$6+$B16-1,0,1,1),"n/a")</f>
        <v>0.109730848861283</v>
      </c>
      <c r="S16" s="80">
        <f ca="1">RANK($R16,$R$14:$R$239,0)+COUNTIF($R$14:$R16,$R16)-1</f>
        <v>43</v>
      </c>
      <c r="T16" s="166"/>
      <c r="U16" s="162">
        <f t="shared" ca="1" si="0"/>
        <v>107</v>
      </c>
      <c r="V16" s="193">
        <f t="shared" ca="1" si="1"/>
        <v>0.110766045548654</v>
      </c>
      <c r="W16" s="80">
        <f t="shared" ca="1" si="2"/>
        <v>70</v>
      </c>
      <c r="Y16" s="77">
        <f t="shared" ref="Y16:Y79" si="11">Y15+1</f>
        <v>3</v>
      </c>
      <c r="Z16" s="78" t="str">
        <f t="shared" ca="1" si="3"/>
        <v>10W00</v>
      </c>
      <c r="AA16" s="78" t="str">
        <f t="shared" ca="1" si="4"/>
        <v>SOUTH READING CCG</v>
      </c>
      <c r="AB16" s="78" t="str">
        <f t="shared" ca="1" si="5"/>
        <v>Q69</v>
      </c>
      <c r="AC16" s="78" t="str">
        <f t="shared" ca="1" si="6"/>
        <v>THAMES VALLEY AREA</v>
      </c>
      <c r="AD16" s="84">
        <f t="shared" ca="1" si="7"/>
        <v>343</v>
      </c>
      <c r="AE16" s="84">
        <f t="shared" ca="1" si="8"/>
        <v>51</v>
      </c>
      <c r="AF16" s="190">
        <f t="shared" ca="1" si="9"/>
        <v>0.14868804664723001</v>
      </c>
    </row>
    <row r="17" spans="2:32" x14ac:dyDescent="0.25">
      <c r="B17" s="149">
        <f t="shared" si="10"/>
        <v>3</v>
      </c>
      <c r="C17" s="169" t="str">
        <f ca="1">IF($D$5&gt;$B17,OFFSET(Data!$B$1,$D$6+B17-1,0,1,1),"n/a")</f>
        <v>00K00</v>
      </c>
      <c r="D17" s="170" t="str">
        <f ca="1">IF($D$5&gt;$B17,OFFSET(Data!$C$1,$D$6+B17-1,0,1,1),"n/a")</f>
        <v>HARTLEPOOL AND STOCKTON-ON-TEES CCG</v>
      </c>
      <c r="E17" s="169" t="str">
        <f ca="1">IF($D$5&gt;$B17,OFFSET(Data!$D$1,$D$6+B17-1,0,1,1),"n/a")</f>
        <v>Q45</v>
      </c>
      <c r="F17" s="170" t="str">
        <f ca="1">IF($D$5&gt;$B17,OFFSET(Data!$E$1,$D$6+B17-1,0,1,1),"n/a")</f>
        <v>DURHAM, DARLINGTON AND TEES AREA</v>
      </c>
      <c r="G17" s="158">
        <f ca="1">IF($D$5&gt;$B17,OFFSET(Data!$K$1,$D$6+$B17-1,0,1,1),"n/a")</f>
        <v>1113</v>
      </c>
      <c r="H17" s="162">
        <f ca="1">IF($D$5&gt;$B17,OFFSET(Data!$X$1,$D$6+$B17-1,0,1,1),"n/a")</f>
        <v>107</v>
      </c>
      <c r="I17" s="79">
        <f ca="1">IF($D$5&gt;$B17,OFFSET(Data!$Y$1,$D$6+$B17-1,0,1,1),"n/a")</f>
        <v>9.6136567834680997E-2</v>
      </c>
      <c r="J17" s="163">
        <f ca="1">RANK($I17,$I$14:$I$239,0)+COUNTIF($I$14:$I17,$I17)-1</f>
        <v>148</v>
      </c>
      <c r="K17" s="162">
        <f ca="1">IF($D$5&gt;$B17,OFFSET(Data!$L$1,$D$6+$B17-1,0,1,1),"n/a")</f>
        <v>17</v>
      </c>
      <c r="L17" s="79">
        <f ca="1">IF($D$5&gt;$B17,OFFSET(Data!$M$1,$D$6+$B17-1,0,1,1),"n/a")</f>
        <v>1.52740341419586E-2</v>
      </c>
      <c r="M17" s="163">
        <f ca="1">RANK($L17,$L$14:$L$239,0)+COUNTIF($L$14:$L17,$L17)-1</f>
        <v>143</v>
      </c>
      <c r="N17" s="162">
        <f ca="1">IF($D$5&gt;$B17,OFFSET(Data!$P$1,$D$6+$B17-1,0,1,1),"n/a")</f>
        <v>10</v>
      </c>
      <c r="O17" s="79">
        <f ca="1">IF($D$5&gt;$B17,OFFSET(Data!$Q$1,$D$6+$B17-1,0,1,1),"n/a")</f>
        <v>8.9847259658580401E-3</v>
      </c>
      <c r="P17" s="163">
        <f ca="1">RANK($O17,$O$14:$O$239,0)+COUNTIF($O$14:$O17,$O17)-1</f>
        <v>89</v>
      </c>
      <c r="Q17" s="162">
        <f ca="1">IF($D$5&gt;$B17,OFFSET(Data!$T$1,$D$6+$B17-1,0,1,1),"n/a")</f>
        <v>99</v>
      </c>
      <c r="R17" s="79">
        <f ca="1">IF($D$5&gt;$B17,OFFSET(Data!$U$1,$D$6+$B17-1,0,1,1),"n/a")</f>
        <v>8.8948787061994605E-2</v>
      </c>
      <c r="S17" s="80">
        <f ca="1">RANK($R17,$R$14:$R$239,0)+COUNTIF($R$14:$R17,$R17)-1</f>
        <v>157</v>
      </c>
      <c r="T17" s="166"/>
      <c r="U17" s="162">
        <f t="shared" ca="1" si="0"/>
        <v>107</v>
      </c>
      <c r="V17" s="193">
        <f t="shared" ca="1" si="1"/>
        <v>9.6136567834680997E-2</v>
      </c>
      <c r="W17" s="80">
        <f t="shared" ca="1" si="2"/>
        <v>148</v>
      </c>
      <c r="Y17" s="77">
        <f t="shared" si="11"/>
        <v>4</v>
      </c>
      <c r="Z17" s="78" t="str">
        <f t="shared" ca="1" si="3"/>
        <v>10J00</v>
      </c>
      <c r="AA17" s="78" t="str">
        <f t="shared" ca="1" si="4"/>
        <v>NORTH HAMPSHIRE CCG</v>
      </c>
      <c r="AB17" s="78" t="str">
        <f t="shared" ca="1" si="5"/>
        <v>Q70</v>
      </c>
      <c r="AC17" s="78" t="str">
        <f t="shared" ca="1" si="6"/>
        <v>WESSEX AREA</v>
      </c>
      <c r="AD17" s="84">
        <f t="shared" ca="1" si="7"/>
        <v>657</v>
      </c>
      <c r="AE17" s="84">
        <f t="shared" ca="1" si="8"/>
        <v>97</v>
      </c>
      <c r="AF17" s="190">
        <f t="shared" ca="1" si="9"/>
        <v>0.14764079147640699</v>
      </c>
    </row>
    <row r="18" spans="2:32" x14ac:dyDescent="0.25">
      <c r="B18" s="149">
        <f t="shared" si="10"/>
        <v>4</v>
      </c>
      <c r="C18" s="169" t="str">
        <f ca="1">IF($D$5&gt;$B18,OFFSET(Data!$B$1,$D$6+B18-1,0,1,1),"n/a")</f>
        <v>00L00</v>
      </c>
      <c r="D18" s="170" t="str">
        <f ca="1">IF($D$5&gt;$B18,OFFSET(Data!$C$1,$D$6+B18-1,0,1,1),"n/a")</f>
        <v>NORTHUMBERLAND CCG</v>
      </c>
      <c r="E18" s="169" t="str">
        <f ca="1">IF($D$5&gt;$B18,OFFSET(Data!$D$1,$D$6+B18-1,0,1,1),"n/a")</f>
        <v>Q49</v>
      </c>
      <c r="F18" s="170" t="str">
        <f ca="1">IF($D$5&gt;$B18,OFFSET(Data!$E$1,$D$6+B18-1,0,1,1),"n/a")</f>
        <v>CUMBRIA,NORTHUMB,TYNE &amp; WEAR AREA</v>
      </c>
      <c r="G18" s="158">
        <f ca="1">IF($D$5&gt;$B18,OFFSET(Data!$K$1,$D$6+$B18-1,0,1,1),"n/a")</f>
        <v>1274</v>
      </c>
      <c r="H18" s="162">
        <f ca="1">IF($D$5&gt;$B18,OFFSET(Data!$X$1,$D$6+$B18-1,0,1,1),"n/a")</f>
        <v>137</v>
      </c>
      <c r="I18" s="79">
        <f ca="1">IF($D$5&gt;$B18,OFFSET(Data!$Y$1,$D$6+$B18-1,0,1,1),"n/a")</f>
        <v>0.10753532182103601</v>
      </c>
      <c r="J18" s="163">
        <f ca="1">RANK($I18,$I$14:$I$239,0)+COUNTIF($I$14:$I18,$I18)-1</f>
        <v>86</v>
      </c>
      <c r="K18" s="162">
        <f ca="1">IF($D$5&gt;$B18,OFFSET(Data!$L$1,$D$6+$B18-1,0,1,1),"n/a")</f>
        <v>15</v>
      </c>
      <c r="L18" s="79">
        <f ca="1">IF($D$5&gt;$B18,OFFSET(Data!$M$1,$D$6+$B18-1,0,1,1),"n/a")</f>
        <v>1.17739403453689E-2</v>
      </c>
      <c r="M18" s="163">
        <f ca="1">RANK($L18,$L$14:$L$239,0)+COUNTIF($L$14:$L18,$L18)-1</f>
        <v>182</v>
      </c>
      <c r="N18" s="162">
        <f ca="1">IF($D$5&gt;$B18,OFFSET(Data!$P$1,$D$6+$B18-1,0,1,1),"n/a")</f>
        <v>13</v>
      </c>
      <c r="O18" s="79">
        <f ca="1">IF($D$5&gt;$B18,OFFSET(Data!$Q$1,$D$6+$B18-1,0,1,1),"n/a")</f>
        <v>1.0204081632653E-2</v>
      </c>
      <c r="P18" s="163">
        <f ca="1">RANK($O18,$O$14:$O$239,0)+COUNTIF($O$14:$O18,$O18)-1</f>
        <v>64</v>
      </c>
      <c r="Q18" s="162">
        <f ca="1">IF($D$5&gt;$B18,OFFSET(Data!$T$1,$D$6+$B18-1,0,1,1),"n/a")</f>
        <v>132</v>
      </c>
      <c r="R18" s="79">
        <f ca="1">IF($D$5&gt;$B18,OFFSET(Data!$U$1,$D$6+$B18-1,0,1,1),"n/a")</f>
        <v>0.10361067503924599</v>
      </c>
      <c r="S18" s="80">
        <f ca="1">RANK($R18,$R$14:$R$239,0)+COUNTIF($R$14:$R18,$R18)-1</f>
        <v>78</v>
      </c>
      <c r="T18" s="166"/>
      <c r="U18" s="162">
        <f t="shared" ca="1" si="0"/>
        <v>137</v>
      </c>
      <c r="V18" s="193">
        <f t="shared" ca="1" si="1"/>
        <v>0.10753532182103601</v>
      </c>
      <c r="W18" s="80">
        <f t="shared" ca="1" si="2"/>
        <v>86</v>
      </c>
      <c r="Y18" s="77">
        <f t="shared" si="11"/>
        <v>5</v>
      </c>
      <c r="Z18" s="78" t="str">
        <f t="shared" ca="1" si="3"/>
        <v>10T00</v>
      </c>
      <c r="AA18" s="78" t="str">
        <f t="shared" ca="1" si="4"/>
        <v>SLOUGH CCG</v>
      </c>
      <c r="AB18" s="78" t="str">
        <f t="shared" ca="1" si="5"/>
        <v>Q69</v>
      </c>
      <c r="AC18" s="78" t="str">
        <f t="shared" ca="1" si="6"/>
        <v>THAMES VALLEY AREA</v>
      </c>
      <c r="AD18" s="84">
        <f t="shared" ca="1" si="7"/>
        <v>495</v>
      </c>
      <c r="AE18" s="84">
        <f t="shared" ca="1" si="8"/>
        <v>73</v>
      </c>
      <c r="AF18" s="190">
        <f t="shared" ca="1" si="9"/>
        <v>0.14747474747474701</v>
      </c>
    </row>
    <row r="19" spans="2:32" x14ac:dyDescent="0.25">
      <c r="B19" s="149">
        <f t="shared" si="10"/>
        <v>5</v>
      </c>
      <c r="C19" s="169" t="str">
        <f ca="1">IF($D$5&gt;$B19,OFFSET(Data!$B$1,$D$6+B19-1,0,1,1),"n/a")</f>
        <v>00M00</v>
      </c>
      <c r="D19" s="170" t="str">
        <f ca="1">IF($D$5&gt;$B19,OFFSET(Data!$C$1,$D$6+B19-1,0,1,1),"n/a")</f>
        <v>SOUTH TEES CCG</v>
      </c>
      <c r="E19" s="169" t="str">
        <f ca="1">IF($D$5&gt;$B19,OFFSET(Data!$D$1,$D$6+B19-1,0,1,1),"n/a")</f>
        <v>Q45</v>
      </c>
      <c r="F19" s="170" t="str">
        <f ca="1">IF($D$5&gt;$B19,OFFSET(Data!$E$1,$D$6+B19-1,0,1,1),"n/a")</f>
        <v>DURHAM, DARLINGTON AND TEES AREA</v>
      </c>
      <c r="G19" s="158">
        <f ca="1">IF($D$5&gt;$B19,OFFSET(Data!$K$1,$D$6+$B19-1,0,1,1),"n/a")</f>
        <v>1296</v>
      </c>
      <c r="H19" s="162">
        <f ca="1">IF($D$5&gt;$B19,OFFSET(Data!$X$1,$D$6+$B19-1,0,1,1),"n/a")</f>
        <v>146</v>
      </c>
      <c r="I19" s="79">
        <f ca="1">IF($D$5&gt;$B19,OFFSET(Data!$Y$1,$D$6+$B19-1,0,1,1),"n/a")</f>
        <v>0.112654320987654</v>
      </c>
      <c r="J19" s="163">
        <f ca="1">RANK($I19,$I$14:$I$239,0)+COUNTIF($I$14:$I19,$I19)-1</f>
        <v>58</v>
      </c>
      <c r="K19" s="162">
        <f ca="1">IF($D$5&gt;$B19,OFFSET(Data!$L$1,$D$6+$B19-1,0,1,1),"n/a")</f>
        <v>16</v>
      </c>
      <c r="L19" s="79">
        <f ca="1">IF($D$5&gt;$B19,OFFSET(Data!$M$1,$D$6+$B19-1,0,1,1),"n/a")</f>
        <v>1.23456790123456E-2</v>
      </c>
      <c r="M19" s="163">
        <f ca="1">RANK($L19,$L$14:$L$239,0)+COUNTIF($L$14:$L19,$L19)-1</f>
        <v>178</v>
      </c>
      <c r="N19" s="162">
        <f ca="1">IF($D$5&gt;$B19,OFFSET(Data!$P$1,$D$6+$B19-1,0,1,1),"n/a")</f>
        <v>17</v>
      </c>
      <c r="O19" s="79">
        <f ca="1">IF($D$5&gt;$B19,OFFSET(Data!$Q$1,$D$6+$B19-1,0,1,1),"n/a")</f>
        <v>1.31172839506172E-2</v>
      </c>
      <c r="P19" s="163">
        <f ca="1">RANK($O19,$O$14:$O$239,0)+COUNTIF($O$14:$O19,$O19)-1</f>
        <v>33</v>
      </c>
      <c r="Q19" s="162">
        <f ca="1">IF($D$5&gt;$B19,OFFSET(Data!$T$1,$D$6+$B19-1,0,1,1),"n/a")</f>
        <v>134</v>
      </c>
      <c r="R19" s="79">
        <f ca="1">IF($D$5&gt;$B19,OFFSET(Data!$U$1,$D$6+$B19-1,0,1,1),"n/a")</f>
        <v>0.10339506172839499</v>
      </c>
      <c r="S19" s="80">
        <f ca="1">RANK($R19,$R$14:$R$239,0)+COUNTIF($R$14:$R19,$R19)-1</f>
        <v>80</v>
      </c>
      <c r="T19" s="166"/>
      <c r="U19" s="162">
        <f t="shared" ca="1" si="0"/>
        <v>146</v>
      </c>
      <c r="V19" s="193">
        <f t="shared" ca="1" si="1"/>
        <v>0.112654320987654</v>
      </c>
      <c r="W19" s="80">
        <f t="shared" ca="1" si="2"/>
        <v>58</v>
      </c>
      <c r="Y19" s="77">
        <f t="shared" si="11"/>
        <v>6</v>
      </c>
      <c r="Z19" s="78" t="str">
        <f t="shared" ca="1" si="3"/>
        <v>07Y00</v>
      </c>
      <c r="AA19" s="78" t="str">
        <f t="shared" ca="1" si="4"/>
        <v>HOUNSLOW CCG</v>
      </c>
      <c r="AB19" s="78" t="str">
        <f t="shared" ca="1" si="5"/>
        <v>Q62</v>
      </c>
      <c r="AC19" s="78" t="str">
        <f t="shared" ca="1" si="6"/>
        <v>NORTH WEST LONDON AREA</v>
      </c>
      <c r="AD19" s="84">
        <f t="shared" ca="1" si="7"/>
        <v>745</v>
      </c>
      <c r="AE19" s="84">
        <f t="shared" ca="1" si="8"/>
        <v>108</v>
      </c>
      <c r="AF19" s="190">
        <f t="shared" ca="1" si="9"/>
        <v>0.14496644295302</v>
      </c>
    </row>
    <row r="20" spans="2:32" x14ac:dyDescent="0.25">
      <c r="B20" s="149">
        <f t="shared" si="10"/>
        <v>6</v>
      </c>
      <c r="C20" s="169" t="str">
        <f ca="1">IF($D$5&gt;$B20,OFFSET(Data!$B$1,$D$6+B20-1,0,1,1),"n/a")</f>
        <v>00N00</v>
      </c>
      <c r="D20" s="170" t="str">
        <f ca="1">IF($D$5&gt;$B20,OFFSET(Data!$C$1,$D$6+B20-1,0,1,1),"n/a")</f>
        <v>SOUTH TYNESIDE CCG</v>
      </c>
      <c r="E20" s="169" t="str">
        <f ca="1">IF($D$5&gt;$B20,OFFSET(Data!$D$1,$D$6+B20-1,0,1,1),"n/a")</f>
        <v>Q49</v>
      </c>
      <c r="F20" s="170" t="str">
        <f ca="1">IF($D$5&gt;$B20,OFFSET(Data!$E$1,$D$6+B20-1,0,1,1),"n/a")</f>
        <v>CUMBRIA,NORTHUMB,TYNE &amp; WEAR AREA</v>
      </c>
      <c r="G20" s="158">
        <f ca="1">IF($D$5&gt;$B20,OFFSET(Data!$K$1,$D$6+$B20-1,0,1,1),"n/a")</f>
        <v>762</v>
      </c>
      <c r="H20" s="162">
        <f ca="1">IF($D$5&gt;$B20,OFFSET(Data!$X$1,$D$6+$B20-1,0,1,1),"n/a")</f>
        <v>69</v>
      </c>
      <c r="I20" s="79">
        <f ca="1">IF($D$5&gt;$B20,OFFSET(Data!$Y$1,$D$6+$B20-1,0,1,1),"n/a")</f>
        <v>9.0551181102362197E-2</v>
      </c>
      <c r="J20" s="163">
        <f ca="1">RANK($I20,$I$14:$I$239,0)+COUNTIF($I$14:$I20,$I20)-1</f>
        <v>173</v>
      </c>
      <c r="K20" s="162">
        <f ca="1">IF($D$5&gt;$B20,OFFSET(Data!$L$1,$D$6+$B20-1,0,1,1),"n/a")</f>
        <v>10</v>
      </c>
      <c r="L20" s="79">
        <f ca="1">IF($D$5&gt;$B20,OFFSET(Data!$M$1,$D$6+$B20-1,0,1,1),"n/a")</f>
        <v>1.31233595800524E-2</v>
      </c>
      <c r="M20" s="163">
        <f ca="1">RANK($L20,$L$14:$L$239,0)+COUNTIF($L$14:$L20,$L20)-1</f>
        <v>173</v>
      </c>
      <c r="N20" s="162">
        <f ca="1">IF($D$5&gt;$B20,OFFSET(Data!$P$1,$D$6+$B20-1,0,1,1),"n/a")</f>
        <v>4</v>
      </c>
      <c r="O20" s="79">
        <f ca="1">IF($D$5&gt;$B20,OFFSET(Data!$Q$1,$D$6+$B20-1,0,1,1),"n/a")</f>
        <v>5.2493438320209904E-3</v>
      </c>
      <c r="P20" s="163">
        <f ca="1">RANK($O20,$O$14:$O$239,0)+COUNTIF($O$14:$O20,$O20)-1</f>
        <v>173</v>
      </c>
      <c r="Q20" s="162">
        <f ca="1">IF($D$5&gt;$B20,OFFSET(Data!$T$1,$D$6+$B20-1,0,1,1),"n/a")</f>
        <v>67</v>
      </c>
      <c r="R20" s="79">
        <f ca="1">IF($D$5&gt;$B20,OFFSET(Data!$U$1,$D$6+$B20-1,0,1,1),"n/a")</f>
        <v>8.7926509186351698E-2</v>
      </c>
      <c r="S20" s="80">
        <f ca="1">RANK($R20,$R$14:$R$239,0)+COUNTIF($R$14:$R20,$R20)-1</f>
        <v>162</v>
      </c>
      <c r="T20" s="166"/>
      <c r="U20" s="162">
        <f t="shared" ca="1" si="0"/>
        <v>69</v>
      </c>
      <c r="V20" s="193">
        <f t="shared" ca="1" si="1"/>
        <v>9.0551181102362197E-2</v>
      </c>
      <c r="W20" s="80">
        <f t="shared" ca="1" si="2"/>
        <v>173</v>
      </c>
      <c r="Y20" s="77">
        <f t="shared" si="11"/>
        <v>7</v>
      </c>
      <c r="Z20" s="78" t="str">
        <f t="shared" ca="1" si="3"/>
        <v>07G00</v>
      </c>
      <c r="AA20" s="78" t="str">
        <f t="shared" ca="1" si="4"/>
        <v>THURROCK CCG</v>
      </c>
      <c r="AB20" s="78" t="str">
        <f t="shared" ca="1" si="5"/>
        <v>Q57</v>
      </c>
      <c r="AC20" s="78" t="str">
        <f t="shared" ca="1" si="6"/>
        <v>ESSEX  AREA</v>
      </c>
      <c r="AD20" s="84">
        <f t="shared" ca="1" si="7"/>
        <v>571</v>
      </c>
      <c r="AE20" s="84">
        <f t="shared" ca="1" si="8"/>
        <v>81</v>
      </c>
      <c r="AF20" s="190">
        <f t="shared" ca="1" si="9"/>
        <v>0.14185639229422001</v>
      </c>
    </row>
    <row r="21" spans="2:32" x14ac:dyDescent="0.25">
      <c r="B21" s="149">
        <f t="shared" si="10"/>
        <v>7</v>
      </c>
      <c r="C21" s="169" t="str">
        <f ca="1">IF($D$5&gt;$B21,OFFSET(Data!$B$1,$D$6+B21-1,0,1,1),"n/a")</f>
        <v>00P00</v>
      </c>
      <c r="D21" s="170" t="str">
        <f ca="1">IF($D$5&gt;$B21,OFFSET(Data!$C$1,$D$6+B21-1,0,1,1),"n/a")</f>
        <v>SUNDERLAND CCG</v>
      </c>
      <c r="E21" s="169" t="str">
        <f ca="1">IF($D$5&gt;$B21,OFFSET(Data!$D$1,$D$6+B21-1,0,1,1),"n/a")</f>
        <v>Q49</v>
      </c>
      <c r="F21" s="170" t="str">
        <f ca="1">IF($D$5&gt;$B21,OFFSET(Data!$E$1,$D$6+B21-1,0,1,1),"n/a")</f>
        <v>CUMBRIA,NORTHUMB,TYNE &amp; WEAR AREA</v>
      </c>
      <c r="G21" s="158">
        <f ca="1">IF($D$5&gt;$B21,OFFSET(Data!$K$1,$D$6+$B21-1,0,1,1),"n/a")</f>
        <v>1415</v>
      </c>
      <c r="H21" s="162">
        <f ca="1">IF($D$5&gt;$B21,OFFSET(Data!$X$1,$D$6+$B21-1,0,1,1),"n/a")</f>
        <v>126</v>
      </c>
      <c r="I21" s="79">
        <f ca="1">IF($D$5&gt;$B21,OFFSET(Data!$Y$1,$D$6+$B21-1,0,1,1),"n/a")</f>
        <v>8.9045936395759695E-2</v>
      </c>
      <c r="J21" s="163">
        <f ca="1">RANK($I21,$I$14:$I$239,0)+COUNTIF($I$14:$I21,$I21)-1</f>
        <v>179</v>
      </c>
      <c r="K21" s="162">
        <f ca="1">IF($D$5&gt;$B21,OFFSET(Data!$L$1,$D$6+$B21-1,0,1,1),"n/a")</f>
        <v>21</v>
      </c>
      <c r="L21" s="79">
        <f ca="1">IF($D$5&gt;$B21,OFFSET(Data!$M$1,$D$6+$B21-1,0,1,1),"n/a")</f>
        <v>1.48409893992932E-2</v>
      </c>
      <c r="M21" s="163">
        <f ca="1">RANK($L21,$L$14:$L$239,0)+COUNTIF($L$14:$L21,$L21)-1</f>
        <v>152</v>
      </c>
      <c r="N21" s="162">
        <f ca="1">IF($D$5&gt;$B21,OFFSET(Data!$P$1,$D$6+$B21-1,0,1,1),"n/a")</f>
        <v>6</v>
      </c>
      <c r="O21" s="79">
        <f ca="1">IF($D$5&gt;$B21,OFFSET(Data!$Q$1,$D$6+$B21-1,0,1,1),"n/a")</f>
        <v>4.2402826855123602E-3</v>
      </c>
      <c r="P21" s="163">
        <f ca="1">RANK($O21,$O$14:$O$239,0)+COUNTIF($O$14:$O21,$O21)-1</f>
        <v>191</v>
      </c>
      <c r="Q21" s="162">
        <f ca="1">IF($D$5&gt;$B21,OFFSET(Data!$T$1,$D$6+$B21-1,0,1,1),"n/a")</f>
        <v>123</v>
      </c>
      <c r="R21" s="79">
        <f ca="1">IF($D$5&gt;$B21,OFFSET(Data!$U$1,$D$6+$B21-1,0,1,1),"n/a")</f>
        <v>8.6925795053003505E-2</v>
      </c>
      <c r="S21" s="80">
        <f ca="1">RANK($R21,$R$14:$R$239,0)+COUNTIF($R$14:$R21,$R21)-1</f>
        <v>164</v>
      </c>
      <c r="T21" s="166"/>
      <c r="U21" s="162">
        <f t="shared" ca="1" si="0"/>
        <v>126</v>
      </c>
      <c r="V21" s="193">
        <f t="shared" ca="1" si="1"/>
        <v>8.9045936395759695E-2</v>
      </c>
      <c r="W21" s="80">
        <f t="shared" ca="1" si="2"/>
        <v>179</v>
      </c>
      <c r="Y21" s="77">
        <f t="shared" si="11"/>
        <v>8</v>
      </c>
      <c r="Z21" s="78" t="str">
        <f t="shared" ca="1" si="3"/>
        <v>08A00</v>
      </c>
      <c r="AA21" s="78" t="str">
        <f t="shared" ca="1" si="4"/>
        <v>GREENWICH CCG</v>
      </c>
      <c r="AB21" s="78" t="str">
        <f t="shared" ca="1" si="5"/>
        <v>Q63</v>
      </c>
      <c r="AC21" s="78" t="str">
        <f t="shared" ca="1" si="6"/>
        <v>SOUTH LONDON AREA</v>
      </c>
      <c r="AD21" s="84">
        <f t="shared" ca="1" si="7"/>
        <v>798</v>
      </c>
      <c r="AE21" s="84">
        <f t="shared" ca="1" si="8"/>
        <v>112</v>
      </c>
      <c r="AF21" s="190">
        <f t="shared" ca="1" si="9"/>
        <v>0.140350877192982</v>
      </c>
    </row>
    <row r="22" spans="2:32" x14ac:dyDescent="0.25">
      <c r="B22" s="149">
        <f t="shared" si="10"/>
        <v>8</v>
      </c>
      <c r="C22" s="169" t="str">
        <f ca="1">IF($D$5&gt;$B22,OFFSET(Data!$B$1,$D$6+B22-1,0,1,1),"n/a")</f>
        <v>00Q00</v>
      </c>
      <c r="D22" s="170" t="str">
        <f ca="1">IF($D$5&gt;$B22,OFFSET(Data!$C$1,$D$6+B22-1,0,1,1),"n/a")</f>
        <v>BLACKBURN WITH DARWEN CCG</v>
      </c>
      <c r="E22" s="169" t="str">
        <f ca="1">IF($D$5&gt;$B22,OFFSET(Data!$D$1,$D$6+B22-1,0,1,1),"n/a")</f>
        <v>Q47</v>
      </c>
      <c r="F22" s="170" t="str">
        <f ca="1">IF($D$5&gt;$B22,OFFSET(Data!$E$1,$D$6+B22-1,0,1,1),"n/a")</f>
        <v>LANCASHIRE AREA</v>
      </c>
      <c r="G22" s="158">
        <f ca="1">IF($D$5&gt;$B22,OFFSET(Data!$K$1,$D$6+$B22-1,0,1,1),"n/a")</f>
        <v>775</v>
      </c>
      <c r="H22" s="162">
        <f ca="1">IF($D$5&gt;$B22,OFFSET(Data!$X$1,$D$6+$B22-1,0,1,1),"n/a")</f>
        <v>80</v>
      </c>
      <c r="I22" s="79">
        <f ca="1">IF($D$5&gt;$B22,OFFSET(Data!$Y$1,$D$6+$B22-1,0,1,1),"n/a")</f>
        <v>0.103225806451612</v>
      </c>
      <c r="J22" s="163">
        <f ca="1">RANK($I22,$I$14:$I$239,0)+COUNTIF($I$14:$I22,$I22)-1</f>
        <v>104</v>
      </c>
      <c r="K22" s="162">
        <f ca="1">IF($D$5&gt;$B22,OFFSET(Data!$L$1,$D$6+$B22-1,0,1,1),"n/a")</f>
        <v>12</v>
      </c>
      <c r="L22" s="79">
        <f ca="1">IF($D$5&gt;$B22,OFFSET(Data!$M$1,$D$6+$B22-1,0,1,1),"n/a")</f>
        <v>1.5483870967741901E-2</v>
      </c>
      <c r="M22" s="163">
        <f ca="1">RANK($L22,$L$14:$L$239,0)+COUNTIF($L$14:$L22,$L22)-1</f>
        <v>140</v>
      </c>
      <c r="N22" s="162">
        <f ca="1">IF($D$5&gt;$B22,OFFSET(Data!$P$1,$D$6+$B22-1,0,1,1),"n/a")</f>
        <v>7</v>
      </c>
      <c r="O22" s="79">
        <f ca="1">IF($D$5&gt;$B22,OFFSET(Data!$Q$1,$D$6+$B22-1,0,1,1),"n/a")</f>
        <v>9.0322580645161195E-3</v>
      </c>
      <c r="P22" s="163">
        <f ca="1">RANK($O22,$O$14:$O$239,0)+COUNTIF($O$14:$O22,$O22)-1</f>
        <v>88</v>
      </c>
      <c r="Q22" s="162">
        <f ca="1">IF($D$5&gt;$B22,OFFSET(Data!$T$1,$D$6+$B22-1,0,1,1),"n/a")</f>
        <v>76</v>
      </c>
      <c r="R22" s="79">
        <f ca="1">IF($D$5&gt;$B22,OFFSET(Data!$U$1,$D$6+$B22-1,0,1,1),"n/a")</f>
        <v>9.8064516129032206E-2</v>
      </c>
      <c r="S22" s="80">
        <f ca="1">RANK($R22,$R$14:$R$239,0)+COUNTIF($R$14:$R22,$R22)-1</f>
        <v>108</v>
      </c>
      <c r="T22" s="166"/>
      <c r="U22" s="162">
        <f t="shared" ca="1" si="0"/>
        <v>80</v>
      </c>
      <c r="V22" s="193">
        <f t="shared" ca="1" si="1"/>
        <v>0.103225806451612</v>
      </c>
      <c r="W22" s="80">
        <f t="shared" ca="1" si="2"/>
        <v>104</v>
      </c>
      <c r="Y22" s="77">
        <f t="shared" si="11"/>
        <v>9</v>
      </c>
      <c r="Z22" s="78" t="str">
        <f t="shared" ca="1" si="3"/>
        <v>10A00</v>
      </c>
      <c r="AA22" s="78" t="str">
        <f t="shared" ca="1" si="4"/>
        <v>SOUTH KENT COAST CCG</v>
      </c>
      <c r="AB22" s="78" t="str">
        <f t="shared" ca="1" si="5"/>
        <v>Q67</v>
      </c>
      <c r="AC22" s="78" t="str">
        <f t="shared" ca="1" si="6"/>
        <v>KENT AND MEDWAY AREA</v>
      </c>
      <c r="AD22" s="84">
        <f t="shared" ca="1" si="7"/>
        <v>871</v>
      </c>
      <c r="AE22" s="84">
        <f t="shared" ca="1" si="8"/>
        <v>120</v>
      </c>
      <c r="AF22" s="190">
        <f t="shared" ca="1" si="9"/>
        <v>0.13777267508610699</v>
      </c>
    </row>
    <row r="23" spans="2:32" x14ac:dyDescent="0.25">
      <c r="B23" s="149">
        <f t="shared" si="10"/>
        <v>9</v>
      </c>
      <c r="C23" s="169" t="str">
        <f ca="1">IF($D$5&gt;$B23,OFFSET(Data!$B$1,$D$6+B23-1,0,1,1),"n/a")</f>
        <v>00R00</v>
      </c>
      <c r="D23" s="170" t="str">
        <f ca="1">IF($D$5&gt;$B23,OFFSET(Data!$C$1,$D$6+B23-1,0,1,1),"n/a")</f>
        <v>BLACKPOOL CCG</v>
      </c>
      <c r="E23" s="169" t="str">
        <f ca="1">IF($D$5&gt;$B23,OFFSET(Data!$D$1,$D$6+B23-1,0,1,1),"n/a")</f>
        <v>Q47</v>
      </c>
      <c r="F23" s="170" t="str">
        <f ca="1">IF($D$5&gt;$B23,OFFSET(Data!$E$1,$D$6+B23-1,0,1,1),"n/a")</f>
        <v>LANCASHIRE AREA</v>
      </c>
      <c r="G23" s="158">
        <f ca="1">IF($D$5&gt;$B23,OFFSET(Data!$K$1,$D$6+$B23-1,0,1,1),"n/a")</f>
        <v>1060</v>
      </c>
      <c r="H23" s="162">
        <f ca="1">IF($D$5&gt;$B23,OFFSET(Data!$X$1,$D$6+$B23-1,0,1,1),"n/a")</f>
        <v>110</v>
      </c>
      <c r="I23" s="79">
        <f ca="1">IF($D$5&gt;$B23,OFFSET(Data!$Y$1,$D$6+$B23-1,0,1,1),"n/a")</f>
        <v>0.10377358490565999</v>
      </c>
      <c r="J23" s="163">
        <f ca="1">RANK($I23,$I$14:$I$239,0)+COUNTIF($I$14:$I23,$I23)-1</f>
        <v>101</v>
      </c>
      <c r="K23" s="162">
        <f ca="1">IF($D$5&gt;$B23,OFFSET(Data!$L$1,$D$6+$B23-1,0,1,1),"n/a")</f>
        <v>13</v>
      </c>
      <c r="L23" s="79">
        <f ca="1">IF($D$5&gt;$B23,OFFSET(Data!$M$1,$D$6+$B23-1,0,1,1),"n/a")</f>
        <v>1.2264150943396199E-2</v>
      </c>
      <c r="M23" s="163">
        <f ca="1">RANK($L23,$L$14:$L$239,0)+COUNTIF($L$14:$L23,$L23)-1</f>
        <v>179</v>
      </c>
      <c r="N23" s="162">
        <f ca="1">IF($D$5&gt;$B23,OFFSET(Data!$P$1,$D$6+$B23-1,0,1,1),"n/a")</f>
        <v>4</v>
      </c>
      <c r="O23" s="79">
        <f ca="1">IF($D$5&gt;$B23,OFFSET(Data!$Q$1,$D$6+$B23-1,0,1,1),"n/a")</f>
        <v>3.77358490566037E-3</v>
      </c>
      <c r="P23" s="163">
        <f ca="1">RANK($O23,$O$14:$O$239,0)+COUNTIF($O$14:$O23,$O23)-1</f>
        <v>196</v>
      </c>
      <c r="Q23" s="162">
        <f ca="1">IF($D$5&gt;$B23,OFFSET(Data!$T$1,$D$6+$B23-1,0,1,1),"n/a")</f>
        <v>108</v>
      </c>
      <c r="R23" s="79">
        <f ca="1">IF($D$5&gt;$B23,OFFSET(Data!$U$1,$D$6+$B23-1,0,1,1),"n/a")</f>
        <v>0.10188679245283</v>
      </c>
      <c r="S23" s="80">
        <f ca="1">RANK($R23,$R$14:$R$239,0)+COUNTIF($R$14:$R23,$R23)-1</f>
        <v>86</v>
      </c>
      <c r="T23" s="166"/>
      <c r="U23" s="162">
        <f t="shared" ca="1" si="0"/>
        <v>110</v>
      </c>
      <c r="V23" s="193">
        <f t="shared" ca="1" si="1"/>
        <v>0.10377358490565999</v>
      </c>
      <c r="W23" s="80">
        <f t="shared" ca="1" si="2"/>
        <v>101</v>
      </c>
      <c r="Y23" s="77">
        <f t="shared" si="11"/>
        <v>10</v>
      </c>
      <c r="Z23" s="78" t="str">
        <f t="shared" ca="1" si="3"/>
        <v>09C00</v>
      </c>
      <c r="AA23" s="78" t="str">
        <f t="shared" ca="1" si="4"/>
        <v>ASHFORD CCG</v>
      </c>
      <c r="AB23" s="78" t="str">
        <f t="shared" ca="1" si="5"/>
        <v>Q67</v>
      </c>
      <c r="AC23" s="78" t="str">
        <f t="shared" ca="1" si="6"/>
        <v>KENT AND MEDWAY AREA</v>
      </c>
      <c r="AD23" s="84">
        <f t="shared" ca="1" si="7"/>
        <v>372</v>
      </c>
      <c r="AE23" s="84">
        <f t="shared" ca="1" si="8"/>
        <v>50</v>
      </c>
      <c r="AF23" s="190">
        <f t="shared" ca="1" si="9"/>
        <v>0.13440860215053699</v>
      </c>
    </row>
    <row r="24" spans="2:32" x14ac:dyDescent="0.25">
      <c r="B24" s="149">
        <f t="shared" si="10"/>
        <v>10</v>
      </c>
      <c r="C24" s="169" t="str">
        <f ca="1">IF($D$5&gt;$B24,OFFSET(Data!$B$1,$D$6+B24-1,0,1,1),"n/a")</f>
        <v>00T00</v>
      </c>
      <c r="D24" s="170" t="str">
        <f ca="1">IF($D$5&gt;$B24,OFFSET(Data!$C$1,$D$6+B24-1,0,1,1),"n/a")</f>
        <v>BOLTON CCG</v>
      </c>
      <c r="E24" s="169" t="str">
        <f ca="1">IF($D$5&gt;$B24,OFFSET(Data!$D$1,$D$6+B24-1,0,1,1),"n/a")</f>
        <v>Q46</v>
      </c>
      <c r="F24" s="170" t="str">
        <f ca="1">IF($D$5&gt;$B24,OFFSET(Data!$E$1,$D$6+B24-1,0,1,1),"n/a")</f>
        <v>GREATER MANCHESTER AREA</v>
      </c>
      <c r="G24" s="158">
        <f ca="1">IF($D$5&gt;$B24,OFFSET(Data!$K$1,$D$6+$B24-1,0,1,1),"n/a")</f>
        <v>1180</v>
      </c>
      <c r="H24" s="162">
        <f ca="1">IF($D$5&gt;$B24,OFFSET(Data!$X$1,$D$6+$B24-1,0,1,1),"n/a")</f>
        <v>116</v>
      </c>
      <c r="I24" s="79">
        <f ca="1">IF($D$5&gt;$B24,OFFSET(Data!$Y$1,$D$6+$B24-1,0,1,1),"n/a")</f>
        <v>9.8305084745762703E-2</v>
      </c>
      <c r="J24" s="163">
        <f ca="1">RANK($I24,$I$14:$I$239,0)+COUNTIF($I$14:$I24,$I24)-1</f>
        <v>137</v>
      </c>
      <c r="K24" s="162">
        <f ca="1">IF($D$5&gt;$B24,OFFSET(Data!$L$1,$D$6+$B24-1,0,1,1),"n/a")</f>
        <v>26</v>
      </c>
      <c r="L24" s="79">
        <f ca="1">IF($D$5&gt;$B24,OFFSET(Data!$M$1,$D$6+$B24-1,0,1,1),"n/a")</f>
        <v>2.20338983050847E-2</v>
      </c>
      <c r="M24" s="163">
        <f ca="1">RANK($L24,$L$14:$L$239,0)+COUNTIF($L$14:$L24,$L24)-1</f>
        <v>59</v>
      </c>
      <c r="N24" s="162">
        <f ca="1">IF($D$5&gt;$B24,OFFSET(Data!$P$1,$D$6+$B24-1,0,1,1),"n/a")</f>
        <v>14</v>
      </c>
      <c r="O24" s="79">
        <f ca="1">IF($D$5&gt;$B24,OFFSET(Data!$Q$1,$D$6+$B24-1,0,1,1),"n/a")</f>
        <v>1.1864406779661E-2</v>
      </c>
      <c r="P24" s="163">
        <f ca="1">RANK($O24,$O$14:$O$239,0)+COUNTIF($O$14:$O24,$O24)-1</f>
        <v>45</v>
      </c>
      <c r="Q24" s="162">
        <f ca="1">IF($D$5&gt;$B24,OFFSET(Data!$T$1,$D$6+$B24-1,0,1,1),"n/a")</f>
        <v>109</v>
      </c>
      <c r="R24" s="79">
        <f ca="1">IF($D$5&gt;$B24,OFFSET(Data!$U$1,$D$6+$B24-1,0,1,1),"n/a")</f>
        <v>9.2372881355932204E-2</v>
      </c>
      <c r="S24" s="80">
        <f ca="1">RANK($R24,$R$14:$R$239,0)+COUNTIF($R$14:$R24,$R24)-1</f>
        <v>139</v>
      </c>
      <c r="T24" s="166"/>
      <c r="U24" s="162">
        <f t="shared" ca="1" si="0"/>
        <v>116</v>
      </c>
      <c r="V24" s="193">
        <f t="shared" ca="1" si="1"/>
        <v>9.8305084745762703E-2</v>
      </c>
      <c r="W24" s="80">
        <f t="shared" ca="1" si="2"/>
        <v>137</v>
      </c>
      <c r="Y24" s="77">
        <f t="shared" si="11"/>
        <v>11</v>
      </c>
      <c r="Z24" s="78" t="str">
        <f t="shared" ca="1" si="3"/>
        <v>03V00</v>
      </c>
      <c r="AA24" s="78" t="str">
        <f t="shared" ca="1" si="4"/>
        <v>CORBY CCG</v>
      </c>
      <c r="AB24" s="78" t="str">
        <f t="shared" ca="1" si="5"/>
        <v>Q58</v>
      </c>
      <c r="AC24" s="78" t="str">
        <f t="shared" ca="1" si="6"/>
        <v>HERTFORDSHIRE &amp; SOUTH MIDLANDS AREA</v>
      </c>
      <c r="AD24" s="84">
        <f t="shared" ca="1" si="7"/>
        <v>314</v>
      </c>
      <c r="AE24" s="84">
        <f t="shared" ca="1" si="8"/>
        <v>42</v>
      </c>
      <c r="AF24" s="190">
        <f t="shared" ca="1" si="9"/>
        <v>0.13375796178343899</v>
      </c>
    </row>
    <row r="25" spans="2:32" x14ac:dyDescent="0.25">
      <c r="B25" s="149">
        <f t="shared" si="10"/>
        <v>11</v>
      </c>
      <c r="C25" s="169" t="str">
        <f ca="1">IF($D$5&gt;$B25,OFFSET(Data!$B$1,$D$6+B25-1,0,1,1),"n/a")</f>
        <v>00V00</v>
      </c>
      <c r="D25" s="170" t="str">
        <f ca="1">IF($D$5&gt;$B25,OFFSET(Data!$C$1,$D$6+B25-1,0,1,1),"n/a")</f>
        <v>BURY CCG</v>
      </c>
      <c r="E25" s="169" t="str">
        <f ca="1">IF($D$5&gt;$B25,OFFSET(Data!$D$1,$D$6+B25-1,0,1,1),"n/a")</f>
        <v>Q46</v>
      </c>
      <c r="F25" s="170" t="str">
        <f ca="1">IF($D$5&gt;$B25,OFFSET(Data!$E$1,$D$6+B25-1,0,1,1),"n/a")</f>
        <v>GREATER MANCHESTER AREA</v>
      </c>
      <c r="G25" s="158">
        <f ca="1">IF($D$5&gt;$B25,OFFSET(Data!$K$1,$D$6+$B25-1,0,1,1),"n/a")</f>
        <v>994</v>
      </c>
      <c r="H25" s="162">
        <f ca="1">IF($D$5&gt;$B25,OFFSET(Data!$X$1,$D$6+$B25-1,0,1,1),"n/a")</f>
        <v>99</v>
      </c>
      <c r="I25" s="79">
        <f ca="1">IF($D$5&gt;$B25,OFFSET(Data!$Y$1,$D$6+$B25-1,0,1,1),"n/a")</f>
        <v>9.9597585513078402E-2</v>
      </c>
      <c r="J25" s="163">
        <f ca="1">RANK($I25,$I$14:$I$239,0)+COUNTIF($I$14:$I25,$I25)-1</f>
        <v>133</v>
      </c>
      <c r="K25" s="162">
        <f ca="1">IF($D$5&gt;$B25,OFFSET(Data!$L$1,$D$6+$B25-1,0,1,1),"n/a")</f>
        <v>16</v>
      </c>
      <c r="L25" s="79">
        <f ca="1">IF($D$5&gt;$B25,OFFSET(Data!$M$1,$D$6+$B25-1,0,1,1),"n/a")</f>
        <v>1.6096579476861099E-2</v>
      </c>
      <c r="M25" s="163">
        <f ca="1">RANK($L25,$L$14:$L$239,0)+COUNTIF($L$14:$L25,$L25)-1</f>
        <v>133</v>
      </c>
      <c r="N25" s="162">
        <f ca="1">IF($D$5&gt;$B25,OFFSET(Data!$P$1,$D$6+$B25-1,0,1,1),"n/a")</f>
        <v>7</v>
      </c>
      <c r="O25" s="79">
        <f ca="1">IF($D$5&gt;$B25,OFFSET(Data!$Q$1,$D$6+$B25-1,0,1,1),"n/a")</f>
        <v>7.0422535211267599E-3</v>
      </c>
      <c r="P25" s="163">
        <f ca="1">RANK($O25,$O$14:$O$239,0)+COUNTIF($O$14:$O25,$O25)-1</f>
        <v>135</v>
      </c>
      <c r="Q25" s="162">
        <f ca="1">IF($D$5&gt;$B25,OFFSET(Data!$T$1,$D$6+$B25-1,0,1,1),"n/a")</f>
        <v>93</v>
      </c>
      <c r="R25" s="79">
        <f ca="1">IF($D$5&gt;$B25,OFFSET(Data!$U$1,$D$6+$B25-1,0,1,1),"n/a")</f>
        <v>9.3561368209255494E-2</v>
      </c>
      <c r="S25" s="80">
        <f ca="1">RANK($R25,$R$14:$R$239,0)+COUNTIF($R$14:$R25,$R25)-1</f>
        <v>134</v>
      </c>
      <c r="T25" s="166"/>
      <c r="U25" s="162">
        <f t="shared" ca="1" si="0"/>
        <v>99</v>
      </c>
      <c r="V25" s="193">
        <f t="shared" ca="1" si="1"/>
        <v>9.9597585513078402E-2</v>
      </c>
      <c r="W25" s="80">
        <f t="shared" ca="1" si="2"/>
        <v>133</v>
      </c>
      <c r="Y25" s="77">
        <f t="shared" si="11"/>
        <v>12</v>
      </c>
      <c r="Z25" s="78" t="str">
        <f t="shared" ca="1" si="3"/>
        <v>07L00</v>
      </c>
      <c r="AA25" s="78" t="str">
        <f t="shared" ca="1" si="4"/>
        <v>BARKING &amp; DAGENHAM CCG</v>
      </c>
      <c r="AB25" s="78" t="str">
        <f t="shared" ca="1" si="5"/>
        <v>Q61</v>
      </c>
      <c r="AC25" s="78" t="str">
        <f t="shared" ca="1" si="6"/>
        <v>NORTH EAST LONDON AREA</v>
      </c>
      <c r="AD25" s="84">
        <f t="shared" ca="1" si="7"/>
        <v>607</v>
      </c>
      <c r="AE25" s="84">
        <f t="shared" ca="1" si="8"/>
        <v>81</v>
      </c>
      <c r="AF25" s="190">
        <f t="shared" ca="1" si="9"/>
        <v>0.133443163097199</v>
      </c>
    </row>
    <row r="26" spans="2:32" x14ac:dyDescent="0.25">
      <c r="B26" s="149">
        <f t="shared" si="10"/>
        <v>12</v>
      </c>
      <c r="C26" s="169" t="str">
        <f ca="1">IF($D$5&gt;$B26,OFFSET(Data!$B$1,$D$6+B26-1,0,1,1),"n/a")</f>
        <v>00X00</v>
      </c>
      <c r="D26" s="170" t="str">
        <f ca="1">IF($D$5&gt;$B26,OFFSET(Data!$C$1,$D$6+B26-1,0,1,1),"n/a")</f>
        <v>CHORLEY AND SOUTH RIBBLE CCG</v>
      </c>
      <c r="E26" s="169" t="str">
        <f ca="1">IF($D$5&gt;$B26,OFFSET(Data!$D$1,$D$6+B26-1,0,1,1),"n/a")</f>
        <v>Q47</v>
      </c>
      <c r="F26" s="170" t="str">
        <f ca="1">IF($D$5&gt;$B26,OFFSET(Data!$E$1,$D$6+B26-1,0,1,1),"n/a")</f>
        <v>LANCASHIRE AREA</v>
      </c>
      <c r="G26" s="158">
        <f ca="1">IF($D$5&gt;$B26,OFFSET(Data!$K$1,$D$6+$B26-1,0,1,1),"n/a")</f>
        <v>663</v>
      </c>
      <c r="H26" s="162">
        <f ca="1">IF($D$5&gt;$B26,OFFSET(Data!$X$1,$D$6+$B26-1,0,1,1),"n/a")</f>
        <v>73</v>
      </c>
      <c r="I26" s="79">
        <f ca="1">IF($D$5&gt;$B26,OFFSET(Data!$Y$1,$D$6+$B26-1,0,1,1),"n/a")</f>
        <v>0.110105580693815</v>
      </c>
      <c r="J26" s="163">
        <f ca="1">RANK($I26,$I$14:$I$239,0)+COUNTIF($I$14:$I26,$I26)-1</f>
        <v>72</v>
      </c>
      <c r="K26" s="162">
        <f ca="1">IF($D$5&gt;$B26,OFFSET(Data!$L$1,$D$6+$B26-1,0,1,1),"n/a")</f>
        <v>15</v>
      </c>
      <c r="L26" s="79">
        <f ca="1">IF($D$5&gt;$B26,OFFSET(Data!$M$1,$D$6+$B26-1,0,1,1),"n/a")</f>
        <v>2.2624434389140202E-2</v>
      </c>
      <c r="M26" s="163">
        <f ca="1">RANK($L26,$L$14:$L$239,0)+COUNTIF($L$14:$L26,$L26)-1</f>
        <v>57</v>
      </c>
      <c r="N26" s="162">
        <f ca="1">IF($D$5&gt;$B26,OFFSET(Data!$P$1,$D$6+$B26-1,0,1,1),"n/a")</f>
        <v>11</v>
      </c>
      <c r="O26" s="79">
        <f ca="1">IF($D$5&gt;$B26,OFFSET(Data!$Q$1,$D$6+$B26-1,0,1,1),"n/a")</f>
        <v>1.6591251885369501E-2</v>
      </c>
      <c r="P26" s="163">
        <f ca="1">RANK($O26,$O$14:$O$239,0)+COUNTIF($O$14:$O26,$O26)-1</f>
        <v>12</v>
      </c>
      <c r="Q26" s="162">
        <f ca="1">IF($D$5&gt;$B26,OFFSET(Data!$T$1,$D$6+$B26-1,0,1,1),"n/a")</f>
        <v>65</v>
      </c>
      <c r="R26" s="79">
        <f ca="1">IF($D$5&gt;$B26,OFFSET(Data!$U$1,$D$6+$B26-1,0,1,1),"n/a")</f>
        <v>9.8039215686274495E-2</v>
      </c>
      <c r="S26" s="80">
        <f ca="1">RANK($R26,$R$14:$R$239,0)+COUNTIF($R$14:$R26,$R26)-1</f>
        <v>109</v>
      </c>
      <c r="T26" s="166"/>
      <c r="U26" s="162">
        <f t="shared" ca="1" si="0"/>
        <v>73</v>
      </c>
      <c r="V26" s="193">
        <f t="shared" ca="1" si="1"/>
        <v>0.110105580693815</v>
      </c>
      <c r="W26" s="80">
        <f t="shared" ca="1" si="2"/>
        <v>72</v>
      </c>
      <c r="Y26" s="77">
        <f t="shared" si="11"/>
        <v>13</v>
      </c>
      <c r="Z26" s="78" t="str">
        <f t="shared" ca="1" si="3"/>
        <v>09X00</v>
      </c>
      <c r="AA26" s="78" t="str">
        <f t="shared" ca="1" si="4"/>
        <v>HORSHAM AND MID SUSSEX CCG</v>
      </c>
      <c r="AB26" s="78" t="str">
        <f t="shared" ca="1" si="5"/>
        <v>Q68</v>
      </c>
      <c r="AC26" s="78" t="str">
        <f t="shared" ca="1" si="6"/>
        <v>SURREY AND SUSSEX AREA</v>
      </c>
      <c r="AD26" s="84">
        <f t="shared" ca="1" si="7"/>
        <v>686</v>
      </c>
      <c r="AE26" s="84">
        <f t="shared" ca="1" si="8"/>
        <v>91</v>
      </c>
      <c r="AF26" s="190">
        <f t="shared" ca="1" si="9"/>
        <v>0.132653061224489</v>
      </c>
    </row>
    <row r="27" spans="2:32" x14ac:dyDescent="0.25">
      <c r="B27" s="149">
        <f t="shared" si="10"/>
        <v>13</v>
      </c>
      <c r="C27" s="169" t="str">
        <f ca="1">IF($D$5&gt;$B27,OFFSET(Data!$B$1,$D$6+B27-1,0,1,1),"n/a")</f>
        <v>00Y00</v>
      </c>
      <c r="D27" s="170" t="str">
        <f ca="1">IF($D$5&gt;$B27,OFFSET(Data!$C$1,$D$6+B27-1,0,1,1),"n/a")</f>
        <v>OLDHAM CCG</v>
      </c>
      <c r="E27" s="169" t="str">
        <f ca="1">IF($D$5&gt;$B27,OFFSET(Data!$D$1,$D$6+B27-1,0,1,1),"n/a")</f>
        <v>Q46</v>
      </c>
      <c r="F27" s="170" t="str">
        <f ca="1">IF($D$5&gt;$B27,OFFSET(Data!$E$1,$D$6+B27-1,0,1,1),"n/a")</f>
        <v>GREATER MANCHESTER AREA</v>
      </c>
      <c r="G27" s="158">
        <f ca="1">IF($D$5&gt;$B27,OFFSET(Data!$K$1,$D$6+$B27-1,0,1,1),"n/a")</f>
        <v>1396</v>
      </c>
      <c r="H27" s="162">
        <f ca="1">IF($D$5&gt;$B27,OFFSET(Data!$X$1,$D$6+$B27-1,0,1,1),"n/a")</f>
        <v>125</v>
      </c>
      <c r="I27" s="79">
        <f ca="1">IF($D$5&gt;$B27,OFFSET(Data!$Y$1,$D$6+$B27-1,0,1,1),"n/a")</f>
        <v>8.9541547277936895E-2</v>
      </c>
      <c r="J27" s="163">
        <f ca="1">RANK($I27,$I$14:$I$239,0)+COUNTIF($I$14:$I27,$I27)-1</f>
        <v>177</v>
      </c>
      <c r="K27" s="162">
        <f ca="1">IF($D$5&gt;$B27,OFFSET(Data!$L$1,$D$6+$B27-1,0,1,1),"n/a")</f>
        <v>26</v>
      </c>
      <c r="L27" s="79">
        <f ca="1">IF($D$5&gt;$B27,OFFSET(Data!$M$1,$D$6+$B27-1,0,1,1),"n/a")</f>
        <v>1.8624641833810799E-2</v>
      </c>
      <c r="M27" s="163">
        <f ca="1">RANK($L27,$L$14:$L$239,0)+COUNTIF($L$14:$L27,$L27)-1</f>
        <v>95</v>
      </c>
      <c r="N27" s="162">
        <f ca="1">IF($D$5&gt;$B27,OFFSET(Data!$P$1,$D$6+$B27-1,0,1,1),"n/a")</f>
        <v>7</v>
      </c>
      <c r="O27" s="79">
        <f ca="1">IF($D$5&gt;$B27,OFFSET(Data!$Q$1,$D$6+$B27-1,0,1,1),"n/a")</f>
        <v>5.0143266475644599E-3</v>
      </c>
      <c r="P27" s="163">
        <f ca="1">RANK($O27,$O$14:$O$239,0)+COUNTIF($O$14:$O27,$O27)-1</f>
        <v>181</v>
      </c>
      <c r="Q27" s="162">
        <f ca="1">IF($D$5&gt;$B27,OFFSET(Data!$T$1,$D$6+$B27-1,0,1,1),"n/a")</f>
        <v>119</v>
      </c>
      <c r="R27" s="79">
        <f ca="1">IF($D$5&gt;$B27,OFFSET(Data!$U$1,$D$6+$B27-1,0,1,1),"n/a")</f>
        <v>8.5243553008595901E-2</v>
      </c>
      <c r="S27" s="80">
        <f ca="1">RANK($R27,$R$14:$R$239,0)+COUNTIF($R$14:$R27,$R27)-1</f>
        <v>171</v>
      </c>
      <c r="T27" s="166"/>
      <c r="U27" s="162">
        <f t="shared" ca="1" si="0"/>
        <v>125</v>
      </c>
      <c r="V27" s="193">
        <f t="shared" ca="1" si="1"/>
        <v>8.9541547277936895E-2</v>
      </c>
      <c r="W27" s="80">
        <f t="shared" ca="1" si="2"/>
        <v>177</v>
      </c>
      <c r="Y27" s="77">
        <f t="shared" si="11"/>
        <v>14</v>
      </c>
      <c r="Z27" s="78" t="str">
        <f t="shared" ca="1" si="3"/>
        <v>04F00</v>
      </c>
      <c r="AA27" s="78" t="str">
        <f t="shared" ca="1" si="4"/>
        <v>MILTON KEYNES CCG</v>
      </c>
      <c r="AB27" s="78" t="str">
        <f t="shared" ca="1" si="5"/>
        <v>Q58</v>
      </c>
      <c r="AC27" s="78" t="str">
        <f t="shared" ca="1" si="6"/>
        <v>HERTFORDSHIRE &amp; SOUTH MIDLANDS AREA</v>
      </c>
      <c r="AD27" s="84">
        <f t="shared" ca="1" si="7"/>
        <v>661</v>
      </c>
      <c r="AE27" s="84">
        <f t="shared" ca="1" si="8"/>
        <v>86</v>
      </c>
      <c r="AF27" s="190">
        <f t="shared" ca="1" si="9"/>
        <v>0.13010590015128501</v>
      </c>
    </row>
    <row r="28" spans="2:32" x14ac:dyDescent="0.25">
      <c r="B28" s="149">
        <f t="shared" si="10"/>
        <v>14</v>
      </c>
      <c r="C28" s="169" t="str">
        <f ca="1">IF($D$5&gt;$B28,OFFSET(Data!$B$1,$D$6+B28-1,0,1,1),"n/a")</f>
        <v>01A00</v>
      </c>
      <c r="D28" s="170" t="str">
        <f ca="1">IF($D$5&gt;$B28,OFFSET(Data!$C$1,$D$6+B28-1,0,1,1),"n/a")</f>
        <v>EAST LANCASHIRE CCG</v>
      </c>
      <c r="E28" s="169" t="str">
        <f ca="1">IF($D$5&gt;$B28,OFFSET(Data!$D$1,$D$6+B28-1,0,1,1),"n/a")</f>
        <v>Q47</v>
      </c>
      <c r="F28" s="170" t="str">
        <f ca="1">IF($D$5&gt;$B28,OFFSET(Data!$E$1,$D$6+B28-1,0,1,1),"n/a")</f>
        <v>LANCASHIRE AREA</v>
      </c>
      <c r="G28" s="158">
        <f ca="1">IF($D$5&gt;$B28,OFFSET(Data!$K$1,$D$6+$B28-1,0,1,1),"n/a")</f>
        <v>1841</v>
      </c>
      <c r="H28" s="162">
        <f ca="1">IF($D$5&gt;$B28,OFFSET(Data!$X$1,$D$6+$B28-1,0,1,1),"n/a")</f>
        <v>170</v>
      </c>
      <c r="I28" s="79">
        <f ca="1">IF($D$5&gt;$B28,OFFSET(Data!$Y$1,$D$6+$B28-1,0,1,1),"n/a")</f>
        <v>9.2341118957088505E-2</v>
      </c>
      <c r="J28" s="163">
        <f ca="1">RANK($I28,$I$14:$I$239,0)+COUNTIF($I$14:$I28,$I28)-1</f>
        <v>166</v>
      </c>
      <c r="K28" s="162">
        <f ca="1">IF($D$5&gt;$B28,OFFSET(Data!$L$1,$D$6+$B28-1,0,1,1),"n/a")</f>
        <v>40</v>
      </c>
      <c r="L28" s="79">
        <f ca="1">IF($D$5&gt;$B28,OFFSET(Data!$M$1,$D$6+$B28-1,0,1,1),"n/a")</f>
        <v>2.1727322107550202E-2</v>
      </c>
      <c r="M28" s="163">
        <f ca="1">RANK($L28,$L$14:$L$239,0)+COUNTIF($L$14:$L28,$L28)-1</f>
        <v>61</v>
      </c>
      <c r="N28" s="162">
        <f ca="1">IF($D$5&gt;$B28,OFFSET(Data!$P$1,$D$6+$B28-1,0,1,1),"n/a")</f>
        <v>11</v>
      </c>
      <c r="O28" s="79">
        <f ca="1">IF($D$5&gt;$B28,OFFSET(Data!$Q$1,$D$6+$B28-1,0,1,1),"n/a")</f>
        <v>5.9750135795763101E-3</v>
      </c>
      <c r="P28" s="163">
        <f ca="1">RANK($O28,$O$14:$O$239,0)+COUNTIF($O$14:$O28,$O28)-1</f>
        <v>158</v>
      </c>
      <c r="Q28" s="162">
        <f ca="1">IF($D$5&gt;$B28,OFFSET(Data!$T$1,$D$6+$B28-1,0,1,1),"n/a")</f>
        <v>164</v>
      </c>
      <c r="R28" s="79">
        <f ca="1">IF($D$5&gt;$B28,OFFSET(Data!$U$1,$D$6+$B28-1,0,1,1),"n/a")</f>
        <v>8.9082020640955994E-2</v>
      </c>
      <c r="S28" s="80">
        <f ca="1">RANK($R28,$R$14:$R$239,0)+COUNTIF($R$14:$R28,$R28)-1</f>
        <v>155</v>
      </c>
      <c r="T28" s="166"/>
      <c r="U28" s="162">
        <f t="shared" ca="1" si="0"/>
        <v>170</v>
      </c>
      <c r="V28" s="193">
        <f t="shared" ca="1" si="1"/>
        <v>9.2341118957088505E-2</v>
      </c>
      <c r="W28" s="80">
        <f t="shared" ca="1" si="2"/>
        <v>166</v>
      </c>
      <c r="Y28" s="77">
        <f t="shared" si="11"/>
        <v>15</v>
      </c>
      <c r="Z28" s="78" t="str">
        <f t="shared" ca="1" si="3"/>
        <v>01F00</v>
      </c>
      <c r="AA28" s="78" t="str">
        <f t="shared" ca="1" si="4"/>
        <v>HALTON CCG</v>
      </c>
      <c r="AB28" s="78" t="str">
        <f t="shared" ca="1" si="5"/>
        <v>Q48</v>
      </c>
      <c r="AC28" s="78" t="str">
        <f t="shared" ca="1" si="6"/>
        <v>MERSEYSIDE AREA</v>
      </c>
      <c r="AD28" s="84">
        <f t="shared" ca="1" si="7"/>
        <v>602</v>
      </c>
      <c r="AE28" s="84">
        <f t="shared" ca="1" si="8"/>
        <v>78</v>
      </c>
      <c r="AF28" s="190">
        <f t="shared" ca="1" si="9"/>
        <v>0.12956810631229199</v>
      </c>
    </row>
    <row r="29" spans="2:32" x14ac:dyDescent="0.25">
      <c r="B29" s="149">
        <f t="shared" si="10"/>
        <v>15</v>
      </c>
      <c r="C29" s="169" t="str">
        <f ca="1">IF($D$5&gt;$B29,OFFSET(Data!$B$1,$D$6+B29-1,0,1,1),"n/a")</f>
        <v>01C00</v>
      </c>
      <c r="D29" s="170" t="str">
        <f ca="1">IF($D$5&gt;$B29,OFFSET(Data!$C$1,$D$6+B29-1,0,1,1),"n/a")</f>
        <v>EASTERN CHESHIRE CCG</v>
      </c>
      <c r="E29" s="169" t="str">
        <f ca="1">IF($D$5&gt;$B29,OFFSET(Data!$D$1,$D$6+B29-1,0,1,1),"n/a")</f>
        <v>Q44</v>
      </c>
      <c r="F29" s="170" t="str">
        <f ca="1">IF($D$5&gt;$B29,OFFSET(Data!$E$1,$D$6+B29-1,0,1,1),"n/a")</f>
        <v>CHESHIRE, WARRINGTON &amp; WIRRAL AREA</v>
      </c>
      <c r="G29" s="158">
        <f ca="1">IF($D$5&gt;$B29,OFFSET(Data!$K$1,$D$6+$B29-1,0,1,1),"n/a")</f>
        <v>797</v>
      </c>
      <c r="H29" s="162">
        <f ca="1">IF($D$5&gt;$B29,OFFSET(Data!$X$1,$D$6+$B29-1,0,1,1),"n/a")</f>
        <v>66</v>
      </c>
      <c r="I29" s="79">
        <f ca="1">IF($D$5&gt;$B29,OFFSET(Data!$Y$1,$D$6+$B29-1,0,1,1),"n/a")</f>
        <v>8.2810539523212004E-2</v>
      </c>
      <c r="J29" s="163">
        <f ca="1">RANK($I29,$I$14:$I$239,0)+COUNTIF($I$14:$I29,$I29)-1</f>
        <v>196</v>
      </c>
      <c r="K29" s="162">
        <f ca="1">IF($D$5&gt;$B29,OFFSET(Data!$L$1,$D$6+$B29-1,0,1,1),"n/a")</f>
        <v>13</v>
      </c>
      <c r="L29" s="79">
        <f ca="1">IF($D$5&gt;$B29,OFFSET(Data!$M$1,$D$6+$B29-1,0,1,1),"n/a")</f>
        <v>1.63111668757841E-2</v>
      </c>
      <c r="M29" s="163">
        <f ca="1">RANK($L29,$L$14:$L$239,0)+COUNTIF($L$14:$L29,$L29)-1</f>
        <v>127</v>
      </c>
      <c r="N29" s="162">
        <f ca="1">IF($D$5&gt;$B29,OFFSET(Data!$P$1,$D$6+$B29-1,0,1,1),"n/a")</f>
        <v>3</v>
      </c>
      <c r="O29" s="79">
        <f ca="1">IF($D$5&gt;$B29,OFFSET(Data!$Q$1,$D$6+$B29-1,0,1,1),"n/a")</f>
        <v>3.76411543287327E-3</v>
      </c>
      <c r="P29" s="163">
        <f ca="1">RANK($O29,$O$14:$O$239,0)+COUNTIF($O$14:$O29,$O29)-1</f>
        <v>197</v>
      </c>
      <c r="Q29" s="162">
        <f ca="1">IF($D$5&gt;$B29,OFFSET(Data!$T$1,$D$6+$B29-1,0,1,1),"n/a")</f>
        <v>65</v>
      </c>
      <c r="R29" s="79">
        <f ca="1">IF($D$5&gt;$B29,OFFSET(Data!$U$1,$D$6+$B29-1,0,1,1),"n/a")</f>
        <v>8.1555834378920902E-2</v>
      </c>
      <c r="S29" s="80">
        <f ca="1">RANK($R29,$R$14:$R$239,0)+COUNTIF($R$14:$R29,$R29)-1</f>
        <v>188</v>
      </c>
      <c r="T29" s="166"/>
      <c r="U29" s="162">
        <f t="shared" ca="1" si="0"/>
        <v>66</v>
      </c>
      <c r="V29" s="193">
        <f t="shared" ca="1" si="1"/>
        <v>8.2810539523212004E-2</v>
      </c>
      <c r="W29" s="80">
        <f t="shared" ca="1" si="2"/>
        <v>196</v>
      </c>
      <c r="Y29" s="77">
        <f t="shared" si="11"/>
        <v>16</v>
      </c>
      <c r="Z29" s="78" t="str">
        <f t="shared" ca="1" si="3"/>
        <v>01J00</v>
      </c>
      <c r="AA29" s="78" t="str">
        <f t="shared" ca="1" si="4"/>
        <v>KNOWSLEY CCG</v>
      </c>
      <c r="AB29" s="78" t="str">
        <f t="shared" ca="1" si="5"/>
        <v>Q48</v>
      </c>
      <c r="AC29" s="78" t="str">
        <f t="shared" ca="1" si="6"/>
        <v>MERSEYSIDE AREA</v>
      </c>
      <c r="AD29" s="84">
        <f t="shared" ca="1" si="7"/>
        <v>820</v>
      </c>
      <c r="AE29" s="84">
        <f t="shared" ca="1" si="8"/>
        <v>106</v>
      </c>
      <c r="AF29" s="190">
        <f t="shared" ca="1" si="9"/>
        <v>0.129268292682926</v>
      </c>
    </row>
    <row r="30" spans="2:32" x14ac:dyDescent="0.25">
      <c r="B30" s="149">
        <f t="shared" si="10"/>
        <v>16</v>
      </c>
      <c r="C30" s="169" t="str">
        <f ca="1">IF($D$5&gt;$B30,OFFSET(Data!$B$1,$D$6+B30-1,0,1,1),"n/a")</f>
        <v>01D00</v>
      </c>
      <c r="D30" s="170" t="str">
        <f ca="1">IF($D$5&gt;$B30,OFFSET(Data!$C$1,$D$6+B30-1,0,1,1),"n/a")</f>
        <v>HEYWOOD, MIDDLETON &amp; ROCHDALE CCG</v>
      </c>
      <c r="E30" s="169" t="str">
        <f ca="1">IF($D$5&gt;$B30,OFFSET(Data!$D$1,$D$6+B30-1,0,1,1),"n/a")</f>
        <v>Q46</v>
      </c>
      <c r="F30" s="170" t="str">
        <f ca="1">IF($D$5&gt;$B30,OFFSET(Data!$E$1,$D$6+B30-1,0,1,1),"n/a")</f>
        <v>GREATER MANCHESTER AREA</v>
      </c>
      <c r="G30" s="158">
        <f ca="1">IF($D$5&gt;$B30,OFFSET(Data!$K$1,$D$6+$B30-1,0,1,1),"n/a")</f>
        <v>1185</v>
      </c>
      <c r="H30" s="162">
        <f ca="1">IF($D$5&gt;$B30,OFFSET(Data!$X$1,$D$6+$B30-1,0,1,1),"n/a")</f>
        <v>130</v>
      </c>
      <c r="I30" s="79">
        <f ca="1">IF($D$5&gt;$B30,OFFSET(Data!$Y$1,$D$6+$B30-1,0,1,1),"n/a")</f>
        <v>0.10970464135021001</v>
      </c>
      <c r="J30" s="163">
        <f ca="1">RANK($I30,$I$14:$I$239,0)+COUNTIF($I$14:$I30,$I30)-1</f>
        <v>74</v>
      </c>
      <c r="K30" s="162">
        <f ca="1">IF($D$5&gt;$B30,OFFSET(Data!$L$1,$D$6+$B30-1,0,1,1),"n/a")</f>
        <v>21</v>
      </c>
      <c r="L30" s="79">
        <f ca="1">IF($D$5&gt;$B30,OFFSET(Data!$M$1,$D$6+$B30-1,0,1,1),"n/a")</f>
        <v>1.77215189873417E-2</v>
      </c>
      <c r="M30" s="163">
        <f ca="1">RANK($L30,$L$14:$L$239,0)+COUNTIF($L$14:$L30,$L30)-1</f>
        <v>108</v>
      </c>
      <c r="N30" s="162">
        <f ca="1">IF($D$5&gt;$B30,OFFSET(Data!$P$1,$D$6+$B30-1,0,1,1),"n/a")</f>
        <v>11</v>
      </c>
      <c r="O30" s="79">
        <f ca="1">IF($D$5&gt;$B30,OFFSET(Data!$Q$1,$D$6+$B30-1,0,1,1),"n/a")</f>
        <v>9.2827004219409193E-3</v>
      </c>
      <c r="P30" s="163">
        <f ca="1">RANK($O30,$O$14:$O$239,0)+COUNTIF($O$14:$O30,$O30)-1</f>
        <v>85</v>
      </c>
      <c r="Q30" s="162">
        <f ca="1">IF($D$5&gt;$B30,OFFSET(Data!$T$1,$D$6+$B30-1,0,1,1),"n/a")</f>
        <v>123</v>
      </c>
      <c r="R30" s="79">
        <f ca="1">IF($D$5&gt;$B30,OFFSET(Data!$U$1,$D$6+$B30-1,0,1,1),"n/a")</f>
        <v>0.10379746835443</v>
      </c>
      <c r="S30" s="80">
        <f ca="1">RANK($R30,$R$14:$R$239,0)+COUNTIF($R$14:$R30,$R30)-1</f>
        <v>77</v>
      </c>
      <c r="T30" s="166"/>
      <c r="U30" s="162">
        <f t="shared" ca="1" si="0"/>
        <v>130</v>
      </c>
      <c r="V30" s="193">
        <f t="shared" ca="1" si="1"/>
        <v>0.10970464135021001</v>
      </c>
      <c r="W30" s="80">
        <f t="shared" ca="1" si="2"/>
        <v>74</v>
      </c>
      <c r="Y30" s="77">
        <f t="shared" si="11"/>
        <v>17</v>
      </c>
      <c r="Z30" s="78" t="str">
        <f t="shared" ca="1" si="3"/>
        <v>03N00</v>
      </c>
      <c r="AA30" s="78" t="str">
        <f t="shared" ca="1" si="4"/>
        <v>SHEFFIELD CCG</v>
      </c>
      <c r="AB30" s="78" t="str">
        <f t="shared" ca="1" si="5"/>
        <v>Q51</v>
      </c>
      <c r="AC30" s="78" t="str">
        <f t="shared" ca="1" si="6"/>
        <v>SOUTH YORKSHIRE AND BASSETLAW AREA</v>
      </c>
      <c r="AD30" s="84">
        <f t="shared" ca="1" si="7"/>
        <v>1368</v>
      </c>
      <c r="AE30" s="84">
        <f t="shared" ca="1" si="8"/>
        <v>175</v>
      </c>
      <c r="AF30" s="190">
        <f t="shared" ca="1" si="9"/>
        <v>0.127923976608187</v>
      </c>
    </row>
    <row r="31" spans="2:32" x14ac:dyDescent="0.25">
      <c r="B31" s="149">
        <f t="shared" si="10"/>
        <v>17</v>
      </c>
      <c r="C31" s="169" t="str">
        <f ca="1">IF($D$5&gt;$B31,OFFSET(Data!$B$1,$D$6+B31-1,0,1,1),"n/a")</f>
        <v>01E00</v>
      </c>
      <c r="D31" s="170" t="str">
        <f ca="1">IF($D$5&gt;$B31,OFFSET(Data!$C$1,$D$6+B31-1,0,1,1),"n/a")</f>
        <v>GREATER PRESTON CCG</v>
      </c>
      <c r="E31" s="169" t="str">
        <f ca="1">IF($D$5&gt;$B31,OFFSET(Data!$D$1,$D$6+B31-1,0,1,1),"n/a")</f>
        <v>Q47</v>
      </c>
      <c r="F31" s="170" t="str">
        <f ca="1">IF($D$5&gt;$B31,OFFSET(Data!$E$1,$D$6+B31-1,0,1,1),"n/a")</f>
        <v>LANCASHIRE AREA</v>
      </c>
      <c r="G31" s="158">
        <f ca="1">IF($D$5&gt;$B31,OFFSET(Data!$K$1,$D$6+$B31-1,0,1,1),"n/a")</f>
        <v>827</v>
      </c>
      <c r="H31" s="162">
        <f ca="1">IF($D$5&gt;$B31,OFFSET(Data!$X$1,$D$6+$B31-1,0,1,1),"n/a")</f>
        <v>86</v>
      </c>
      <c r="I31" s="79">
        <f ca="1">IF($D$5&gt;$B31,OFFSET(Data!$Y$1,$D$6+$B31-1,0,1,1),"n/a")</f>
        <v>0.103990326481257</v>
      </c>
      <c r="J31" s="163">
        <f ca="1">RANK($I31,$I$14:$I$239,0)+COUNTIF($I$14:$I31,$I31)-1</f>
        <v>100</v>
      </c>
      <c r="K31" s="162">
        <f ca="1">IF($D$5&gt;$B31,OFFSET(Data!$L$1,$D$6+$B31-1,0,1,1),"n/a")</f>
        <v>12</v>
      </c>
      <c r="L31" s="79">
        <f ca="1">IF($D$5&gt;$B31,OFFSET(Data!$M$1,$D$6+$B31-1,0,1,1),"n/a")</f>
        <v>1.45102781136638E-2</v>
      </c>
      <c r="M31" s="163">
        <f ca="1">RANK($L31,$L$14:$L$239,0)+COUNTIF($L$14:$L31,$L31)-1</f>
        <v>158</v>
      </c>
      <c r="N31" s="162">
        <f ca="1">IF($D$5&gt;$B31,OFFSET(Data!$P$1,$D$6+$B31-1,0,1,1),"n/a")</f>
        <v>7</v>
      </c>
      <c r="O31" s="79">
        <f ca="1">IF($D$5&gt;$B31,OFFSET(Data!$Q$1,$D$6+$B31-1,0,1,1),"n/a")</f>
        <v>8.4643288996372398E-3</v>
      </c>
      <c r="P31" s="163">
        <f ca="1">RANK($O31,$O$14:$O$239,0)+COUNTIF($O$14:$O31,$O31)-1</f>
        <v>103</v>
      </c>
      <c r="Q31" s="162">
        <f ca="1">IF($D$5&gt;$B31,OFFSET(Data!$T$1,$D$6+$B31-1,0,1,1),"n/a")</f>
        <v>82</v>
      </c>
      <c r="R31" s="79">
        <f ca="1">IF($D$5&gt;$B31,OFFSET(Data!$U$1,$D$6+$B31-1,0,1,1),"n/a")</f>
        <v>9.91535671100362E-2</v>
      </c>
      <c r="S31" s="80">
        <f ca="1">RANK($R31,$R$14:$R$239,0)+COUNTIF($R$14:$R31,$R31)-1</f>
        <v>102</v>
      </c>
      <c r="T31" s="166"/>
      <c r="U31" s="162">
        <f t="shared" ca="1" si="0"/>
        <v>86</v>
      </c>
      <c r="V31" s="193">
        <f t="shared" ca="1" si="1"/>
        <v>0.103990326481257</v>
      </c>
      <c r="W31" s="80">
        <f t="shared" ca="1" si="2"/>
        <v>100</v>
      </c>
      <c r="Y31" s="77">
        <f t="shared" si="11"/>
        <v>18</v>
      </c>
      <c r="Z31" s="78" t="str">
        <f t="shared" ca="1" si="3"/>
        <v>06P00</v>
      </c>
      <c r="AA31" s="78" t="str">
        <f t="shared" ca="1" si="4"/>
        <v>LUTON CCG</v>
      </c>
      <c r="AB31" s="78" t="str">
        <f t="shared" ca="1" si="5"/>
        <v>Q58</v>
      </c>
      <c r="AC31" s="78" t="str">
        <f t="shared" ca="1" si="6"/>
        <v>HERTFORDSHIRE &amp; SOUTH MIDLANDS AREA</v>
      </c>
      <c r="AD31" s="84">
        <f t="shared" ca="1" si="7"/>
        <v>739</v>
      </c>
      <c r="AE31" s="84">
        <f t="shared" ca="1" si="8"/>
        <v>94</v>
      </c>
      <c r="AF31" s="190">
        <f t="shared" ca="1" si="9"/>
        <v>0.12719891745602099</v>
      </c>
    </row>
    <row r="32" spans="2:32" x14ac:dyDescent="0.25">
      <c r="B32" s="149">
        <f t="shared" si="10"/>
        <v>18</v>
      </c>
      <c r="C32" s="169" t="str">
        <f ca="1">IF($D$5&gt;$B32,OFFSET(Data!$B$1,$D$6+B32-1,0,1,1),"n/a")</f>
        <v>01F00</v>
      </c>
      <c r="D32" s="170" t="str">
        <f ca="1">IF($D$5&gt;$B32,OFFSET(Data!$C$1,$D$6+B32-1,0,1,1),"n/a")</f>
        <v>HALTON CCG</v>
      </c>
      <c r="E32" s="169" t="str">
        <f ca="1">IF($D$5&gt;$B32,OFFSET(Data!$D$1,$D$6+B32-1,0,1,1),"n/a")</f>
        <v>Q48</v>
      </c>
      <c r="F32" s="170" t="str">
        <f ca="1">IF($D$5&gt;$B32,OFFSET(Data!$E$1,$D$6+B32-1,0,1,1),"n/a")</f>
        <v>MERSEYSIDE AREA</v>
      </c>
      <c r="G32" s="158">
        <f ca="1">IF($D$5&gt;$B32,OFFSET(Data!$K$1,$D$6+$B32-1,0,1,1),"n/a")</f>
        <v>602</v>
      </c>
      <c r="H32" s="162">
        <f ca="1">IF($D$5&gt;$B32,OFFSET(Data!$X$1,$D$6+$B32-1,0,1,1),"n/a")</f>
        <v>78</v>
      </c>
      <c r="I32" s="79">
        <f ca="1">IF($D$5&gt;$B32,OFFSET(Data!$Y$1,$D$6+$B32-1,0,1,1),"n/a")</f>
        <v>0.12956810631229199</v>
      </c>
      <c r="J32" s="163">
        <f ca="1">RANK($I32,$I$14:$I$239,0)+COUNTIF($I$14:$I32,$I32)-1</f>
        <v>15</v>
      </c>
      <c r="K32" s="162">
        <f ca="1">IF($D$5&gt;$B32,OFFSET(Data!$L$1,$D$6+$B32-1,0,1,1),"n/a")</f>
        <v>9</v>
      </c>
      <c r="L32" s="79">
        <f ca="1">IF($D$5&gt;$B32,OFFSET(Data!$M$1,$D$6+$B32-1,0,1,1),"n/a")</f>
        <v>1.4950166112956799E-2</v>
      </c>
      <c r="M32" s="163">
        <f ca="1">RANK($L32,$L$14:$L$239,0)+COUNTIF($L$14:$L32,$L32)-1</f>
        <v>147</v>
      </c>
      <c r="N32" s="162">
        <f ca="1">IF($D$5&gt;$B32,OFFSET(Data!$P$1,$D$6+$B32-1,0,1,1),"n/a")</f>
        <v>6</v>
      </c>
      <c r="O32" s="79">
        <f ca="1">IF($D$5&gt;$B32,OFFSET(Data!$Q$1,$D$6+$B32-1,0,1,1),"n/a")</f>
        <v>9.9667774086378697E-3</v>
      </c>
      <c r="P32" s="163">
        <f ca="1">RANK($O32,$O$14:$O$239,0)+COUNTIF($O$14:$O32,$O32)-1</f>
        <v>65</v>
      </c>
      <c r="Q32" s="162">
        <f ca="1">IF($D$5&gt;$B32,OFFSET(Data!$T$1,$D$6+$B32-1,0,1,1),"n/a")</f>
        <v>76</v>
      </c>
      <c r="R32" s="79">
        <f ca="1">IF($D$5&gt;$B32,OFFSET(Data!$U$1,$D$6+$B32-1,0,1,1),"n/a")</f>
        <v>0.12624584717607901</v>
      </c>
      <c r="S32" s="80">
        <f ca="1">RANK($R32,$R$14:$R$239,0)+COUNTIF($R$14:$R32,$R32)-1</f>
        <v>11</v>
      </c>
      <c r="T32" s="166"/>
      <c r="U32" s="162">
        <f t="shared" ca="1" si="0"/>
        <v>78</v>
      </c>
      <c r="V32" s="193">
        <f t="shared" ca="1" si="1"/>
        <v>0.12956810631229199</v>
      </c>
      <c r="W32" s="80">
        <f t="shared" ca="1" si="2"/>
        <v>15</v>
      </c>
      <c r="Y32" s="77">
        <f t="shared" si="11"/>
        <v>19</v>
      </c>
      <c r="Z32" s="78" t="str">
        <f t="shared" ca="1" si="3"/>
        <v>06K00</v>
      </c>
      <c r="AA32" s="78" t="str">
        <f t="shared" ca="1" si="4"/>
        <v>EAST AND NORTH HERTFORDSHIRE CCG</v>
      </c>
      <c r="AB32" s="78" t="str">
        <f t="shared" ca="1" si="5"/>
        <v>Q58</v>
      </c>
      <c r="AC32" s="78" t="str">
        <f t="shared" ca="1" si="6"/>
        <v>HERTFORDSHIRE &amp; SOUTH MIDLANDS AREA</v>
      </c>
      <c r="AD32" s="84">
        <f t="shared" ca="1" si="7"/>
        <v>1977</v>
      </c>
      <c r="AE32" s="84">
        <f t="shared" ca="1" si="8"/>
        <v>251</v>
      </c>
      <c r="AF32" s="190">
        <f t="shared" ca="1" si="9"/>
        <v>0.126960040465351</v>
      </c>
    </row>
    <row r="33" spans="2:32" x14ac:dyDescent="0.25">
      <c r="B33" s="149">
        <f t="shared" si="10"/>
        <v>19</v>
      </c>
      <c r="C33" s="169" t="str">
        <f ca="1">IF($D$5&gt;$B33,OFFSET(Data!$B$1,$D$6+B33-1,0,1,1),"n/a")</f>
        <v>01G00</v>
      </c>
      <c r="D33" s="170" t="str">
        <f ca="1">IF($D$5&gt;$B33,OFFSET(Data!$C$1,$D$6+B33-1,0,1,1),"n/a")</f>
        <v>SALFORD CCG</v>
      </c>
      <c r="E33" s="169" t="str">
        <f ca="1">IF($D$5&gt;$B33,OFFSET(Data!$D$1,$D$6+B33-1,0,1,1),"n/a")</f>
        <v>Q46</v>
      </c>
      <c r="F33" s="170" t="str">
        <f ca="1">IF($D$5&gt;$B33,OFFSET(Data!$E$1,$D$6+B33-1,0,1,1),"n/a")</f>
        <v>GREATER MANCHESTER AREA</v>
      </c>
      <c r="G33" s="158">
        <f ca="1">IF($D$5&gt;$B33,OFFSET(Data!$K$1,$D$6+$B33-1,0,1,1),"n/a")</f>
        <v>1012</v>
      </c>
      <c r="H33" s="162">
        <f ca="1">IF($D$5&gt;$B33,OFFSET(Data!$X$1,$D$6+$B33-1,0,1,1),"n/a")</f>
        <v>103</v>
      </c>
      <c r="I33" s="79">
        <f ca="1">IF($D$5&gt;$B33,OFFSET(Data!$Y$1,$D$6+$B33-1,0,1,1),"n/a")</f>
        <v>0.101778656126482</v>
      </c>
      <c r="J33" s="163">
        <f ca="1">RANK($I33,$I$14:$I$239,0)+COUNTIF($I$14:$I33,$I33)-1</f>
        <v>119</v>
      </c>
      <c r="K33" s="162">
        <f ca="1">IF($D$5&gt;$B33,OFFSET(Data!$L$1,$D$6+$B33-1,0,1,1),"n/a")</f>
        <v>18</v>
      </c>
      <c r="L33" s="79">
        <f ca="1">IF($D$5&gt;$B33,OFFSET(Data!$M$1,$D$6+$B33-1,0,1,1),"n/a")</f>
        <v>1.7786561264822101E-2</v>
      </c>
      <c r="M33" s="163">
        <f ca="1">RANK($L33,$L$14:$L$239,0)+COUNTIF($L$14:$L33,$L33)-1</f>
        <v>105</v>
      </c>
      <c r="N33" s="162">
        <f ca="1">IF($D$5&gt;$B33,OFFSET(Data!$P$1,$D$6+$B33-1,0,1,1),"n/a")</f>
        <v>7</v>
      </c>
      <c r="O33" s="79">
        <f ca="1">IF($D$5&gt;$B33,OFFSET(Data!$Q$1,$D$6+$B33-1,0,1,1),"n/a")</f>
        <v>6.91699604743083E-3</v>
      </c>
      <c r="P33" s="163">
        <f ca="1">RANK($O33,$O$14:$O$239,0)+COUNTIF($O$14:$O33,$O33)-1</f>
        <v>138</v>
      </c>
      <c r="Q33" s="162">
        <f ca="1">IF($D$5&gt;$B33,OFFSET(Data!$T$1,$D$6+$B33-1,0,1,1),"n/a")</f>
        <v>101</v>
      </c>
      <c r="R33" s="79">
        <f ca="1">IF($D$5&gt;$B33,OFFSET(Data!$U$1,$D$6+$B33-1,0,1,1),"n/a")</f>
        <v>9.98023715415019E-2</v>
      </c>
      <c r="S33" s="80">
        <f ca="1">RANK($R33,$R$14:$R$239,0)+COUNTIF($R$14:$R33,$R33)-1</f>
        <v>101</v>
      </c>
      <c r="T33" s="166"/>
      <c r="U33" s="162">
        <f t="shared" ca="1" si="0"/>
        <v>103</v>
      </c>
      <c r="V33" s="193">
        <f t="shared" ca="1" si="1"/>
        <v>0.101778656126482</v>
      </c>
      <c r="W33" s="80">
        <f t="shared" ca="1" si="2"/>
        <v>119</v>
      </c>
      <c r="Y33" s="77">
        <f t="shared" si="11"/>
        <v>20</v>
      </c>
      <c r="Z33" s="78" t="str">
        <f t="shared" ca="1" si="3"/>
        <v>01X00</v>
      </c>
      <c r="AA33" s="78" t="str">
        <f t="shared" ca="1" si="4"/>
        <v>ST HELENS CCG</v>
      </c>
      <c r="AB33" s="78" t="str">
        <f t="shared" ca="1" si="5"/>
        <v>Q48</v>
      </c>
      <c r="AC33" s="78" t="str">
        <f t="shared" ca="1" si="6"/>
        <v>MERSEYSIDE AREA</v>
      </c>
      <c r="AD33" s="84">
        <f t="shared" ca="1" si="7"/>
        <v>974</v>
      </c>
      <c r="AE33" s="84">
        <f t="shared" ca="1" si="8"/>
        <v>123</v>
      </c>
      <c r="AF33" s="190">
        <f t="shared" ca="1" si="9"/>
        <v>0.12628336755646799</v>
      </c>
    </row>
    <row r="34" spans="2:32" x14ac:dyDescent="0.25">
      <c r="B34" s="149">
        <f t="shared" si="10"/>
        <v>20</v>
      </c>
      <c r="C34" s="169" t="str">
        <f ca="1">IF($D$5&gt;$B34,OFFSET(Data!$B$1,$D$6+B34-1,0,1,1),"n/a")</f>
        <v>01H00</v>
      </c>
      <c r="D34" s="170" t="str">
        <f ca="1">IF($D$5&gt;$B34,OFFSET(Data!$C$1,$D$6+B34-1,0,1,1),"n/a")</f>
        <v>NORTH CUMBRIA CCG</v>
      </c>
      <c r="E34" s="169" t="str">
        <f ca="1">IF($D$5&gt;$B34,OFFSET(Data!$D$1,$D$6+B34-1,0,1,1),"n/a")</f>
        <v>Q49</v>
      </c>
      <c r="F34" s="170" t="str">
        <f ca="1">IF($D$5&gt;$B34,OFFSET(Data!$E$1,$D$6+B34-1,0,1,1),"n/a")</f>
        <v>CUMBRIA,NORTHUMB,TYNE &amp; WEAR AREA</v>
      </c>
      <c r="G34" s="158">
        <f ca="1">IF($D$5&gt;$B34,OFFSET(Data!$K$1,$D$6+$B34-1,0,1,1),"n/a")</f>
        <v>1522</v>
      </c>
      <c r="H34" s="162">
        <f ca="1">IF($D$5&gt;$B34,OFFSET(Data!$X$1,$D$6+$B34-1,0,1,1),"n/a")</f>
        <v>156</v>
      </c>
      <c r="I34" s="79">
        <f ca="1">IF($D$5&gt;$B34,OFFSET(Data!$Y$1,$D$6+$B34-1,0,1,1),"n/a")</f>
        <v>0.10249671484888299</v>
      </c>
      <c r="J34" s="163">
        <f ca="1">RANK($I34,$I$14:$I$239,0)+COUNTIF($I$14:$I34,$I34)-1</f>
        <v>113</v>
      </c>
      <c r="K34" s="162">
        <f ca="1">IF($D$5&gt;$B34,OFFSET(Data!$L$1,$D$6+$B34-1,0,1,1),"n/a")</f>
        <v>21</v>
      </c>
      <c r="L34" s="79">
        <f ca="1">IF($D$5&gt;$B34,OFFSET(Data!$M$1,$D$6+$B34-1,0,1,1),"n/a")</f>
        <v>1.3797634691195699E-2</v>
      </c>
      <c r="M34" s="163">
        <f ca="1">RANK($L34,$L$14:$L$239,0)+COUNTIF($L$14:$L34,$L34)-1</f>
        <v>165</v>
      </c>
      <c r="N34" s="162">
        <f ca="1">IF($D$5&gt;$B34,OFFSET(Data!$P$1,$D$6+$B34-1,0,1,1),"n/a")</f>
        <v>11</v>
      </c>
      <c r="O34" s="79">
        <f ca="1">IF($D$5&gt;$B34,OFFSET(Data!$Q$1,$D$6+$B34-1,0,1,1),"n/a")</f>
        <v>7.2273324572930302E-3</v>
      </c>
      <c r="P34" s="163">
        <f ca="1">RANK($O34,$O$14:$O$239,0)+COUNTIF($O$14:$O34,$O34)-1</f>
        <v>130</v>
      </c>
      <c r="Q34" s="162">
        <f ca="1">IF($D$5&gt;$B34,OFFSET(Data!$T$1,$D$6+$B34-1,0,1,1),"n/a")</f>
        <v>149</v>
      </c>
      <c r="R34" s="79">
        <f ca="1">IF($D$5&gt;$B34,OFFSET(Data!$U$1,$D$6+$B34-1,0,1,1),"n/a")</f>
        <v>9.7897503285151094E-2</v>
      </c>
      <c r="S34" s="80">
        <f ca="1">RANK($R34,$R$14:$R$239,0)+COUNTIF($R$14:$R34,$R34)-1</f>
        <v>111</v>
      </c>
      <c r="T34" s="166"/>
      <c r="U34" s="162">
        <f t="shared" ca="1" si="0"/>
        <v>156</v>
      </c>
      <c r="V34" s="193">
        <f t="shared" ca="1" si="1"/>
        <v>0.10249671484888299</v>
      </c>
      <c r="W34" s="80">
        <f t="shared" ca="1" si="2"/>
        <v>113</v>
      </c>
      <c r="Y34" s="77">
        <f t="shared" si="11"/>
        <v>21</v>
      </c>
      <c r="Z34" s="78" t="str">
        <f t="shared" ca="1" si="3"/>
        <v>04X00</v>
      </c>
      <c r="AA34" s="78" t="str">
        <f t="shared" ca="1" si="4"/>
        <v>BIRMINGHAM SOUTH AND CENTRAL CCG</v>
      </c>
      <c r="AB34" s="78" t="str">
        <f t="shared" ca="1" si="5"/>
        <v>Q54</v>
      </c>
      <c r="AC34" s="78" t="str">
        <f t="shared" ca="1" si="6"/>
        <v>BIRMINGHAM &amp; THE BLACK COUNTRY AREA</v>
      </c>
      <c r="AD34" s="84">
        <f t="shared" ca="1" si="7"/>
        <v>1114</v>
      </c>
      <c r="AE34" s="84">
        <f t="shared" ca="1" si="8"/>
        <v>139</v>
      </c>
      <c r="AF34" s="190">
        <f t="shared" ca="1" si="9"/>
        <v>0.124775583482944</v>
      </c>
    </row>
    <row r="35" spans="2:32" x14ac:dyDescent="0.25">
      <c r="B35" s="149">
        <f t="shared" si="10"/>
        <v>21</v>
      </c>
      <c r="C35" s="169" t="str">
        <f ca="1">IF($D$5&gt;$B35,OFFSET(Data!$B$1,$D$6+B35-1,0,1,1),"n/a")</f>
        <v>01J00</v>
      </c>
      <c r="D35" s="170" t="str">
        <f ca="1">IF($D$5&gt;$B35,OFFSET(Data!$C$1,$D$6+B35-1,0,1,1),"n/a")</f>
        <v>KNOWSLEY CCG</v>
      </c>
      <c r="E35" s="169" t="str">
        <f ca="1">IF($D$5&gt;$B35,OFFSET(Data!$D$1,$D$6+B35-1,0,1,1),"n/a")</f>
        <v>Q48</v>
      </c>
      <c r="F35" s="170" t="str">
        <f ca="1">IF($D$5&gt;$B35,OFFSET(Data!$E$1,$D$6+B35-1,0,1,1),"n/a")</f>
        <v>MERSEYSIDE AREA</v>
      </c>
      <c r="G35" s="158">
        <f ca="1">IF($D$5&gt;$B35,OFFSET(Data!$K$1,$D$6+$B35-1,0,1,1),"n/a")</f>
        <v>820</v>
      </c>
      <c r="H35" s="162">
        <f ca="1">IF($D$5&gt;$B35,OFFSET(Data!$X$1,$D$6+$B35-1,0,1,1),"n/a")</f>
        <v>106</v>
      </c>
      <c r="I35" s="79">
        <f ca="1">IF($D$5&gt;$B35,OFFSET(Data!$Y$1,$D$6+$B35-1,0,1,1),"n/a")</f>
        <v>0.129268292682926</v>
      </c>
      <c r="J35" s="163">
        <f ca="1">RANK($I35,$I$14:$I$239,0)+COUNTIF($I$14:$I35,$I35)-1</f>
        <v>16</v>
      </c>
      <c r="K35" s="162">
        <f ca="1">IF($D$5&gt;$B35,OFFSET(Data!$L$1,$D$6+$B35-1,0,1,1),"n/a")</f>
        <v>12</v>
      </c>
      <c r="L35" s="79">
        <f ca="1">IF($D$5&gt;$B35,OFFSET(Data!$M$1,$D$6+$B35-1,0,1,1),"n/a")</f>
        <v>1.46341463414634E-2</v>
      </c>
      <c r="M35" s="163">
        <f ca="1">RANK($L35,$L$14:$L$239,0)+COUNTIF($L$14:$L35,$L35)-1</f>
        <v>156</v>
      </c>
      <c r="N35" s="162">
        <f ca="1">IF($D$5&gt;$B35,OFFSET(Data!$P$1,$D$6+$B35-1,0,1,1),"n/a")</f>
        <v>10</v>
      </c>
      <c r="O35" s="79">
        <f ca="1">IF($D$5&gt;$B35,OFFSET(Data!$Q$1,$D$6+$B35-1,0,1,1),"n/a")</f>
        <v>1.21951219512195E-2</v>
      </c>
      <c r="P35" s="163">
        <f ca="1">RANK($O35,$O$14:$O$239,0)+COUNTIF($O$14:$O35,$O35)-1</f>
        <v>37</v>
      </c>
      <c r="Q35" s="162">
        <f ca="1">IF($D$5&gt;$B35,OFFSET(Data!$T$1,$D$6+$B35-1,0,1,1),"n/a")</f>
        <v>100</v>
      </c>
      <c r="R35" s="79">
        <f ca="1">IF($D$5&gt;$B35,OFFSET(Data!$U$1,$D$6+$B35-1,0,1,1),"n/a")</f>
        <v>0.12195121951219499</v>
      </c>
      <c r="S35" s="80">
        <f ca="1">RANK($R35,$R$14:$R$239,0)+COUNTIF($R$14:$R35,$R35)-1</f>
        <v>13</v>
      </c>
      <c r="T35" s="166"/>
      <c r="U35" s="162">
        <f t="shared" ca="1" si="0"/>
        <v>106</v>
      </c>
      <c r="V35" s="193">
        <f t="shared" ca="1" si="1"/>
        <v>0.129268292682926</v>
      </c>
      <c r="W35" s="80">
        <f t="shared" ca="1" si="2"/>
        <v>16</v>
      </c>
      <c r="Y35" s="77">
        <f t="shared" si="11"/>
        <v>22</v>
      </c>
      <c r="Z35" s="78" t="str">
        <f t="shared" ca="1" si="3"/>
        <v>99A00</v>
      </c>
      <c r="AA35" s="78" t="str">
        <f t="shared" ca="1" si="4"/>
        <v>LIVERPOOL CCG</v>
      </c>
      <c r="AB35" s="78" t="str">
        <f t="shared" ca="1" si="5"/>
        <v>Q48</v>
      </c>
      <c r="AC35" s="78" t="str">
        <f t="shared" ca="1" si="6"/>
        <v>MERSEYSIDE AREA</v>
      </c>
      <c r="AD35" s="84">
        <f t="shared" ca="1" si="7"/>
        <v>2515</v>
      </c>
      <c r="AE35" s="84">
        <f t="shared" ca="1" si="8"/>
        <v>313</v>
      </c>
      <c r="AF35" s="190">
        <f t="shared" ca="1" si="9"/>
        <v>0.124453280318091</v>
      </c>
    </row>
    <row r="36" spans="2:32" x14ac:dyDescent="0.25">
      <c r="B36" s="149">
        <f t="shared" si="10"/>
        <v>22</v>
      </c>
      <c r="C36" s="169" t="str">
        <f ca="1">IF($D$5&gt;$B36,OFFSET(Data!$B$1,$D$6+B36-1,0,1,1),"n/a")</f>
        <v>01K00</v>
      </c>
      <c r="D36" s="170" t="str">
        <f ca="1">IF($D$5&gt;$B36,OFFSET(Data!$C$1,$D$6+B36-1,0,1,1),"n/a")</f>
        <v>MORECAMBE BAY CCG</v>
      </c>
      <c r="E36" s="169" t="str">
        <f ca="1">IF($D$5&gt;$B36,OFFSET(Data!$D$1,$D$6+B36-1,0,1,1),"n/a")</f>
        <v>Q47</v>
      </c>
      <c r="F36" s="170" t="str">
        <f ca="1">IF($D$5&gt;$B36,OFFSET(Data!$E$1,$D$6+B36-1,0,1,1),"n/a")</f>
        <v>LANCASHIRE AREA</v>
      </c>
      <c r="G36" s="158">
        <f ca="1">IF($D$5&gt;$B36,OFFSET(Data!$K$1,$D$6+$B36-1,0,1,1),"n/a")</f>
        <v>1499</v>
      </c>
      <c r="H36" s="162">
        <f ca="1">IF($D$5&gt;$B36,OFFSET(Data!$X$1,$D$6+$B36-1,0,1,1),"n/a")</f>
        <v>144</v>
      </c>
      <c r="I36" s="79">
        <f ca="1">IF($D$5&gt;$B36,OFFSET(Data!$Y$1,$D$6+$B36-1,0,1,1),"n/a")</f>
        <v>9.6064042695129997E-2</v>
      </c>
      <c r="J36" s="163">
        <f ca="1">RANK($I36,$I$14:$I$239,0)+COUNTIF($I$14:$I36,$I36)-1</f>
        <v>149</v>
      </c>
      <c r="K36" s="162">
        <f ca="1">IF($D$5&gt;$B36,OFFSET(Data!$L$1,$D$6+$B36-1,0,1,1),"n/a")</f>
        <v>27</v>
      </c>
      <c r="L36" s="79">
        <f ca="1">IF($D$5&gt;$B36,OFFSET(Data!$M$1,$D$6+$B36-1,0,1,1),"n/a")</f>
        <v>1.80120080053368E-2</v>
      </c>
      <c r="M36" s="163">
        <f ca="1">RANK($L36,$L$14:$L$239,0)+COUNTIF($L$14:$L36,$L36)-1</f>
        <v>100</v>
      </c>
      <c r="N36" s="162">
        <f ca="1">IF($D$5&gt;$B36,OFFSET(Data!$P$1,$D$6+$B36-1,0,1,1),"n/a")</f>
        <v>11</v>
      </c>
      <c r="O36" s="79">
        <f ca="1">IF($D$5&gt;$B36,OFFSET(Data!$Q$1,$D$6+$B36-1,0,1,1),"n/a")</f>
        <v>7.3382254836557703E-3</v>
      </c>
      <c r="P36" s="163">
        <f ca="1">RANK($O36,$O$14:$O$239,0)+COUNTIF($O$14:$O36,$O36)-1</f>
        <v>128</v>
      </c>
      <c r="Q36" s="162">
        <f ca="1">IF($D$5&gt;$B36,OFFSET(Data!$T$1,$D$6+$B36-1,0,1,1),"n/a")</f>
        <v>137</v>
      </c>
      <c r="R36" s="79">
        <f ca="1">IF($D$5&gt;$B36,OFFSET(Data!$U$1,$D$6+$B36-1,0,1,1),"n/a")</f>
        <v>9.1394262841894502E-2</v>
      </c>
      <c r="S36" s="80">
        <f ca="1">RANK($R36,$R$14:$R$239,0)+COUNTIF($R$14:$R36,$R36)-1</f>
        <v>143</v>
      </c>
      <c r="T36" s="166"/>
      <c r="U36" s="162">
        <f t="shared" ca="1" si="0"/>
        <v>144</v>
      </c>
      <c r="V36" s="193">
        <f t="shared" ca="1" si="1"/>
        <v>9.6064042695129997E-2</v>
      </c>
      <c r="W36" s="80">
        <f t="shared" ca="1" si="2"/>
        <v>149</v>
      </c>
      <c r="Y36" s="77">
        <f t="shared" si="11"/>
        <v>23</v>
      </c>
      <c r="Z36" s="78" t="str">
        <f t="shared" ca="1" si="3"/>
        <v>03L00</v>
      </c>
      <c r="AA36" s="78" t="str">
        <f t="shared" ca="1" si="4"/>
        <v>ROTHERHAM CCG</v>
      </c>
      <c r="AB36" s="78" t="str">
        <f t="shared" ca="1" si="5"/>
        <v>Q51</v>
      </c>
      <c r="AC36" s="78" t="str">
        <f t="shared" ca="1" si="6"/>
        <v>SOUTH YORKSHIRE AND BASSETLAW AREA</v>
      </c>
      <c r="AD36" s="84">
        <f t="shared" ca="1" si="7"/>
        <v>935</v>
      </c>
      <c r="AE36" s="84">
        <f t="shared" ca="1" si="8"/>
        <v>116</v>
      </c>
      <c r="AF36" s="190">
        <f t="shared" ca="1" si="9"/>
        <v>0.124064171122994</v>
      </c>
    </row>
    <row r="37" spans="2:32" x14ac:dyDescent="0.25">
      <c r="B37" s="149">
        <f t="shared" si="10"/>
        <v>23</v>
      </c>
      <c r="C37" s="169" t="str">
        <f ca="1">IF($D$5&gt;$B37,OFFSET(Data!$B$1,$D$6+B37-1,0,1,1),"n/a")</f>
        <v>01R00</v>
      </c>
      <c r="D37" s="170" t="str">
        <f ca="1">IF($D$5&gt;$B37,OFFSET(Data!$C$1,$D$6+B37-1,0,1,1),"n/a")</f>
        <v>SOUTH CHESHIRE CCG</v>
      </c>
      <c r="E37" s="169" t="str">
        <f ca="1">IF($D$5&gt;$B37,OFFSET(Data!$D$1,$D$6+B37-1,0,1,1),"n/a")</f>
        <v>Q44</v>
      </c>
      <c r="F37" s="170" t="str">
        <f ca="1">IF($D$5&gt;$B37,OFFSET(Data!$E$1,$D$6+B37-1,0,1,1),"n/a")</f>
        <v>CHESHIRE, WARRINGTON &amp; WIRRAL AREA</v>
      </c>
      <c r="G37" s="158">
        <f ca="1">IF($D$5&gt;$B37,OFFSET(Data!$K$1,$D$6+$B37-1,0,1,1),"n/a")</f>
        <v>707</v>
      </c>
      <c r="H37" s="162">
        <f ca="1">IF($D$5&gt;$B37,OFFSET(Data!$X$1,$D$6+$B37-1,0,1,1),"n/a")</f>
        <v>72</v>
      </c>
      <c r="I37" s="79">
        <f ca="1">IF($D$5&gt;$B37,OFFSET(Data!$Y$1,$D$6+$B37-1,0,1,1),"n/a")</f>
        <v>0.101838755304101</v>
      </c>
      <c r="J37" s="163">
        <f ca="1">RANK($I37,$I$14:$I$239,0)+COUNTIF($I$14:$I37,$I37)-1</f>
        <v>118</v>
      </c>
      <c r="K37" s="162">
        <f ca="1">IF($D$5&gt;$B37,OFFSET(Data!$L$1,$D$6+$B37-1,0,1,1),"n/a")</f>
        <v>12</v>
      </c>
      <c r="L37" s="79">
        <f ca="1">IF($D$5&gt;$B37,OFFSET(Data!$M$1,$D$6+$B37-1,0,1,1),"n/a")</f>
        <v>1.69731258840169E-2</v>
      </c>
      <c r="M37" s="163">
        <f ca="1">RANK($L37,$L$14:$L$239,0)+COUNTIF($L$14:$L37,$L37)-1</f>
        <v>119</v>
      </c>
      <c r="N37" s="162">
        <f ca="1">IF($D$5&gt;$B37,OFFSET(Data!$P$1,$D$6+$B37-1,0,1,1),"n/a")</f>
        <v>2</v>
      </c>
      <c r="O37" s="79">
        <f ca="1">IF($D$5&gt;$B37,OFFSET(Data!$Q$1,$D$6+$B37-1,0,1,1),"n/a")</f>
        <v>2.8288543140028198E-3</v>
      </c>
      <c r="P37" s="163">
        <f ca="1">RANK($O37,$O$14:$O$239,0)+COUNTIF($O$14:$O37,$O37)-1</f>
        <v>204</v>
      </c>
      <c r="Q37" s="162">
        <f ca="1">IF($D$5&gt;$B37,OFFSET(Data!$T$1,$D$6+$B37-1,0,1,1),"n/a")</f>
        <v>72</v>
      </c>
      <c r="R37" s="79">
        <f ca="1">IF($D$5&gt;$B37,OFFSET(Data!$U$1,$D$6+$B37-1,0,1,1),"n/a")</f>
        <v>0.101838755304101</v>
      </c>
      <c r="S37" s="80">
        <f ca="1">RANK($R37,$R$14:$R$239,0)+COUNTIF($R$14:$R37,$R37)-1</f>
        <v>87</v>
      </c>
      <c r="T37" s="166"/>
      <c r="U37" s="162">
        <f t="shared" ca="1" si="0"/>
        <v>72</v>
      </c>
      <c r="V37" s="193">
        <f t="shared" ca="1" si="1"/>
        <v>0.101838755304101</v>
      </c>
      <c r="W37" s="80">
        <f t="shared" ca="1" si="2"/>
        <v>118</v>
      </c>
      <c r="Y37" s="77">
        <f t="shared" si="11"/>
        <v>24</v>
      </c>
      <c r="Z37" s="78" t="str">
        <f t="shared" ca="1" si="3"/>
        <v>03C00</v>
      </c>
      <c r="AA37" s="78" t="str">
        <f t="shared" ca="1" si="4"/>
        <v>LEEDS WEST CCG</v>
      </c>
      <c r="AB37" s="78" t="str">
        <f t="shared" ca="1" si="5"/>
        <v>Q52</v>
      </c>
      <c r="AC37" s="78" t="str">
        <f t="shared" ca="1" si="6"/>
        <v>WEST YORKSHIRE AREA</v>
      </c>
      <c r="AD37" s="84">
        <f t="shared" ca="1" si="7"/>
        <v>1054</v>
      </c>
      <c r="AE37" s="84">
        <f t="shared" ca="1" si="8"/>
        <v>130</v>
      </c>
      <c r="AF37" s="190">
        <f t="shared" ca="1" si="9"/>
        <v>0.123339658444022</v>
      </c>
    </row>
    <row r="38" spans="2:32" x14ac:dyDescent="0.25">
      <c r="B38" s="149">
        <f t="shared" si="10"/>
        <v>24</v>
      </c>
      <c r="C38" s="169" t="str">
        <f ca="1">IF($D$5&gt;$B38,OFFSET(Data!$B$1,$D$6+B38-1,0,1,1),"n/a")</f>
        <v>01T00</v>
      </c>
      <c r="D38" s="170" t="str">
        <f ca="1">IF($D$5&gt;$B38,OFFSET(Data!$C$1,$D$6+B38-1,0,1,1),"n/a")</f>
        <v>SOUTH SEFTON CCG</v>
      </c>
      <c r="E38" s="169" t="str">
        <f ca="1">IF($D$5&gt;$B38,OFFSET(Data!$D$1,$D$6+B38-1,0,1,1),"n/a")</f>
        <v>Q48</v>
      </c>
      <c r="F38" s="170" t="str">
        <f ca="1">IF($D$5&gt;$B38,OFFSET(Data!$E$1,$D$6+B38-1,0,1,1),"n/a")</f>
        <v>MERSEYSIDE AREA</v>
      </c>
      <c r="G38" s="158">
        <f ca="1">IF($D$5&gt;$B38,OFFSET(Data!$K$1,$D$6+$B38-1,0,1,1),"n/a")</f>
        <v>708</v>
      </c>
      <c r="H38" s="162">
        <f ca="1">IF($D$5&gt;$B38,OFFSET(Data!$X$1,$D$6+$B38-1,0,1,1),"n/a")</f>
        <v>82</v>
      </c>
      <c r="I38" s="79">
        <f ca="1">IF($D$5&gt;$B38,OFFSET(Data!$Y$1,$D$6+$B38-1,0,1,1),"n/a")</f>
        <v>0.115819209039548</v>
      </c>
      <c r="J38" s="163">
        <f ca="1">RANK($I38,$I$14:$I$239,0)+COUNTIF($I$14:$I38,$I38)-1</f>
        <v>45</v>
      </c>
      <c r="K38" s="162">
        <f ca="1">IF($D$5&gt;$B38,OFFSET(Data!$L$1,$D$6+$B38-1,0,1,1),"n/a")</f>
        <v>2</v>
      </c>
      <c r="L38" s="79">
        <f ca="1">IF($D$5&gt;$B38,OFFSET(Data!$M$1,$D$6+$B38-1,0,1,1),"n/a")</f>
        <v>2.8248587570621399E-3</v>
      </c>
      <c r="M38" s="163">
        <f ca="1">RANK($L38,$L$14:$L$239,0)+COUNTIF($L$14:$L38,$L38)-1</f>
        <v>207</v>
      </c>
      <c r="N38" s="162">
        <f ca="1">IF($D$5&gt;$B38,OFFSET(Data!$P$1,$D$6+$B38-1,0,1,1),"n/a")</f>
        <v>6</v>
      </c>
      <c r="O38" s="79">
        <f ca="1">IF($D$5&gt;$B38,OFFSET(Data!$Q$1,$D$6+$B38-1,0,1,1),"n/a")</f>
        <v>8.4745762711864406E-3</v>
      </c>
      <c r="P38" s="163">
        <f ca="1">RANK($O38,$O$14:$O$239,0)+COUNTIF($O$14:$O38,$O38)-1</f>
        <v>101</v>
      </c>
      <c r="Q38" s="162">
        <f ca="1">IF($D$5&gt;$B38,OFFSET(Data!$T$1,$D$6+$B38-1,0,1,1),"n/a")</f>
        <v>79</v>
      </c>
      <c r="R38" s="79">
        <f ca="1">IF($D$5&gt;$B38,OFFSET(Data!$U$1,$D$6+$B38-1,0,1,1),"n/a")</f>
        <v>0.111581920903954</v>
      </c>
      <c r="S38" s="80">
        <f ca="1">RANK($R38,$R$14:$R$239,0)+COUNTIF($R$14:$R38,$R38)-1</f>
        <v>38</v>
      </c>
      <c r="T38" s="166"/>
      <c r="U38" s="162">
        <f t="shared" ca="1" si="0"/>
        <v>82</v>
      </c>
      <c r="V38" s="193">
        <f t="shared" ca="1" si="1"/>
        <v>0.115819209039548</v>
      </c>
      <c r="W38" s="80">
        <f t="shared" ca="1" si="2"/>
        <v>45</v>
      </c>
      <c r="Y38" s="77">
        <f t="shared" si="11"/>
        <v>25</v>
      </c>
      <c r="Z38" s="78" t="str">
        <f t="shared" ca="1" si="3"/>
        <v>02W00</v>
      </c>
      <c r="AA38" s="78" t="str">
        <f t="shared" ca="1" si="4"/>
        <v>BRADFORD CITY CCG</v>
      </c>
      <c r="AB38" s="78" t="str">
        <f t="shared" ca="1" si="5"/>
        <v>Q52</v>
      </c>
      <c r="AC38" s="78" t="str">
        <f t="shared" ca="1" si="6"/>
        <v>WEST YORKSHIRE AREA</v>
      </c>
      <c r="AD38" s="84">
        <f t="shared" ca="1" si="7"/>
        <v>441</v>
      </c>
      <c r="AE38" s="84">
        <f t="shared" ca="1" si="8"/>
        <v>54</v>
      </c>
      <c r="AF38" s="190">
        <f t="shared" ca="1" si="9"/>
        <v>0.122448979591836</v>
      </c>
    </row>
    <row r="39" spans="2:32" x14ac:dyDescent="0.25">
      <c r="B39" s="149">
        <f t="shared" si="10"/>
        <v>25</v>
      </c>
      <c r="C39" s="169" t="str">
        <f ca="1">IF($D$5&gt;$B39,OFFSET(Data!$B$1,$D$6+B39-1,0,1,1),"n/a")</f>
        <v>01V00</v>
      </c>
      <c r="D39" s="170" t="str">
        <f ca="1">IF($D$5&gt;$B39,OFFSET(Data!$C$1,$D$6+B39-1,0,1,1),"n/a")</f>
        <v>SOUTHPORT AND FORMBY CCG</v>
      </c>
      <c r="E39" s="169" t="str">
        <f ca="1">IF($D$5&gt;$B39,OFFSET(Data!$D$1,$D$6+B39-1,0,1,1),"n/a")</f>
        <v>Q48</v>
      </c>
      <c r="F39" s="170" t="str">
        <f ca="1">IF($D$5&gt;$B39,OFFSET(Data!$E$1,$D$6+B39-1,0,1,1),"n/a")</f>
        <v>MERSEYSIDE AREA</v>
      </c>
      <c r="G39" s="158">
        <f ca="1">IF($D$5&gt;$B39,OFFSET(Data!$K$1,$D$6+$B39-1,0,1,1),"n/a")</f>
        <v>514</v>
      </c>
      <c r="H39" s="162">
        <f ca="1">IF($D$5&gt;$B39,OFFSET(Data!$X$1,$D$6+$B39-1,0,1,1),"n/a")</f>
        <v>59</v>
      </c>
      <c r="I39" s="79">
        <f ca="1">IF($D$5&gt;$B39,OFFSET(Data!$Y$1,$D$6+$B39-1,0,1,1),"n/a")</f>
        <v>0.11478599221789799</v>
      </c>
      <c r="J39" s="163">
        <f ca="1">RANK($I39,$I$14:$I$239,0)+COUNTIF($I$14:$I39,$I39)-1</f>
        <v>50</v>
      </c>
      <c r="K39" s="162">
        <f ca="1">IF($D$5&gt;$B39,OFFSET(Data!$L$1,$D$6+$B39-1,0,1,1),"n/a")</f>
        <v>11</v>
      </c>
      <c r="L39" s="79">
        <f ca="1">IF($D$5&gt;$B39,OFFSET(Data!$M$1,$D$6+$B39-1,0,1,1),"n/a")</f>
        <v>2.1400778210116701E-2</v>
      </c>
      <c r="M39" s="163">
        <f ca="1">RANK($L39,$L$14:$L$239,0)+COUNTIF($L$14:$L39,$L39)-1</f>
        <v>65</v>
      </c>
      <c r="N39" s="162">
        <f ca="1">IF($D$5&gt;$B39,OFFSET(Data!$P$1,$D$6+$B39-1,0,1,1),"n/a")</f>
        <v>7</v>
      </c>
      <c r="O39" s="79">
        <f ca="1">IF($D$5&gt;$B39,OFFSET(Data!$Q$1,$D$6+$B39-1,0,1,1),"n/a")</f>
        <v>1.3618677042801499E-2</v>
      </c>
      <c r="P39" s="163">
        <f ca="1">RANK($O39,$O$14:$O$239,0)+COUNTIF($O$14:$O39,$O39)-1</f>
        <v>27</v>
      </c>
      <c r="Q39" s="162">
        <f ca="1">IF($D$5&gt;$B39,OFFSET(Data!$T$1,$D$6+$B39-1,0,1,1),"n/a")</f>
        <v>55</v>
      </c>
      <c r="R39" s="79">
        <f ca="1">IF($D$5&gt;$B39,OFFSET(Data!$U$1,$D$6+$B39-1,0,1,1),"n/a")</f>
        <v>0.107003891050583</v>
      </c>
      <c r="S39" s="80">
        <f ca="1">RANK($R39,$R$14:$R$239,0)+COUNTIF($R$14:$R39,$R39)-1</f>
        <v>58</v>
      </c>
      <c r="T39" s="166"/>
      <c r="U39" s="162">
        <f t="shared" ca="1" si="0"/>
        <v>59</v>
      </c>
      <c r="V39" s="193">
        <f t="shared" ca="1" si="1"/>
        <v>0.11478599221789799</v>
      </c>
      <c r="W39" s="80">
        <f t="shared" ca="1" si="2"/>
        <v>50</v>
      </c>
      <c r="Y39" s="77">
        <f t="shared" si="11"/>
        <v>26</v>
      </c>
      <c r="Z39" s="78" t="str">
        <f t="shared" ca="1" si="3"/>
        <v>08J00</v>
      </c>
      <c r="AA39" s="78" t="str">
        <f t="shared" ca="1" si="4"/>
        <v>KINGSTON CCG</v>
      </c>
      <c r="AB39" s="78" t="str">
        <f t="shared" ca="1" si="5"/>
        <v>Q63</v>
      </c>
      <c r="AC39" s="78" t="str">
        <f t="shared" ca="1" si="6"/>
        <v>SOUTH LONDON AREA</v>
      </c>
      <c r="AD39" s="84">
        <f t="shared" ca="1" si="7"/>
        <v>531</v>
      </c>
      <c r="AE39" s="84">
        <f t="shared" ca="1" si="8"/>
        <v>65</v>
      </c>
      <c r="AF39" s="190">
        <f t="shared" ca="1" si="9"/>
        <v>0.12241054613935901</v>
      </c>
    </row>
    <row r="40" spans="2:32" x14ac:dyDescent="0.25">
      <c r="B40" s="149">
        <f t="shared" si="10"/>
        <v>26</v>
      </c>
      <c r="C40" s="169" t="str">
        <f ca="1">IF($D$5&gt;$B40,OFFSET(Data!$B$1,$D$6+B40-1,0,1,1),"n/a")</f>
        <v>01W00</v>
      </c>
      <c r="D40" s="170" t="str">
        <f ca="1">IF($D$5&gt;$B40,OFFSET(Data!$C$1,$D$6+B40-1,0,1,1),"n/a")</f>
        <v>STOCKPORT CCG</v>
      </c>
      <c r="E40" s="169" t="str">
        <f ca="1">IF($D$5&gt;$B40,OFFSET(Data!$D$1,$D$6+B40-1,0,1,1),"n/a")</f>
        <v>Q46</v>
      </c>
      <c r="F40" s="170" t="str">
        <f ca="1">IF($D$5&gt;$B40,OFFSET(Data!$E$1,$D$6+B40-1,0,1,1),"n/a")</f>
        <v>GREATER MANCHESTER AREA</v>
      </c>
      <c r="G40" s="158">
        <f ca="1">IF($D$5&gt;$B40,OFFSET(Data!$K$1,$D$6+$B40-1,0,1,1),"n/a")</f>
        <v>1507</v>
      </c>
      <c r="H40" s="162">
        <f ca="1">IF($D$5&gt;$B40,OFFSET(Data!$X$1,$D$6+$B40-1,0,1,1),"n/a")</f>
        <v>138</v>
      </c>
      <c r="I40" s="79">
        <f ca="1">IF($D$5&gt;$B40,OFFSET(Data!$Y$1,$D$6+$B40-1,0,1,1),"n/a")</f>
        <v>9.1572660915726606E-2</v>
      </c>
      <c r="J40" s="163">
        <f ca="1">RANK($I40,$I$14:$I$239,0)+COUNTIF($I$14:$I40,$I40)-1</f>
        <v>170</v>
      </c>
      <c r="K40" s="162">
        <f ca="1">IF($D$5&gt;$B40,OFFSET(Data!$L$1,$D$6+$B40-1,0,1,1),"n/a")</f>
        <v>24</v>
      </c>
      <c r="L40" s="79">
        <f ca="1">IF($D$5&gt;$B40,OFFSET(Data!$M$1,$D$6+$B40-1,0,1,1),"n/a")</f>
        <v>1.59256801592568E-2</v>
      </c>
      <c r="M40" s="163">
        <f ca="1">RANK($L40,$L$14:$L$239,0)+COUNTIF($L$14:$L40,$L40)-1</f>
        <v>135</v>
      </c>
      <c r="N40" s="162">
        <f ca="1">IF($D$5&gt;$B40,OFFSET(Data!$P$1,$D$6+$B40-1,0,1,1),"n/a")</f>
        <v>19</v>
      </c>
      <c r="O40" s="79">
        <f ca="1">IF($D$5&gt;$B40,OFFSET(Data!$Q$1,$D$6+$B40-1,0,1,1),"n/a")</f>
        <v>1.2607830126078299E-2</v>
      </c>
      <c r="P40" s="163">
        <f ca="1">RANK($O40,$O$14:$O$239,0)+COUNTIF($O$14:$O40,$O40)-1</f>
        <v>36</v>
      </c>
      <c r="Q40" s="162">
        <f ca="1">IF($D$5&gt;$B40,OFFSET(Data!$T$1,$D$6+$B40-1,0,1,1),"n/a")</f>
        <v>128</v>
      </c>
      <c r="R40" s="79">
        <f ca="1">IF($D$5&gt;$B40,OFFSET(Data!$U$1,$D$6+$B40-1,0,1,1),"n/a")</f>
        <v>8.4936960849369594E-2</v>
      </c>
      <c r="S40" s="80">
        <f ca="1">RANK($R40,$R$14:$R$239,0)+COUNTIF($R$14:$R40,$R40)-1</f>
        <v>173</v>
      </c>
      <c r="T40" s="166"/>
      <c r="U40" s="162">
        <f t="shared" ca="1" si="0"/>
        <v>138</v>
      </c>
      <c r="V40" s="193">
        <f t="shared" ca="1" si="1"/>
        <v>9.1572660915726606E-2</v>
      </c>
      <c r="W40" s="80">
        <f t="shared" ca="1" si="2"/>
        <v>170</v>
      </c>
      <c r="Y40" s="77">
        <f t="shared" si="11"/>
        <v>27</v>
      </c>
      <c r="Z40" s="78" t="str">
        <f t="shared" ca="1" si="3"/>
        <v>08K00</v>
      </c>
      <c r="AA40" s="78" t="str">
        <f t="shared" ca="1" si="4"/>
        <v>LAMBETH CCG</v>
      </c>
      <c r="AB40" s="78" t="str">
        <f t="shared" ca="1" si="5"/>
        <v>Q63</v>
      </c>
      <c r="AC40" s="78" t="str">
        <f t="shared" ca="1" si="6"/>
        <v>SOUTH LONDON AREA</v>
      </c>
      <c r="AD40" s="84">
        <f t="shared" ca="1" si="7"/>
        <v>915</v>
      </c>
      <c r="AE40" s="84">
        <f t="shared" ca="1" si="8"/>
        <v>112</v>
      </c>
      <c r="AF40" s="190">
        <f t="shared" ca="1" si="9"/>
        <v>0.122404371584699</v>
      </c>
    </row>
    <row r="41" spans="2:32" x14ac:dyDescent="0.25">
      <c r="B41" s="149">
        <f t="shared" si="10"/>
        <v>27</v>
      </c>
      <c r="C41" s="169" t="str">
        <f ca="1">IF($D$5&gt;$B41,OFFSET(Data!$B$1,$D$6+B41-1,0,1,1),"n/a")</f>
        <v>01X00</v>
      </c>
      <c r="D41" s="170" t="str">
        <f ca="1">IF($D$5&gt;$B41,OFFSET(Data!$C$1,$D$6+B41-1,0,1,1),"n/a")</f>
        <v>ST HELENS CCG</v>
      </c>
      <c r="E41" s="169" t="str">
        <f ca="1">IF($D$5&gt;$B41,OFFSET(Data!$D$1,$D$6+B41-1,0,1,1),"n/a")</f>
        <v>Q48</v>
      </c>
      <c r="F41" s="170" t="str">
        <f ca="1">IF($D$5&gt;$B41,OFFSET(Data!$E$1,$D$6+B41-1,0,1,1),"n/a")</f>
        <v>MERSEYSIDE AREA</v>
      </c>
      <c r="G41" s="158">
        <f ca="1">IF($D$5&gt;$B41,OFFSET(Data!$K$1,$D$6+$B41-1,0,1,1),"n/a")</f>
        <v>974</v>
      </c>
      <c r="H41" s="162">
        <f ca="1">IF($D$5&gt;$B41,OFFSET(Data!$X$1,$D$6+$B41-1,0,1,1),"n/a")</f>
        <v>123</v>
      </c>
      <c r="I41" s="79">
        <f ca="1">IF($D$5&gt;$B41,OFFSET(Data!$Y$1,$D$6+$B41-1,0,1,1),"n/a")</f>
        <v>0.12628336755646799</v>
      </c>
      <c r="J41" s="163">
        <f ca="1">RANK($I41,$I$14:$I$239,0)+COUNTIF($I$14:$I41,$I41)-1</f>
        <v>20</v>
      </c>
      <c r="K41" s="162">
        <f ca="1">IF($D$5&gt;$B41,OFFSET(Data!$L$1,$D$6+$B41-1,0,1,1),"n/a")</f>
        <v>11</v>
      </c>
      <c r="L41" s="79">
        <f ca="1">IF($D$5&gt;$B41,OFFSET(Data!$M$1,$D$6+$B41-1,0,1,1),"n/a")</f>
        <v>1.12936344969199E-2</v>
      </c>
      <c r="M41" s="163">
        <f ca="1">RANK($L41,$L$14:$L$239,0)+COUNTIF($L$14:$L41,$L41)-1</f>
        <v>186</v>
      </c>
      <c r="N41" s="162">
        <f ca="1">IF($D$5&gt;$B41,OFFSET(Data!$P$1,$D$6+$B41-1,0,1,1),"n/a")</f>
        <v>7</v>
      </c>
      <c r="O41" s="79">
        <f ca="1">IF($D$5&gt;$B41,OFFSET(Data!$Q$1,$D$6+$B41-1,0,1,1),"n/a")</f>
        <v>7.1868583162217597E-3</v>
      </c>
      <c r="P41" s="163">
        <f ca="1">RANK($O41,$O$14:$O$239,0)+COUNTIF($O$14:$O41,$O41)-1</f>
        <v>132</v>
      </c>
      <c r="Q41" s="162">
        <f ca="1">IF($D$5&gt;$B41,OFFSET(Data!$T$1,$D$6+$B41-1,0,1,1),"n/a")</f>
        <v>118</v>
      </c>
      <c r="R41" s="79">
        <f ca="1">IF($D$5&gt;$B41,OFFSET(Data!$U$1,$D$6+$B41-1,0,1,1),"n/a")</f>
        <v>0.121149897330595</v>
      </c>
      <c r="S41" s="80">
        <f ca="1">RANK($R41,$R$14:$R$239,0)+COUNTIF($R$14:$R41,$R41)-1</f>
        <v>14</v>
      </c>
      <c r="T41" s="166"/>
      <c r="U41" s="162">
        <f t="shared" ca="1" si="0"/>
        <v>123</v>
      </c>
      <c r="V41" s="193">
        <f t="shared" ca="1" si="1"/>
        <v>0.12628336755646799</v>
      </c>
      <c r="W41" s="80">
        <f t="shared" ca="1" si="2"/>
        <v>20</v>
      </c>
      <c r="Y41" s="77">
        <f t="shared" si="11"/>
        <v>28</v>
      </c>
      <c r="Z41" s="78" t="str">
        <f t="shared" ca="1" si="3"/>
        <v>08N00</v>
      </c>
      <c r="AA41" s="78" t="str">
        <f t="shared" ca="1" si="4"/>
        <v>REDBRIDGE CCG</v>
      </c>
      <c r="AB41" s="78" t="str">
        <f t="shared" ca="1" si="5"/>
        <v>Q61</v>
      </c>
      <c r="AC41" s="78" t="str">
        <f t="shared" ca="1" si="6"/>
        <v>NORTH EAST LONDON AREA</v>
      </c>
      <c r="AD41" s="84">
        <f t="shared" ca="1" si="7"/>
        <v>782</v>
      </c>
      <c r="AE41" s="84">
        <f t="shared" ca="1" si="8"/>
        <v>95</v>
      </c>
      <c r="AF41" s="190">
        <f t="shared" ca="1" si="9"/>
        <v>0.121483375959079</v>
      </c>
    </row>
    <row r="42" spans="2:32" x14ac:dyDescent="0.25">
      <c r="B42" s="149">
        <f t="shared" si="10"/>
        <v>28</v>
      </c>
      <c r="C42" s="169" t="str">
        <f ca="1">IF($D$5&gt;$B42,OFFSET(Data!$B$1,$D$6+B42-1,0,1,1),"n/a")</f>
        <v>01Y00</v>
      </c>
      <c r="D42" s="170" t="str">
        <f ca="1">IF($D$5&gt;$B42,OFFSET(Data!$C$1,$D$6+B42-1,0,1,1),"n/a")</f>
        <v>TAMESIDE AND GLOSSOP CCG</v>
      </c>
      <c r="E42" s="169" t="str">
        <f ca="1">IF($D$5&gt;$B42,OFFSET(Data!$D$1,$D$6+B42-1,0,1,1),"n/a")</f>
        <v>Q46</v>
      </c>
      <c r="F42" s="170" t="str">
        <f ca="1">IF($D$5&gt;$B42,OFFSET(Data!$E$1,$D$6+B42-1,0,1,1),"n/a")</f>
        <v>GREATER MANCHESTER AREA</v>
      </c>
      <c r="G42" s="158">
        <f ca="1">IF($D$5&gt;$B42,OFFSET(Data!$K$1,$D$6+$B42-1,0,1,1),"n/a")</f>
        <v>1426</v>
      </c>
      <c r="H42" s="162">
        <f ca="1">IF($D$5&gt;$B42,OFFSET(Data!$X$1,$D$6+$B42-1,0,1,1),"n/a")</f>
        <v>130</v>
      </c>
      <c r="I42" s="79">
        <f ca="1">IF($D$5&gt;$B42,OFFSET(Data!$Y$1,$D$6+$B42-1,0,1,1),"n/a")</f>
        <v>9.1164095371669002E-2</v>
      </c>
      <c r="J42" s="163">
        <f ca="1">RANK($I42,$I$14:$I$239,0)+COUNTIF($I$14:$I42,$I42)-1</f>
        <v>171</v>
      </c>
      <c r="K42" s="162">
        <f ca="1">IF($D$5&gt;$B42,OFFSET(Data!$L$1,$D$6+$B42-1,0,1,1),"n/a")</f>
        <v>16</v>
      </c>
      <c r="L42" s="79">
        <f ca="1">IF($D$5&gt;$B42,OFFSET(Data!$M$1,$D$6+$B42-1,0,1,1),"n/a")</f>
        <v>1.12201963534361E-2</v>
      </c>
      <c r="M42" s="163">
        <f ca="1">RANK($L42,$L$14:$L$239,0)+COUNTIF($L$14:$L42,$L42)-1</f>
        <v>187</v>
      </c>
      <c r="N42" s="162">
        <f ca="1">IF($D$5&gt;$B42,OFFSET(Data!$P$1,$D$6+$B42-1,0,1,1),"n/a")</f>
        <v>14</v>
      </c>
      <c r="O42" s="79">
        <f ca="1">IF($D$5&gt;$B42,OFFSET(Data!$Q$1,$D$6+$B42-1,0,1,1),"n/a")</f>
        <v>9.81767180925666E-3</v>
      </c>
      <c r="P42" s="163">
        <f ca="1">RANK($O42,$O$14:$O$239,0)+COUNTIF($O$14:$O42,$O42)-1</f>
        <v>69</v>
      </c>
      <c r="Q42" s="162">
        <f ca="1">IF($D$5&gt;$B42,OFFSET(Data!$T$1,$D$6+$B42-1,0,1,1),"n/a")</f>
        <v>121</v>
      </c>
      <c r="R42" s="79">
        <f ca="1">IF($D$5&gt;$B42,OFFSET(Data!$U$1,$D$6+$B42-1,0,1,1),"n/a")</f>
        <v>8.4852734922861106E-2</v>
      </c>
      <c r="S42" s="80">
        <f ca="1">RANK($R42,$R$14:$R$239,0)+COUNTIF($R$14:$R42,$R42)-1</f>
        <v>174</v>
      </c>
      <c r="T42" s="166"/>
      <c r="U42" s="162">
        <f t="shared" ca="1" si="0"/>
        <v>130</v>
      </c>
      <c r="V42" s="193">
        <f t="shared" ca="1" si="1"/>
        <v>9.1164095371669002E-2</v>
      </c>
      <c r="W42" s="80">
        <f t="shared" ca="1" si="2"/>
        <v>171</v>
      </c>
      <c r="Y42" s="77">
        <f t="shared" si="11"/>
        <v>29</v>
      </c>
      <c r="Z42" s="78" t="str">
        <f t="shared" ca="1" si="3"/>
        <v>10Q00</v>
      </c>
      <c r="AA42" s="78" t="str">
        <f t="shared" ca="1" si="4"/>
        <v>OXFORDSHIRE CCG</v>
      </c>
      <c r="AB42" s="78" t="str">
        <f t="shared" ca="1" si="5"/>
        <v>Q69</v>
      </c>
      <c r="AC42" s="78" t="str">
        <f t="shared" ca="1" si="6"/>
        <v>THAMES VALLEY AREA</v>
      </c>
      <c r="AD42" s="84">
        <f t="shared" ca="1" si="7"/>
        <v>1666</v>
      </c>
      <c r="AE42" s="84">
        <f t="shared" ca="1" si="8"/>
        <v>202</v>
      </c>
      <c r="AF42" s="190">
        <f t="shared" ca="1" si="9"/>
        <v>0.121248499399759</v>
      </c>
    </row>
    <row r="43" spans="2:32" x14ac:dyDescent="0.25">
      <c r="B43" s="149">
        <f t="shared" si="10"/>
        <v>29</v>
      </c>
      <c r="C43" s="169" t="str">
        <f ca="1">IF($D$5&gt;$B43,OFFSET(Data!$B$1,$D$6+B43-1,0,1,1),"n/a")</f>
        <v>02A00</v>
      </c>
      <c r="D43" s="170" t="str">
        <f ca="1">IF($D$5&gt;$B43,OFFSET(Data!$C$1,$D$6+B43-1,0,1,1),"n/a")</f>
        <v>TRAFFORD CCG</v>
      </c>
      <c r="E43" s="169" t="str">
        <f ca="1">IF($D$5&gt;$B43,OFFSET(Data!$D$1,$D$6+B43-1,0,1,1),"n/a")</f>
        <v>Q46</v>
      </c>
      <c r="F43" s="170" t="str">
        <f ca="1">IF($D$5&gt;$B43,OFFSET(Data!$E$1,$D$6+B43-1,0,1,1),"n/a")</f>
        <v>GREATER MANCHESTER AREA</v>
      </c>
      <c r="G43" s="158">
        <f ca="1">IF($D$5&gt;$B43,OFFSET(Data!$K$1,$D$6+$B43-1,0,1,1),"n/a")</f>
        <v>889</v>
      </c>
      <c r="H43" s="162">
        <f ca="1">IF($D$5&gt;$B43,OFFSET(Data!$X$1,$D$6+$B43-1,0,1,1),"n/a")</f>
        <v>84</v>
      </c>
      <c r="I43" s="79">
        <f ca="1">IF($D$5&gt;$B43,OFFSET(Data!$Y$1,$D$6+$B43-1,0,1,1),"n/a")</f>
        <v>9.4488188976377896E-2</v>
      </c>
      <c r="J43" s="163">
        <f ca="1">RANK($I43,$I$14:$I$239,0)+COUNTIF($I$14:$I43,$I43)-1</f>
        <v>155</v>
      </c>
      <c r="K43" s="162">
        <f ca="1">IF($D$5&gt;$B43,OFFSET(Data!$L$1,$D$6+$B43-1,0,1,1),"n/a")</f>
        <v>17</v>
      </c>
      <c r="L43" s="79">
        <f ca="1">IF($D$5&gt;$B43,OFFSET(Data!$M$1,$D$6+$B43-1,0,1,1),"n/a")</f>
        <v>1.9122609673790699E-2</v>
      </c>
      <c r="M43" s="163">
        <f ca="1">RANK($L43,$L$14:$L$239,0)+COUNTIF($L$14:$L43,$L43)-1</f>
        <v>84</v>
      </c>
      <c r="N43" s="162">
        <f ca="1">IF($D$5&gt;$B43,OFFSET(Data!$P$1,$D$6+$B43-1,0,1,1),"n/a")</f>
        <v>7</v>
      </c>
      <c r="O43" s="79">
        <f ca="1">IF($D$5&gt;$B43,OFFSET(Data!$Q$1,$D$6+$B43-1,0,1,1),"n/a")</f>
        <v>7.8740157480314907E-3</v>
      </c>
      <c r="P43" s="163">
        <f ca="1">RANK($O43,$O$14:$O$239,0)+COUNTIF($O$14:$O43,$O43)-1</f>
        <v>116</v>
      </c>
      <c r="Q43" s="162">
        <f ca="1">IF($D$5&gt;$B43,OFFSET(Data!$T$1,$D$6+$B43-1,0,1,1),"n/a")</f>
        <v>80</v>
      </c>
      <c r="R43" s="79">
        <f ca="1">IF($D$5&gt;$B43,OFFSET(Data!$U$1,$D$6+$B43-1,0,1,1),"n/a")</f>
        <v>8.9988751406074194E-2</v>
      </c>
      <c r="S43" s="80">
        <f ca="1">RANK($R43,$R$14:$R$239,0)+COUNTIF($R$14:$R43,$R43)-1</f>
        <v>148</v>
      </c>
      <c r="T43" s="166"/>
      <c r="U43" s="162">
        <f t="shared" ca="1" si="0"/>
        <v>84</v>
      </c>
      <c r="V43" s="193">
        <f t="shared" ca="1" si="1"/>
        <v>9.4488188976377896E-2</v>
      </c>
      <c r="W43" s="80">
        <f t="shared" ca="1" si="2"/>
        <v>155</v>
      </c>
      <c r="Y43" s="77">
        <f t="shared" si="11"/>
        <v>30</v>
      </c>
      <c r="Z43" s="78" t="str">
        <f t="shared" ca="1" si="3"/>
        <v>08Y00</v>
      </c>
      <c r="AA43" s="78" t="str">
        <f t="shared" ca="1" si="4"/>
        <v>WEST LONDON (K&amp;C &amp; QPP) CCG</v>
      </c>
      <c r="AB43" s="78" t="str">
        <f t="shared" ca="1" si="5"/>
        <v>Q62</v>
      </c>
      <c r="AC43" s="78" t="str">
        <f t="shared" ca="1" si="6"/>
        <v>NORTH WEST LONDON AREA</v>
      </c>
      <c r="AD43" s="84">
        <f t="shared" ca="1" si="7"/>
        <v>578</v>
      </c>
      <c r="AE43" s="84">
        <f t="shared" ca="1" si="8"/>
        <v>70</v>
      </c>
      <c r="AF43" s="190">
        <f t="shared" ca="1" si="9"/>
        <v>0.121107266435986</v>
      </c>
    </row>
    <row r="44" spans="2:32" x14ac:dyDescent="0.25">
      <c r="B44" s="149">
        <f t="shared" si="10"/>
        <v>30</v>
      </c>
      <c r="C44" s="169" t="str">
        <f ca="1">IF($D$5&gt;$B44,OFFSET(Data!$B$1,$D$6+B44-1,0,1,1),"n/a")</f>
        <v>02D00</v>
      </c>
      <c r="D44" s="170" t="str">
        <f ca="1">IF($D$5&gt;$B44,OFFSET(Data!$C$1,$D$6+B44-1,0,1,1),"n/a")</f>
        <v>VALE ROYAL CCG</v>
      </c>
      <c r="E44" s="169" t="str">
        <f ca="1">IF($D$5&gt;$B44,OFFSET(Data!$D$1,$D$6+B44-1,0,1,1),"n/a")</f>
        <v>Q44</v>
      </c>
      <c r="F44" s="170" t="str">
        <f ca="1">IF($D$5&gt;$B44,OFFSET(Data!$E$1,$D$6+B44-1,0,1,1),"n/a")</f>
        <v>CHESHIRE, WARRINGTON &amp; WIRRAL AREA</v>
      </c>
      <c r="G44" s="158">
        <f ca="1">IF($D$5&gt;$B44,OFFSET(Data!$K$1,$D$6+$B44-1,0,1,1),"n/a")</f>
        <v>465</v>
      </c>
      <c r="H44" s="162">
        <f ca="1">IF($D$5&gt;$B44,OFFSET(Data!$X$1,$D$6+$B44-1,0,1,1),"n/a")</f>
        <v>34</v>
      </c>
      <c r="I44" s="79">
        <f ca="1">IF($D$5&gt;$B44,OFFSET(Data!$Y$1,$D$6+$B44-1,0,1,1),"n/a")</f>
        <v>7.3118279569892405E-2</v>
      </c>
      <c r="J44" s="163">
        <f ca="1">RANK($I44,$I$14:$I$239,0)+COUNTIF($I$14:$I44,$I44)-1</f>
        <v>205</v>
      </c>
      <c r="K44" s="162">
        <f ca="1">IF($D$5&gt;$B44,OFFSET(Data!$L$1,$D$6+$B44-1,0,1,1),"n/a")</f>
        <v>6</v>
      </c>
      <c r="L44" s="79">
        <f ca="1">IF($D$5&gt;$B44,OFFSET(Data!$M$1,$D$6+$B44-1,0,1,1),"n/a")</f>
        <v>1.2903225806451601E-2</v>
      </c>
      <c r="M44" s="163">
        <f ca="1">RANK($L44,$L$14:$L$239,0)+COUNTIF($L$14:$L44,$L44)-1</f>
        <v>174</v>
      </c>
      <c r="N44" s="162">
        <f ca="1">IF($D$5&gt;$B44,OFFSET(Data!$P$1,$D$6+$B44-1,0,1,1),"n/a")</f>
        <v>2</v>
      </c>
      <c r="O44" s="79">
        <f ca="1">IF($D$5&gt;$B44,OFFSET(Data!$Q$1,$D$6+$B44-1,0,1,1),"n/a")</f>
        <v>4.3010752688172E-3</v>
      </c>
      <c r="P44" s="163">
        <f ca="1">RANK($O44,$O$14:$O$239,0)+COUNTIF($O$14:$O44,$O44)-1</f>
        <v>190</v>
      </c>
      <c r="Q44" s="162">
        <f ca="1">IF($D$5&gt;$B44,OFFSET(Data!$T$1,$D$6+$B44-1,0,1,1),"n/a")</f>
        <v>34</v>
      </c>
      <c r="R44" s="79">
        <f ca="1">IF($D$5&gt;$B44,OFFSET(Data!$U$1,$D$6+$B44-1,0,1,1),"n/a")</f>
        <v>7.3118279569892405E-2</v>
      </c>
      <c r="S44" s="80">
        <f ca="1">RANK($R44,$R$14:$R$239,0)+COUNTIF($R$14:$R44,$R44)-1</f>
        <v>203</v>
      </c>
      <c r="T44" s="166"/>
      <c r="U44" s="162">
        <f t="shared" ca="1" si="0"/>
        <v>34</v>
      </c>
      <c r="V44" s="193">
        <f t="shared" ca="1" si="1"/>
        <v>7.3118279569892405E-2</v>
      </c>
      <c r="W44" s="80">
        <f t="shared" ca="1" si="2"/>
        <v>205</v>
      </c>
      <c r="Y44" s="77">
        <f t="shared" si="11"/>
        <v>31</v>
      </c>
      <c r="Z44" s="78" t="str">
        <f t="shared" ca="1" si="3"/>
        <v>06H00</v>
      </c>
      <c r="AA44" s="78" t="str">
        <f t="shared" ca="1" si="4"/>
        <v>CAMBRIDGESHIRE AND PETERBOROUGH CCG</v>
      </c>
      <c r="AB44" s="78" t="str">
        <f t="shared" ca="1" si="5"/>
        <v>Q56</v>
      </c>
      <c r="AC44" s="78" t="str">
        <f t="shared" ca="1" si="6"/>
        <v>EAST ANGLIA AREA</v>
      </c>
      <c r="AD44" s="84">
        <f t="shared" ca="1" si="7"/>
        <v>2561</v>
      </c>
      <c r="AE44" s="84">
        <f t="shared" ca="1" si="8"/>
        <v>309</v>
      </c>
      <c r="AF44" s="190">
        <f t="shared" ca="1" si="9"/>
        <v>0.12065599375244</v>
      </c>
    </row>
    <row r="45" spans="2:32" x14ac:dyDescent="0.25">
      <c r="B45" s="149">
        <f t="shared" si="10"/>
        <v>31</v>
      </c>
      <c r="C45" s="169" t="str">
        <f ca="1">IF($D$5&gt;$B45,OFFSET(Data!$B$1,$D$6+B45-1,0,1,1),"n/a")</f>
        <v>02E00</v>
      </c>
      <c r="D45" s="170" t="str">
        <f ca="1">IF($D$5&gt;$B45,OFFSET(Data!$C$1,$D$6+B45-1,0,1,1),"n/a")</f>
        <v>WARRINGTON CCG</v>
      </c>
      <c r="E45" s="169" t="str">
        <f ca="1">IF($D$5&gt;$B45,OFFSET(Data!$D$1,$D$6+B45-1,0,1,1),"n/a")</f>
        <v>Q44</v>
      </c>
      <c r="F45" s="170" t="str">
        <f ca="1">IF($D$5&gt;$B45,OFFSET(Data!$E$1,$D$6+B45-1,0,1,1),"n/a")</f>
        <v>CHESHIRE, WARRINGTON &amp; WIRRAL AREA</v>
      </c>
      <c r="G45" s="158">
        <f ca="1">IF($D$5&gt;$B45,OFFSET(Data!$K$1,$D$6+$B45-1,0,1,1),"n/a")</f>
        <v>770</v>
      </c>
      <c r="H45" s="162">
        <f ca="1">IF($D$5&gt;$B45,OFFSET(Data!$X$1,$D$6+$B45-1,0,1,1),"n/a")</f>
        <v>87</v>
      </c>
      <c r="I45" s="79">
        <f ca="1">IF($D$5&gt;$B45,OFFSET(Data!$Y$1,$D$6+$B45-1,0,1,1),"n/a")</f>
        <v>0.112987012987012</v>
      </c>
      <c r="J45" s="163">
        <f ca="1">RANK($I45,$I$14:$I$239,0)+COUNTIF($I$14:$I45,$I45)-1</f>
        <v>57</v>
      </c>
      <c r="K45" s="162">
        <f ca="1">IF($D$5&gt;$B45,OFFSET(Data!$L$1,$D$6+$B45-1,0,1,1),"n/a")</f>
        <v>18</v>
      </c>
      <c r="L45" s="79">
        <f ca="1">IF($D$5&gt;$B45,OFFSET(Data!$M$1,$D$6+$B45-1,0,1,1),"n/a")</f>
        <v>2.3376623376623301E-2</v>
      </c>
      <c r="M45" s="163">
        <f ca="1">RANK($L45,$L$14:$L$239,0)+COUNTIF($L$14:$L45,$L45)-1</f>
        <v>49</v>
      </c>
      <c r="N45" s="162">
        <f ca="1">IF($D$5&gt;$B45,OFFSET(Data!$P$1,$D$6+$B45-1,0,1,1),"n/a")</f>
        <v>9</v>
      </c>
      <c r="O45" s="79">
        <f ca="1">IF($D$5&gt;$B45,OFFSET(Data!$Q$1,$D$6+$B45-1,0,1,1),"n/a")</f>
        <v>1.16883116883116E-2</v>
      </c>
      <c r="P45" s="163">
        <f ca="1">RANK($O45,$O$14:$O$239,0)+COUNTIF($O$14:$O45,$O45)-1</f>
        <v>48</v>
      </c>
      <c r="Q45" s="162">
        <f ca="1">IF($D$5&gt;$B45,OFFSET(Data!$T$1,$D$6+$B45-1,0,1,1),"n/a")</f>
        <v>79</v>
      </c>
      <c r="R45" s="79">
        <f ca="1">IF($D$5&gt;$B45,OFFSET(Data!$U$1,$D$6+$B45-1,0,1,1),"n/a")</f>
        <v>0.10259740259740199</v>
      </c>
      <c r="S45" s="80">
        <f ca="1">RANK($R45,$R$14:$R$239,0)+COUNTIF($R$14:$R45,$R45)-1</f>
        <v>83</v>
      </c>
      <c r="T45" s="166"/>
      <c r="U45" s="162">
        <f t="shared" ca="1" si="0"/>
        <v>87</v>
      </c>
      <c r="V45" s="193">
        <f t="shared" ca="1" si="1"/>
        <v>0.112987012987012</v>
      </c>
      <c r="W45" s="80">
        <f t="shared" ca="1" si="2"/>
        <v>57</v>
      </c>
      <c r="Y45" s="77">
        <f t="shared" si="11"/>
        <v>32</v>
      </c>
      <c r="Z45" s="78" t="str">
        <f t="shared" ca="1" si="3"/>
        <v>08F00</v>
      </c>
      <c r="AA45" s="78" t="str">
        <f t="shared" ca="1" si="4"/>
        <v>HAVERING CCG</v>
      </c>
      <c r="AB45" s="78" t="str">
        <f t="shared" ca="1" si="5"/>
        <v>Q61</v>
      </c>
      <c r="AC45" s="78" t="str">
        <f t="shared" ca="1" si="6"/>
        <v>NORTH EAST LONDON AREA</v>
      </c>
      <c r="AD45" s="84">
        <f t="shared" ca="1" si="7"/>
        <v>772</v>
      </c>
      <c r="AE45" s="84">
        <f t="shared" ca="1" si="8"/>
        <v>93</v>
      </c>
      <c r="AF45" s="190">
        <f t="shared" ca="1" si="9"/>
        <v>0.12046632124352299</v>
      </c>
    </row>
    <row r="46" spans="2:32" x14ac:dyDescent="0.25">
      <c r="B46" s="149">
        <f t="shared" si="10"/>
        <v>32</v>
      </c>
      <c r="C46" s="169" t="str">
        <f ca="1">IF($D$5&gt;$B46,OFFSET(Data!$B$1,$D$6+B46-1,0,1,1),"n/a")</f>
        <v>02F00</v>
      </c>
      <c r="D46" s="170" t="str">
        <f ca="1">IF($D$5&gt;$B46,OFFSET(Data!$C$1,$D$6+B46-1,0,1,1),"n/a")</f>
        <v>WEST CHESHIRE CCG</v>
      </c>
      <c r="E46" s="169" t="str">
        <f ca="1">IF($D$5&gt;$B46,OFFSET(Data!$D$1,$D$6+B46-1,0,1,1),"n/a")</f>
        <v>Q44</v>
      </c>
      <c r="F46" s="170" t="str">
        <f ca="1">IF($D$5&gt;$B46,OFFSET(Data!$E$1,$D$6+B46-1,0,1,1),"n/a")</f>
        <v>CHESHIRE, WARRINGTON &amp; WIRRAL AREA</v>
      </c>
      <c r="G46" s="158">
        <f ca="1">IF($D$5&gt;$B46,OFFSET(Data!$K$1,$D$6+$B46-1,0,1,1),"n/a")</f>
        <v>807</v>
      </c>
      <c r="H46" s="162">
        <f ca="1">IF($D$5&gt;$B46,OFFSET(Data!$X$1,$D$6+$B46-1,0,1,1),"n/a")</f>
        <v>72</v>
      </c>
      <c r="I46" s="79">
        <f ca="1">IF($D$5&gt;$B46,OFFSET(Data!$Y$1,$D$6+$B46-1,0,1,1),"n/a")</f>
        <v>8.92193308550185E-2</v>
      </c>
      <c r="J46" s="163">
        <f ca="1">RANK($I46,$I$14:$I$239,0)+COUNTIF($I$14:$I46,$I46)-1</f>
        <v>178</v>
      </c>
      <c r="K46" s="162">
        <f ca="1">IF($D$5&gt;$B46,OFFSET(Data!$L$1,$D$6+$B46-1,0,1,1),"n/a")</f>
        <v>6</v>
      </c>
      <c r="L46" s="79">
        <f ca="1">IF($D$5&gt;$B46,OFFSET(Data!$M$1,$D$6+$B46-1,0,1,1),"n/a")</f>
        <v>7.4349442379182101E-3</v>
      </c>
      <c r="M46" s="163">
        <f ca="1">RANK($L46,$L$14:$L$239,0)+COUNTIF($L$14:$L46,$L46)-1</f>
        <v>201</v>
      </c>
      <c r="N46" s="162">
        <f ca="1">IF($D$5&gt;$B46,OFFSET(Data!$P$1,$D$6+$B46-1,0,1,1),"n/a")</f>
        <v>3</v>
      </c>
      <c r="O46" s="79">
        <f ca="1">IF($D$5&gt;$B46,OFFSET(Data!$Q$1,$D$6+$B46-1,0,1,1),"n/a")</f>
        <v>3.7174721189590998E-3</v>
      </c>
      <c r="P46" s="163">
        <f ca="1">RANK($O46,$O$14:$O$239,0)+COUNTIF($O$14:$O46,$O46)-1</f>
        <v>198</v>
      </c>
      <c r="Q46" s="162">
        <f ca="1">IF($D$5&gt;$B46,OFFSET(Data!$T$1,$D$6+$B46-1,0,1,1),"n/a")</f>
        <v>70</v>
      </c>
      <c r="R46" s="79">
        <f ca="1">IF($D$5&gt;$B46,OFFSET(Data!$U$1,$D$6+$B46-1,0,1,1),"n/a")</f>
        <v>8.6741016109045804E-2</v>
      </c>
      <c r="S46" s="80">
        <f ca="1">RANK($R46,$R$14:$R$239,0)+COUNTIF($R$14:$R46,$R46)-1</f>
        <v>166</v>
      </c>
      <c r="T46" s="166"/>
      <c r="U46" s="162">
        <f t="shared" ca="1" si="0"/>
        <v>72</v>
      </c>
      <c r="V46" s="193">
        <f t="shared" ca="1" si="1"/>
        <v>8.92193308550185E-2</v>
      </c>
      <c r="W46" s="80">
        <f t="shared" ca="1" si="2"/>
        <v>178</v>
      </c>
      <c r="Y46" s="77">
        <f t="shared" si="11"/>
        <v>33</v>
      </c>
      <c r="Z46" s="78" t="str">
        <f t="shared" ca="1" si="3"/>
        <v>04Q00</v>
      </c>
      <c r="AA46" s="78" t="str">
        <f t="shared" ca="1" si="4"/>
        <v>SOUTH WEST LINCOLNSHIRE CCG</v>
      </c>
      <c r="AB46" s="78" t="str">
        <f t="shared" ca="1" si="5"/>
        <v>Q59</v>
      </c>
      <c r="AC46" s="78" t="str">
        <f t="shared" ca="1" si="6"/>
        <v>LEICESTERSHIRE &amp; LINCOLNSHIRE AREA</v>
      </c>
      <c r="AD46" s="84">
        <f t="shared" ca="1" si="7"/>
        <v>483</v>
      </c>
      <c r="AE46" s="84">
        <f t="shared" ca="1" si="8"/>
        <v>58</v>
      </c>
      <c r="AF46" s="190">
        <f t="shared" ca="1" si="9"/>
        <v>0.120082815734989</v>
      </c>
    </row>
    <row r="47" spans="2:32" x14ac:dyDescent="0.25">
      <c r="B47" s="149">
        <f t="shared" si="10"/>
        <v>33</v>
      </c>
      <c r="C47" s="169" t="str">
        <f ca="1">IF($D$5&gt;$B47,OFFSET(Data!$B$1,$D$6+B47-1,0,1,1),"n/a")</f>
        <v>02G00</v>
      </c>
      <c r="D47" s="170" t="str">
        <f ca="1">IF($D$5&gt;$B47,OFFSET(Data!$C$1,$D$6+B47-1,0,1,1),"n/a")</f>
        <v>WEST LANCASHIRE CCG</v>
      </c>
      <c r="E47" s="169" t="str">
        <f ca="1">IF($D$5&gt;$B47,OFFSET(Data!$D$1,$D$6+B47-1,0,1,1),"n/a")</f>
        <v>Q47</v>
      </c>
      <c r="F47" s="170" t="str">
        <f ca="1">IF($D$5&gt;$B47,OFFSET(Data!$E$1,$D$6+B47-1,0,1,1),"n/a")</f>
        <v>LANCASHIRE AREA</v>
      </c>
      <c r="G47" s="158">
        <f ca="1">IF($D$5&gt;$B47,OFFSET(Data!$K$1,$D$6+$B47-1,0,1,1),"n/a")</f>
        <v>422</v>
      </c>
      <c r="H47" s="162">
        <f ca="1">IF($D$5&gt;$B47,OFFSET(Data!$X$1,$D$6+$B47-1,0,1,1),"n/a")</f>
        <v>36</v>
      </c>
      <c r="I47" s="79">
        <f ca="1">IF($D$5&gt;$B47,OFFSET(Data!$Y$1,$D$6+$B47-1,0,1,1),"n/a")</f>
        <v>8.5308056872037893E-2</v>
      </c>
      <c r="J47" s="163">
        <f ca="1">RANK($I47,$I$14:$I$239,0)+COUNTIF($I$14:$I47,$I47)-1</f>
        <v>188</v>
      </c>
      <c r="K47" s="162">
        <f ca="1">IF($D$5&gt;$B47,OFFSET(Data!$L$1,$D$6+$B47-1,0,1,1),"n/a")</f>
        <v>6</v>
      </c>
      <c r="L47" s="79">
        <f ca="1">IF($D$5&gt;$B47,OFFSET(Data!$M$1,$D$6+$B47-1,0,1,1),"n/a")</f>
        <v>1.42180094786729E-2</v>
      </c>
      <c r="M47" s="163">
        <f ca="1">RANK($L47,$L$14:$L$239,0)+COUNTIF($L$14:$L47,$L47)-1</f>
        <v>162</v>
      </c>
      <c r="N47" s="162">
        <f ca="1">IF($D$5&gt;$B47,OFFSET(Data!$P$1,$D$6+$B47-1,0,1,1),"n/a")</f>
        <v>4</v>
      </c>
      <c r="O47" s="79">
        <f ca="1">IF($D$5&gt;$B47,OFFSET(Data!$Q$1,$D$6+$B47-1,0,1,1),"n/a")</f>
        <v>9.4786729857819895E-3</v>
      </c>
      <c r="P47" s="163">
        <f ca="1">RANK($O47,$O$14:$O$239,0)+COUNTIF($O$14:$O47,$O47)-1</f>
        <v>80</v>
      </c>
      <c r="Q47" s="162">
        <f ca="1">IF($D$5&gt;$B47,OFFSET(Data!$T$1,$D$6+$B47-1,0,1,1),"n/a")</f>
        <v>35</v>
      </c>
      <c r="R47" s="79">
        <f ca="1">IF($D$5&gt;$B47,OFFSET(Data!$U$1,$D$6+$B47-1,0,1,1),"n/a")</f>
        <v>8.2938388625592399E-2</v>
      </c>
      <c r="S47" s="80">
        <f ca="1">RANK($R47,$R$14:$R$239,0)+COUNTIF($R$14:$R47,$R47)-1</f>
        <v>185</v>
      </c>
      <c r="T47" s="166"/>
      <c r="U47" s="162">
        <f t="shared" ca="1" si="0"/>
        <v>36</v>
      </c>
      <c r="V47" s="193">
        <f t="shared" ca="1" si="1"/>
        <v>8.5308056872037893E-2</v>
      </c>
      <c r="W47" s="80">
        <f t="shared" ca="1" si="2"/>
        <v>188</v>
      </c>
      <c r="Y47" s="77">
        <f t="shared" si="11"/>
        <v>34</v>
      </c>
      <c r="Z47" s="78" t="str">
        <f t="shared" ca="1" si="3"/>
        <v>09H00</v>
      </c>
      <c r="AA47" s="78" t="str">
        <f t="shared" ca="1" si="4"/>
        <v>CRAWLEY CCG</v>
      </c>
      <c r="AB47" s="78" t="str">
        <f t="shared" ca="1" si="5"/>
        <v>Q68</v>
      </c>
      <c r="AC47" s="78" t="str">
        <f t="shared" ca="1" si="6"/>
        <v>SURREY AND SUSSEX AREA</v>
      </c>
      <c r="AD47" s="84">
        <f t="shared" ca="1" si="7"/>
        <v>460</v>
      </c>
      <c r="AE47" s="84">
        <f t="shared" ca="1" si="8"/>
        <v>55</v>
      </c>
      <c r="AF47" s="190">
        <f t="shared" ca="1" si="9"/>
        <v>0.119565217391304</v>
      </c>
    </row>
    <row r="48" spans="2:32" x14ac:dyDescent="0.25">
      <c r="B48" s="149">
        <f t="shared" si="10"/>
        <v>34</v>
      </c>
      <c r="C48" s="169" t="str">
        <f ca="1">IF($D$5&gt;$B48,OFFSET(Data!$B$1,$D$6+B48-1,0,1,1),"n/a")</f>
        <v>02H00</v>
      </c>
      <c r="D48" s="170" t="str">
        <f ca="1">IF($D$5&gt;$B48,OFFSET(Data!$C$1,$D$6+B48-1,0,1,1),"n/a")</f>
        <v>WIGAN BOROUGH CCG</v>
      </c>
      <c r="E48" s="169" t="str">
        <f ca="1">IF($D$5&gt;$B48,OFFSET(Data!$D$1,$D$6+B48-1,0,1,1),"n/a")</f>
        <v>Q46</v>
      </c>
      <c r="F48" s="170" t="str">
        <f ca="1">IF($D$5&gt;$B48,OFFSET(Data!$E$1,$D$6+B48-1,0,1,1),"n/a")</f>
        <v>GREATER MANCHESTER AREA</v>
      </c>
      <c r="G48" s="158">
        <f ca="1">IF($D$5&gt;$B48,OFFSET(Data!$K$1,$D$6+$B48-1,0,1,1),"n/a")</f>
        <v>1459</v>
      </c>
      <c r="H48" s="162">
        <f ca="1">IF($D$5&gt;$B48,OFFSET(Data!$X$1,$D$6+$B48-1,0,1,1),"n/a")</f>
        <v>148</v>
      </c>
      <c r="I48" s="79">
        <f ca="1">IF($D$5&gt;$B48,OFFSET(Data!$Y$1,$D$6+$B48-1,0,1,1),"n/a")</f>
        <v>0.101439342015078</v>
      </c>
      <c r="J48" s="163">
        <f ca="1">RANK($I48,$I$14:$I$239,0)+COUNTIF($I$14:$I48,$I48)-1</f>
        <v>121</v>
      </c>
      <c r="K48" s="162">
        <f ca="1">IF($D$5&gt;$B48,OFFSET(Data!$L$1,$D$6+$B48-1,0,1,1),"n/a")</f>
        <v>20</v>
      </c>
      <c r="L48" s="79">
        <f ca="1">IF($D$5&gt;$B48,OFFSET(Data!$M$1,$D$6+$B48-1,0,1,1),"n/a")</f>
        <v>1.37080191912268E-2</v>
      </c>
      <c r="M48" s="163">
        <f ca="1">RANK($L48,$L$14:$L$239,0)+COUNTIF($L$14:$L48,$L48)-1</f>
        <v>166</v>
      </c>
      <c r="N48" s="162">
        <f ca="1">IF($D$5&gt;$B48,OFFSET(Data!$P$1,$D$6+$B48-1,0,1,1),"n/a")</f>
        <v>13</v>
      </c>
      <c r="O48" s="79">
        <f ca="1">IF($D$5&gt;$B48,OFFSET(Data!$Q$1,$D$6+$B48-1,0,1,1),"n/a")</f>
        <v>8.9102124742974596E-3</v>
      </c>
      <c r="P48" s="163">
        <f ca="1">RANK($O48,$O$14:$O$239,0)+COUNTIF($O$14:$O48,$O48)-1</f>
        <v>91</v>
      </c>
      <c r="Q48" s="162">
        <f ca="1">IF($D$5&gt;$B48,OFFSET(Data!$T$1,$D$6+$B48-1,0,1,1),"n/a")</f>
        <v>143</v>
      </c>
      <c r="R48" s="79">
        <f ca="1">IF($D$5&gt;$B48,OFFSET(Data!$U$1,$D$6+$B48-1,0,1,1),"n/a")</f>
        <v>9.8012337217272094E-2</v>
      </c>
      <c r="S48" s="80">
        <f ca="1">RANK($R48,$R$14:$R$239,0)+COUNTIF($R$14:$R48,$R48)-1</f>
        <v>110</v>
      </c>
      <c r="T48" s="166"/>
      <c r="U48" s="162">
        <f t="shared" ca="1" si="0"/>
        <v>148</v>
      </c>
      <c r="V48" s="193">
        <f t="shared" ca="1" si="1"/>
        <v>0.101439342015078</v>
      </c>
      <c r="W48" s="80">
        <f t="shared" ca="1" si="2"/>
        <v>121</v>
      </c>
      <c r="Y48" s="77">
        <f t="shared" si="11"/>
        <v>35</v>
      </c>
      <c r="Z48" s="78" t="str">
        <f t="shared" ca="1" si="3"/>
        <v>06W00</v>
      </c>
      <c r="AA48" s="78" t="str">
        <f t="shared" ca="1" si="4"/>
        <v>NORWICH CCG</v>
      </c>
      <c r="AB48" s="78" t="str">
        <f t="shared" ca="1" si="5"/>
        <v>Q56</v>
      </c>
      <c r="AC48" s="78" t="str">
        <f t="shared" ca="1" si="6"/>
        <v>EAST ANGLIA AREA</v>
      </c>
      <c r="AD48" s="84">
        <f t="shared" ca="1" si="7"/>
        <v>980</v>
      </c>
      <c r="AE48" s="84">
        <f t="shared" ca="1" si="8"/>
        <v>116</v>
      </c>
      <c r="AF48" s="190">
        <f t="shared" ca="1" si="9"/>
        <v>0.118367346938775</v>
      </c>
    </row>
    <row r="49" spans="2:32" x14ac:dyDescent="0.25">
      <c r="B49" s="149">
        <f t="shared" si="10"/>
        <v>35</v>
      </c>
      <c r="C49" s="169" t="str">
        <f ca="1">IF($D$5&gt;$B49,OFFSET(Data!$B$1,$D$6+B49-1,0,1,1),"n/a")</f>
        <v>02M00</v>
      </c>
      <c r="D49" s="170" t="str">
        <f ca="1">IF($D$5&gt;$B49,OFFSET(Data!$C$1,$D$6+B49-1,0,1,1),"n/a")</f>
        <v>FYLDE &amp; WYRE CCG</v>
      </c>
      <c r="E49" s="169" t="str">
        <f ca="1">IF($D$5&gt;$B49,OFFSET(Data!$D$1,$D$6+B49-1,0,1,1),"n/a")</f>
        <v>Q47</v>
      </c>
      <c r="F49" s="170" t="str">
        <f ca="1">IF($D$5&gt;$B49,OFFSET(Data!$E$1,$D$6+B49-1,0,1,1),"n/a")</f>
        <v>LANCASHIRE AREA</v>
      </c>
      <c r="G49" s="158">
        <f ca="1">IF($D$5&gt;$B49,OFFSET(Data!$K$1,$D$6+$B49-1,0,1,1),"n/a")</f>
        <v>719</v>
      </c>
      <c r="H49" s="162">
        <f ca="1">IF($D$5&gt;$B49,OFFSET(Data!$X$1,$D$6+$B49-1,0,1,1),"n/a")</f>
        <v>64</v>
      </c>
      <c r="I49" s="79">
        <f ca="1">IF($D$5&gt;$B49,OFFSET(Data!$Y$1,$D$6+$B49-1,0,1,1),"n/a")</f>
        <v>8.9012517385257298E-2</v>
      </c>
      <c r="J49" s="163">
        <f ca="1">RANK($I49,$I$14:$I$239,0)+COUNTIF($I$14:$I49,$I49)-1</f>
        <v>180</v>
      </c>
      <c r="K49" s="162">
        <f ca="1">IF($D$5&gt;$B49,OFFSET(Data!$L$1,$D$6+$B49-1,0,1,1),"n/a")</f>
        <v>5</v>
      </c>
      <c r="L49" s="79">
        <f ca="1">IF($D$5&gt;$B49,OFFSET(Data!$M$1,$D$6+$B49-1,0,1,1),"n/a")</f>
        <v>6.9541029207232201E-3</v>
      </c>
      <c r="M49" s="163">
        <f ca="1">RANK($L49,$L$14:$L$239,0)+COUNTIF($L$14:$L49,$L49)-1</f>
        <v>204</v>
      </c>
      <c r="N49" s="162">
        <f ca="1">IF($D$5&gt;$B49,OFFSET(Data!$P$1,$D$6+$B49-1,0,1,1),"n/a")</f>
        <v>4</v>
      </c>
      <c r="O49" s="79">
        <f ca="1">IF($D$5&gt;$B49,OFFSET(Data!$Q$1,$D$6+$B49-1,0,1,1),"n/a")</f>
        <v>5.5632823365785802E-3</v>
      </c>
      <c r="P49" s="163">
        <f ca="1">RANK($O49,$O$14:$O$239,0)+COUNTIF($O$14:$O49,$O49)-1</f>
        <v>167</v>
      </c>
      <c r="Q49" s="162">
        <f ca="1">IF($D$5&gt;$B49,OFFSET(Data!$T$1,$D$6+$B49-1,0,1,1),"n/a")</f>
        <v>61</v>
      </c>
      <c r="R49" s="79">
        <f ca="1">IF($D$5&gt;$B49,OFFSET(Data!$U$1,$D$6+$B49-1,0,1,1),"n/a")</f>
        <v>8.4840055632823305E-2</v>
      </c>
      <c r="S49" s="80">
        <f ca="1">RANK($R49,$R$14:$R$239,0)+COUNTIF($R$14:$R49,$R49)-1</f>
        <v>175</v>
      </c>
      <c r="T49" s="166"/>
      <c r="U49" s="162">
        <f t="shared" ca="1" si="0"/>
        <v>64</v>
      </c>
      <c r="V49" s="193">
        <f t="shared" ca="1" si="1"/>
        <v>8.9012517385257298E-2</v>
      </c>
      <c r="W49" s="80">
        <f t="shared" ca="1" si="2"/>
        <v>180</v>
      </c>
      <c r="Y49" s="77">
        <f t="shared" si="11"/>
        <v>36</v>
      </c>
      <c r="Z49" s="78" t="str">
        <f t="shared" ca="1" si="3"/>
        <v>06Y00</v>
      </c>
      <c r="AA49" s="78" t="str">
        <f t="shared" ca="1" si="4"/>
        <v>SOUTH NORFOLK CCG</v>
      </c>
      <c r="AB49" s="78" t="str">
        <f t="shared" ca="1" si="5"/>
        <v>Q56</v>
      </c>
      <c r="AC49" s="78" t="str">
        <f t="shared" ca="1" si="6"/>
        <v>EAST ANGLIA AREA</v>
      </c>
      <c r="AD49" s="84">
        <f t="shared" ca="1" si="7"/>
        <v>837</v>
      </c>
      <c r="AE49" s="84">
        <f t="shared" ca="1" si="8"/>
        <v>99</v>
      </c>
      <c r="AF49" s="190">
        <f t="shared" ca="1" si="9"/>
        <v>0.118279569892473</v>
      </c>
    </row>
    <row r="50" spans="2:32" x14ac:dyDescent="0.25">
      <c r="B50" s="149">
        <f t="shared" si="10"/>
        <v>36</v>
      </c>
      <c r="C50" s="169" t="str">
        <f ca="1">IF($D$5&gt;$B50,OFFSET(Data!$B$1,$D$6+B50-1,0,1,1),"n/a")</f>
        <v>02N00</v>
      </c>
      <c r="D50" s="170" t="str">
        <f ca="1">IF($D$5&gt;$B50,OFFSET(Data!$C$1,$D$6+B50-1,0,1,1),"n/a")</f>
        <v>AIREDALE, WHARFEDALE AND CRAVEN CCG</v>
      </c>
      <c r="E50" s="169" t="str">
        <f ca="1">IF($D$5&gt;$B50,OFFSET(Data!$D$1,$D$6+B50-1,0,1,1),"n/a")</f>
        <v>Q52</v>
      </c>
      <c r="F50" s="170" t="str">
        <f ca="1">IF($D$5&gt;$B50,OFFSET(Data!$E$1,$D$6+B50-1,0,1,1),"n/a")</f>
        <v>WEST YORKSHIRE AREA</v>
      </c>
      <c r="G50" s="158">
        <f ca="1">IF($D$5&gt;$B50,OFFSET(Data!$K$1,$D$6+$B50-1,0,1,1),"n/a")</f>
        <v>616</v>
      </c>
      <c r="H50" s="162">
        <f ca="1">IF($D$5&gt;$B50,OFFSET(Data!$X$1,$D$6+$B50-1,0,1,1),"n/a")</f>
        <v>60</v>
      </c>
      <c r="I50" s="79">
        <f ca="1">IF($D$5&gt;$B50,OFFSET(Data!$Y$1,$D$6+$B50-1,0,1,1),"n/a")</f>
        <v>9.7402597402597393E-2</v>
      </c>
      <c r="J50" s="163">
        <f ca="1">RANK($I50,$I$14:$I$239,0)+COUNTIF($I$14:$I50,$I50)-1</f>
        <v>142</v>
      </c>
      <c r="K50" s="162">
        <f ca="1">IF($D$5&gt;$B50,OFFSET(Data!$L$1,$D$6+$B50-1,0,1,1),"n/a")</f>
        <v>12</v>
      </c>
      <c r="L50" s="79">
        <f ca="1">IF($D$5&gt;$B50,OFFSET(Data!$M$1,$D$6+$B50-1,0,1,1),"n/a")</f>
        <v>1.94805194805194E-2</v>
      </c>
      <c r="M50" s="163">
        <f ca="1">RANK($L50,$L$14:$L$239,0)+COUNTIF($L$14:$L50,$L50)-1</f>
        <v>81</v>
      </c>
      <c r="N50" s="162">
        <f ca="1">IF($D$5&gt;$B50,OFFSET(Data!$P$1,$D$6+$B50-1,0,1,1),"n/a")</f>
        <v>3</v>
      </c>
      <c r="O50" s="79">
        <f ca="1">IF($D$5&gt;$B50,OFFSET(Data!$Q$1,$D$6+$B50-1,0,1,1),"n/a")</f>
        <v>4.87012987012987E-3</v>
      </c>
      <c r="P50" s="163">
        <f ca="1">RANK($O50,$O$14:$O$239,0)+COUNTIF($O$14:$O50,$O50)-1</f>
        <v>184</v>
      </c>
      <c r="Q50" s="162">
        <f ca="1">IF($D$5&gt;$B50,OFFSET(Data!$T$1,$D$6+$B50-1,0,1,1),"n/a")</f>
        <v>57</v>
      </c>
      <c r="R50" s="79">
        <f ca="1">IF($D$5&gt;$B50,OFFSET(Data!$U$1,$D$6+$B50-1,0,1,1),"n/a")</f>
        <v>9.2532467532467494E-2</v>
      </c>
      <c r="S50" s="80">
        <f ca="1">RANK($R50,$R$14:$R$239,0)+COUNTIF($R$14:$R50,$R50)-1</f>
        <v>138</v>
      </c>
      <c r="T50" s="166"/>
      <c r="U50" s="162">
        <f t="shared" ca="1" si="0"/>
        <v>60</v>
      </c>
      <c r="V50" s="193">
        <f t="shared" ca="1" si="1"/>
        <v>9.7402597402597393E-2</v>
      </c>
      <c r="W50" s="80">
        <f t="shared" ca="1" si="2"/>
        <v>142</v>
      </c>
      <c r="Y50" s="77">
        <f t="shared" si="11"/>
        <v>37</v>
      </c>
      <c r="Z50" s="78" t="str">
        <f t="shared" ca="1" si="3"/>
        <v>08T00</v>
      </c>
      <c r="AA50" s="78" t="str">
        <f t="shared" ca="1" si="4"/>
        <v>SUTTON CCG</v>
      </c>
      <c r="AB50" s="78" t="str">
        <f t="shared" ca="1" si="5"/>
        <v>Q63</v>
      </c>
      <c r="AC50" s="78" t="str">
        <f t="shared" ca="1" si="6"/>
        <v>SOUTH LONDON AREA</v>
      </c>
      <c r="AD50" s="84">
        <f t="shared" ca="1" si="7"/>
        <v>635</v>
      </c>
      <c r="AE50" s="84">
        <f t="shared" ca="1" si="8"/>
        <v>75</v>
      </c>
      <c r="AF50" s="190">
        <f t="shared" ca="1" si="9"/>
        <v>0.118110236220472</v>
      </c>
    </row>
    <row r="51" spans="2:32" x14ac:dyDescent="0.25">
      <c r="B51" s="149">
        <f t="shared" si="10"/>
        <v>37</v>
      </c>
      <c r="C51" s="169" t="str">
        <f ca="1">IF($D$5&gt;$B51,OFFSET(Data!$B$1,$D$6+B51-1,0,1,1),"n/a")</f>
        <v>02P00</v>
      </c>
      <c r="D51" s="170" t="str">
        <f ca="1">IF($D$5&gt;$B51,OFFSET(Data!$C$1,$D$6+B51-1,0,1,1),"n/a")</f>
        <v>BARNSLEY CCG</v>
      </c>
      <c r="E51" s="169" t="str">
        <f ca="1">IF($D$5&gt;$B51,OFFSET(Data!$D$1,$D$6+B51-1,0,1,1),"n/a")</f>
        <v>Q51</v>
      </c>
      <c r="F51" s="170" t="str">
        <f ca="1">IF($D$5&gt;$B51,OFFSET(Data!$E$1,$D$6+B51-1,0,1,1),"n/a")</f>
        <v>SOUTH YORKSHIRE AND BASSETLAW AREA</v>
      </c>
      <c r="G51" s="158">
        <f ca="1">IF($D$5&gt;$B51,OFFSET(Data!$K$1,$D$6+$B51-1,0,1,1),"n/a")</f>
        <v>738</v>
      </c>
      <c r="H51" s="162">
        <f ca="1">IF($D$5&gt;$B51,OFFSET(Data!$X$1,$D$6+$B51-1,0,1,1),"n/a")</f>
        <v>80</v>
      </c>
      <c r="I51" s="79">
        <f ca="1">IF($D$5&gt;$B51,OFFSET(Data!$Y$1,$D$6+$B51-1,0,1,1),"n/a")</f>
        <v>0.10840108401084</v>
      </c>
      <c r="J51" s="163">
        <f ca="1">RANK($I51,$I$14:$I$239,0)+COUNTIF($I$14:$I51,$I51)-1</f>
        <v>84</v>
      </c>
      <c r="K51" s="162">
        <f ca="1">IF($D$5&gt;$B51,OFFSET(Data!$L$1,$D$6+$B51-1,0,1,1),"n/a")</f>
        <v>14</v>
      </c>
      <c r="L51" s="79">
        <f ca="1">IF($D$5&gt;$B51,OFFSET(Data!$M$1,$D$6+$B51-1,0,1,1),"n/a")</f>
        <v>1.8970189701897001E-2</v>
      </c>
      <c r="M51" s="163">
        <f ca="1">RANK($L51,$L$14:$L$239,0)+COUNTIF($L$14:$L51,$L51)-1</f>
        <v>88</v>
      </c>
      <c r="N51" s="162">
        <f ca="1">IF($D$5&gt;$B51,OFFSET(Data!$P$1,$D$6+$B51-1,0,1,1),"n/a")</f>
        <v>3</v>
      </c>
      <c r="O51" s="79">
        <f ca="1">IF($D$5&gt;$B51,OFFSET(Data!$Q$1,$D$6+$B51-1,0,1,1),"n/a")</f>
        <v>4.0650406504065002E-3</v>
      </c>
      <c r="P51" s="163">
        <f ca="1">RANK($O51,$O$14:$O$239,0)+COUNTIF($O$14:$O51,$O51)-1</f>
        <v>193</v>
      </c>
      <c r="Q51" s="162">
        <f ca="1">IF($D$5&gt;$B51,OFFSET(Data!$T$1,$D$6+$B51-1,0,1,1),"n/a")</f>
        <v>79</v>
      </c>
      <c r="R51" s="79">
        <f ca="1">IF($D$5&gt;$B51,OFFSET(Data!$U$1,$D$6+$B51-1,0,1,1),"n/a")</f>
        <v>0.107046070460704</v>
      </c>
      <c r="S51" s="80">
        <f ca="1">RANK($R51,$R$14:$R$239,0)+COUNTIF($R$14:$R51,$R51)-1</f>
        <v>57</v>
      </c>
      <c r="T51" s="166"/>
      <c r="U51" s="162">
        <f t="shared" ca="1" si="0"/>
        <v>80</v>
      </c>
      <c r="V51" s="193">
        <f t="shared" ca="1" si="1"/>
        <v>0.10840108401084</v>
      </c>
      <c r="W51" s="80">
        <f t="shared" ca="1" si="2"/>
        <v>84</v>
      </c>
      <c r="Y51" s="77">
        <f t="shared" si="11"/>
        <v>38</v>
      </c>
      <c r="Z51" s="78" t="str">
        <f t="shared" ca="1" si="3"/>
        <v>06M00</v>
      </c>
      <c r="AA51" s="78" t="str">
        <f t="shared" ca="1" si="4"/>
        <v>GREAT YARMOUTH &amp; WAVENEY CCG</v>
      </c>
      <c r="AB51" s="78" t="str">
        <f t="shared" ca="1" si="5"/>
        <v>Q56</v>
      </c>
      <c r="AC51" s="78" t="str">
        <f t="shared" ca="1" si="6"/>
        <v>EAST ANGLIA AREA</v>
      </c>
      <c r="AD51" s="84">
        <f t="shared" ca="1" si="7"/>
        <v>1083</v>
      </c>
      <c r="AE51" s="84">
        <f t="shared" ca="1" si="8"/>
        <v>127</v>
      </c>
      <c r="AF51" s="190">
        <f t="shared" ca="1" si="9"/>
        <v>0.117266851338873</v>
      </c>
    </row>
    <row r="52" spans="2:32" x14ac:dyDescent="0.25">
      <c r="B52" s="149">
        <f t="shared" si="10"/>
        <v>38</v>
      </c>
      <c r="C52" s="169" t="str">
        <f ca="1">IF($D$5&gt;$B52,OFFSET(Data!$B$1,$D$6+B52-1,0,1,1),"n/a")</f>
        <v>02Q00</v>
      </c>
      <c r="D52" s="170" t="str">
        <f ca="1">IF($D$5&gt;$B52,OFFSET(Data!$C$1,$D$6+B52-1,0,1,1),"n/a")</f>
        <v>BASSETLAW CCG</v>
      </c>
      <c r="E52" s="169" t="str">
        <f ca="1">IF($D$5&gt;$B52,OFFSET(Data!$D$1,$D$6+B52-1,0,1,1),"n/a")</f>
        <v>Q51</v>
      </c>
      <c r="F52" s="170" t="str">
        <f ca="1">IF($D$5&gt;$B52,OFFSET(Data!$E$1,$D$6+B52-1,0,1,1),"n/a")</f>
        <v>SOUTH YORKSHIRE AND BASSETLAW AREA</v>
      </c>
      <c r="G52" s="158">
        <f ca="1">IF($D$5&gt;$B52,OFFSET(Data!$K$1,$D$6+$B52-1,0,1,1),"n/a")</f>
        <v>429</v>
      </c>
      <c r="H52" s="162">
        <f ca="1">IF($D$5&gt;$B52,OFFSET(Data!$X$1,$D$6+$B52-1,0,1,1),"n/a")</f>
        <v>47</v>
      </c>
      <c r="I52" s="79">
        <f ca="1">IF($D$5&gt;$B52,OFFSET(Data!$Y$1,$D$6+$B52-1,0,1,1),"n/a")</f>
        <v>0.109557109557109</v>
      </c>
      <c r="J52" s="163">
        <f ca="1">RANK($I52,$I$14:$I$239,0)+COUNTIF($I$14:$I52,$I52)-1</f>
        <v>75</v>
      </c>
      <c r="K52" s="162">
        <f ca="1">IF($D$5&gt;$B52,OFFSET(Data!$L$1,$D$6+$B52-1,0,1,1),"n/a")</f>
        <v>17</v>
      </c>
      <c r="L52" s="79">
        <f ca="1">IF($D$5&gt;$B52,OFFSET(Data!$M$1,$D$6+$B52-1,0,1,1),"n/a")</f>
        <v>3.9627039627039597E-2</v>
      </c>
      <c r="M52" s="163">
        <f ca="1">RANK($L52,$L$14:$L$239,0)+COUNTIF($L$14:$L52,$L52)-1</f>
        <v>5</v>
      </c>
      <c r="N52" s="162">
        <f ca="1">IF($D$5&gt;$B52,OFFSET(Data!$P$1,$D$6+$B52-1,0,1,1),"n/a")</f>
        <v>4</v>
      </c>
      <c r="O52" s="79">
        <f ca="1">IF($D$5&gt;$B52,OFFSET(Data!$Q$1,$D$6+$B52-1,0,1,1),"n/a")</f>
        <v>9.3240093240093205E-3</v>
      </c>
      <c r="P52" s="163">
        <f ca="1">RANK($O52,$O$14:$O$239,0)+COUNTIF($O$14:$O52,$O52)-1</f>
        <v>84</v>
      </c>
      <c r="Q52" s="162">
        <f ca="1">IF($D$5&gt;$B52,OFFSET(Data!$T$1,$D$6+$B52-1,0,1,1),"n/a")</f>
        <v>46</v>
      </c>
      <c r="R52" s="79">
        <f ca="1">IF($D$5&gt;$B52,OFFSET(Data!$U$1,$D$6+$B52-1,0,1,1),"n/a")</f>
        <v>0.107226107226107</v>
      </c>
      <c r="S52" s="80">
        <f ca="1">RANK($R52,$R$14:$R$239,0)+COUNTIF($R$14:$R52,$R52)-1</f>
        <v>55</v>
      </c>
      <c r="T52" s="166"/>
      <c r="U52" s="162">
        <f t="shared" ca="1" si="0"/>
        <v>47</v>
      </c>
      <c r="V52" s="193">
        <f t="shared" ca="1" si="1"/>
        <v>0.109557109557109</v>
      </c>
      <c r="W52" s="80">
        <f t="shared" ca="1" si="2"/>
        <v>75</v>
      </c>
      <c r="Y52" s="77">
        <f t="shared" si="11"/>
        <v>39</v>
      </c>
      <c r="Z52" s="78" t="str">
        <f t="shared" ca="1" si="3"/>
        <v>03J00</v>
      </c>
      <c r="AA52" s="78" t="str">
        <f t="shared" ca="1" si="4"/>
        <v>NORTH KIRKLEES CCG</v>
      </c>
      <c r="AB52" s="78" t="str">
        <f t="shared" ca="1" si="5"/>
        <v>Q52</v>
      </c>
      <c r="AC52" s="78" t="str">
        <f t="shared" ca="1" si="6"/>
        <v>WEST YORKSHIRE AREA</v>
      </c>
      <c r="AD52" s="84">
        <f t="shared" ca="1" si="7"/>
        <v>739</v>
      </c>
      <c r="AE52" s="84">
        <f t="shared" ca="1" si="8"/>
        <v>86</v>
      </c>
      <c r="AF52" s="190">
        <f t="shared" ca="1" si="9"/>
        <v>0.11637347767253001</v>
      </c>
    </row>
    <row r="53" spans="2:32" x14ac:dyDescent="0.25">
      <c r="B53" s="149">
        <f t="shared" si="10"/>
        <v>39</v>
      </c>
      <c r="C53" s="169" t="str">
        <f ca="1">IF($D$5&gt;$B53,OFFSET(Data!$B$1,$D$6+B53-1,0,1,1),"n/a")</f>
        <v>02R00</v>
      </c>
      <c r="D53" s="170" t="str">
        <f ca="1">IF($D$5&gt;$B53,OFFSET(Data!$C$1,$D$6+B53-1,0,1,1),"n/a")</f>
        <v>BRADFORD DISTRICTS CCG</v>
      </c>
      <c r="E53" s="169" t="str">
        <f ca="1">IF($D$5&gt;$B53,OFFSET(Data!$D$1,$D$6+B53-1,0,1,1),"n/a")</f>
        <v>Q52</v>
      </c>
      <c r="F53" s="170" t="str">
        <f ca="1">IF($D$5&gt;$B53,OFFSET(Data!$E$1,$D$6+B53-1,0,1,1),"n/a")</f>
        <v>WEST YORKSHIRE AREA</v>
      </c>
      <c r="G53" s="158">
        <f ca="1">IF($D$5&gt;$B53,OFFSET(Data!$K$1,$D$6+$B53-1,0,1,1),"n/a")</f>
        <v>1488</v>
      </c>
      <c r="H53" s="162">
        <f ca="1">IF($D$5&gt;$B53,OFFSET(Data!$X$1,$D$6+$B53-1,0,1,1),"n/a")</f>
        <v>134</v>
      </c>
      <c r="I53" s="79">
        <f ca="1">IF($D$5&gt;$B53,OFFSET(Data!$Y$1,$D$6+$B53-1,0,1,1),"n/a")</f>
        <v>9.0053763440860204E-2</v>
      </c>
      <c r="J53" s="163">
        <f ca="1">RANK($I53,$I$14:$I$239,0)+COUNTIF($I$14:$I53,$I53)-1</f>
        <v>174</v>
      </c>
      <c r="K53" s="162">
        <f ca="1">IF($D$5&gt;$B53,OFFSET(Data!$L$1,$D$6+$B53-1,0,1,1),"n/a")</f>
        <v>36</v>
      </c>
      <c r="L53" s="79">
        <f ca="1">IF($D$5&gt;$B53,OFFSET(Data!$M$1,$D$6+$B53-1,0,1,1),"n/a")</f>
        <v>2.4193548387096701E-2</v>
      </c>
      <c r="M53" s="163">
        <f ca="1">RANK($L53,$L$14:$L$239,0)+COUNTIF($L$14:$L53,$L53)-1</f>
        <v>40</v>
      </c>
      <c r="N53" s="162">
        <f ca="1">IF($D$5&gt;$B53,OFFSET(Data!$P$1,$D$6+$B53-1,0,1,1),"n/a")</f>
        <v>18</v>
      </c>
      <c r="O53" s="79">
        <f ca="1">IF($D$5&gt;$B53,OFFSET(Data!$Q$1,$D$6+$B53-1,0,1,1),"n/a")</f>
        <v>1.20967741935483E-2</v>
      </c>
      <c r="P53" s="163">
        <f ca="1">RANK($O53,$O$14:$O$239,0)+COUNTIF($O$14:$O53,$O53)-1</f>
        <v>40</v>
      </c>
      <c r="Q53" s="162">
        <f ca="1">IF($D$5&gt;$B53,OFFSET(Data!$T$1,$D$6+$B53-1,0,1,1),"n/a")</f>
        <v>124</v>
      </c>
      <c r="R53" s="79">
        <f ca="1">IF($D$5&gt;$B53,OFFSET(Data!$U$1,$D$6+$B53-1,0,1,1),"n/a")</f>
        <v>8.3333333333333301E-2</v>
      </c>
      <c r="S53" s="80">
        <f ca="1">RANK($R53,$R$14:$R$239,0)+COUNTIF($R$14:$R53,$R53)-1</f>
        <v>181</v>
      </c>
      <c r="T53" s="166"/>
      <c r="U53" s="162">
        <f t="shared" ca="1" si="0"/>
        <v>134</v>
      </c>
      <c r="V53" s="193">
        <f t="shared" ca="1" si="1"/>
        <v>9.0053763440860204E-2</v>
      </c>
      <c r="W53" s="80">
        <f t="shared" ca="1" si="2"/>
        <v>174</v>
      </c>
      <c r="Y53" s="77">
        <f t="shared" si="11"/>
        <v>40</v>
      </c>
      <c r="Z53" s="78" t="str">
        <f t="shared" ca="1" si="3"/>
        <v>06N00</v>
      </c>
      <c r="AA53" s="78" t="str">
        <f t="shared" ca="1" si="4"/>
        <v>HERTS VALLEYS CCG</v>
      </c>
      <c r="AB53" s="78" t="str">
        <f t="shared" ca="1" si="5"/>
        <v>Q58</v>
      </c>
      <c r="AC53" s="78" t="str">
        <f t="shared" ca="1" si="6"/>
        <v>HERTFORDSHIRE &amp; SOUTH MIDLANDS AREA</v>
      </c>
      <c r="AD53" s="84">
        <f t="shared" ca="1" si="7"/>
        <v>1730</v>
      </c>
      <c r="AE53" s="84">
        <f t="shared" ca="1" si="8"/>
        <v>201</v>
      </c>
      <c r="AF53" s="190">
        <f t="shared" ca="1" si="9"/>
        <v>0.11618497109826501</v>
      </c>
    </row>
    <row r="54" spans="2:32" x14ac:dyDescent="0.25">
      <c r="B54" s="149">
        <f t="shared" si="10"/>
        <v>40</v>
      </c>
      <c r="C54" s="169" t="str">
        <f ca="1">IF($D$5&gt;$B54,OFFSET(Data!$B$1,$D$6+B54-1,0,1,1),"n/a")</f>
        <v>02T00</v>
      </c>
      <c r="D54" s="170" t="str">
        <f ca="1">IF($D$5&gt;$B54,OFFSET(Data!$C$1,$D$6+B54-1,0,1,1),"n/a")</f>
        <v>CALDERDALE CCG</v>
      </c>
      <c r="E54" s="169" t="str">
        <f ca="1">IF($D$5&gt;$B54,OFFSET(Data!$D$1,$D$6+B54-1,0,1,1),"n/a")</f>
        <v>Q52</v>
      </c>
      <c r="F54" s="170" t="str">
        <f ca="1">IF($D$5&gt;$B54,OFFSET(Data!$E$1,$D$6+B54-1,0,1,1),"n/a")</f>
        <v>WEST YORKSHIRE AREA</v>
      </c>
      <c r="G54" s="158">
        <f ca="1">IF($D$5&gt;$B54,OFFSET(Data!$K$1,$D$6+$B54-1,0,1,1),"n/a")</f>
        <v>939</v>
      </c>
      <c r="H54" s="162">
        <f ca="1">IF($D$5&gt;$B54,OFFSET(Data!$X$1,$D$6+$B54-1,0,1,1),"n/a")</f>
        <v>91</v>
      </c>
      <c r="I54" s="79">
        <f ca="1">IF($D$5&gt;$B54,OFFSET(Data!$Y$1,$D$6+$B54-1,0,1,1),"n/a")</f>
        <v>9.6911608093716697E-2</v>
      </c>
      <c r="J54" s="163">
        <f ca="1">RANK($I54,$I$14:$I$239,0)+COUNTIF($I$14:$I54,$I54)-1</f>
        <v>143</v>
      </c>
      <c r="K54" s="162">
        <f ca="1">IF($D$5&gt;$B54,OFFSET(Data!$L$1,$D$6+$B54-1,0,1,1),"n/a")</f>
        <v>16</v>
      </c>
      <c r="L54" s="79">
        <f ca="1">IF($D$5&gt;$B54,OFFSET(Data!$M$1,$D$6+$B54-1,0,1,1),"n/a")</f>
        <v>1.7039403620873202E-2</v>
      </c>
      <c r="M54" s="163">
        <f ca="1">RANK($L54,$L$14:$L$239,0)+COUNTIF($L$14:$L54,$L54)-1</f>
        <v>118</v>
      </c>
      <c r="N54" s="162">
        <f ca="1">IF($D$5&gt;$B54,OFFSET(Data!$P$1,$D$6+$B54-1,0,1,1),"n/a")</f>
        <v>9</v>
      </c>
      <c r="O54" s="79">
        <f ca="1">IF($D$5&gt;$B54,OFFSET(Data!$Q$1,$D$6+$B54-1,0,1,1),"n/a")</f>
        <v>9.5846645367412102E-3</v>
      </c>
      <c r="P54" s="163">
        <f ca="1">RANK($O54,$O$14:$O$239,0)+COUNTIF($O$14:$O54,$O54)-1</f>
        <v>76</v>
      </c>
      <c r="Q54" s="162">
        <f ca="1">IF($D$5&gt;$B54,OFFSET(Data!$T$1,$D$6+$B54-1,0,1,1),"n/a")</f>
        <v>88</v>
      </c>
      <c r="R54" s="79">
        <f ca="1">IF($D$5&gt;$B54,OFFSET(Data!$U$1,$D$6+$B54-1,0,1,1),"n/a")</f>
        <v>9.3716719914802904E-2</v>
      </c>
      <c r="S54" s="80">
        <f ca="1">RANK($R54,$R$14:$R$239,0)+COUNTIF($R$14:$R54,$R54)-1</f>
        <v>133</v>
      </c>
      <c r="T54" s="166"/>
      <c r="U54" s="162">
        <f t="shared" ca="1" si="0"/>
        <v>91</v>
      </c>
      <c r="V54" s="193">
        <f t="shared" ca="1" si="1"/>
        <v>9.6911608093716697E-2</v>
      </c>
      <c r="W54" s="80">
        <f t="shared" ca="1" si="2"/>
        <v>143</v>
      </c>
      <c r="Y54" s="77">
        <f t="shared" si="11"/>
        <v>41</v>
      </c>
      <c r="Z54" s="78" t="str">
        <f t="shared" ca="1" si="3"/>
        <v>04N00</v>
      </c>
      <c r="AA54" s="78" t="str">
        <f t="shared" ca="1" si="4"/>
        <v>RUSHCLIFFE CCG</v>
      </c>
      <c r="AB54" s="78" t="str">
        <f t="shared" ca="1" si="5"/>
        <v>Q55</v>
      </c>
      <c r="AC54" s="78" t="str">
        <f t="shared" ca="1" si="6"/>
        <v>DERBYSHIRE AND NOTTINGHAMSHIRE AREA</v>
      </c>
      <c r="AD54" s="84">
        <f t="shared" ca="1" si="7"/>
        <v>310</v>
      </c>
      <c r="AE54" s="84">
        <f t="shared" ca="1" si="8"/>
        <v>36</v>
      </c>
      <c r="AF54" s="190">
        <f t="shared" ca="1" si="9"/>
        <v>0.11612903225806399</v>
      </c>
    </row>
    <row r="55" spans="2:32" x14ac:dyDescent="0.25">
      <c r="B55" s="149">
        <f t="shared" si="10"/>
        <v>41</v>
      </c>
      <c r="C55" s="169" t="str">
        <f ca="1">IF($D$5&gt;$B55,OFFSET(Data!$B$1,$D$6+B55-1,0,1,1),"n/a")</f>
        <v>02V00</v>
      </c>
      <c r="D55" s="170" t="str">
        <f ca="1">IF($D$5&gt;$B55,OFFSET(Data!$C$1,$D$6+B55-1,0,1,1),"n/a")</f>
        <v>LEEDS NORTH CCG</v>
      </c>
      <c r="E55" s="169" t="str">
        <f ca="1">IF($D$5&gt;$B55,OFFSET(Data!$D$1,$D$6+B55-1,0,1,1),"n/a")</f>
        <v>Q52</v>
      </c>
      <c r="F55" s="170" t="str">
        <f ca="1">IF($D$5&gt;$B55,OFFSET(Data!$E$1,$D$6+B55-1,0,1,1),"n/a")</f>
        <v>WEST YORKSHIRE AREA</v>
      </c>
      <c r="G55" s="158">
        <f ca="1">IF($D$5&gt;$B55,OFFSET(Data!$K$1,$D$6+$B55-1,0,1,1),"n/a")</f>
        <v>606</v>
      </c>
      <c r="H55" s="162">
        <f ca="1">IF($D$5&gt;$B55,OFFSET(Data!$X$1,$D$6+$B55-1,0,1,1),"n/a")</f>
        <v>65</v>
      </c>
      <c r="I55" s="79">
        <f ca="1">IF($D$5&gt;$B55,OFFSET(Data!$Y$1,$D$6+$B55-1,0,1,1),"n/a")</f>
        <v>0.107260726072607</v>
      </c>
      <c r="J55" s="163">
        <f ca="1">RANK($I55,$I$14:$I$239,0)+COUNTIF($I$14:$I55,$I55)-1</f>
        <v>89</v>
      </c>
      <c r="K55" s="162">
        <f ca="1">IF($D$5&gt;$B55,OFFSET(Data!$L$1,$D$6+$B55-1,0,1,1),"n/a")</f>
        <v>12</v>
      </c>
      <c r="L55" s="79">
        <f ca="1">IF($D$5&gt;$B55,OFFSET(Data!$M$1,$D$6+$B55-1,0,1,1),"n/a")</f>
        <v>1.9801980198019799E-2</v>
      </c>
      <c r="M55" s="163">
        <f ca="1">RANK($L55,$L$14:$L$239,0)+COUNTIF($L$14:$L55,$L55)-1</f>
        <v>77</v>
      </c>
      <c r="N55" s="162">
        <f ca="1">IF($D$5&gt;$B55,OFFSET(Data!$P$1,$D$6+$B55-1,0,1,1),"n/a")</f>
        <v>6</v>
      </c>
      <c r="O55" s="79">
        <f ca="1">IF($D$5&gt;$B55,OFFSET(Data!$Q$1,$D$6+$B55-1,0,1,1),"n/a")</f>
        <v>9.9009900990098994E-3</v>
      </c>
      <c r="P55" s="163">
        <f ca="1">RANK($O55,$O$14:$O$239,0)+COUNTIF($O$14:$O55,$O55)-1</f>
        <v>67</v>
      </c>
      <c r="Q55" s="162">
        <f ca="1">IF($D$5&gt;$B55,OFFSET(Data!$T$1,$D$6+$B55-1,0,1,1),"n/a")</f>
        <v>60</v>
      </c>
      <c r="R55" s="79">
        <f ca="1">IF($D$5&gt;$B55,OFFSET(Data!$U$1,$D$6+$B55-1,0,1,1),"n/a")</f>
        <v>9.9009900990099001E-2</v>
      </c>
      <c r="S55" s="80">
        <f ca="1">RANK($R55,$R$14:$R$239,0)+COUNTIF($R$14:$R55,$R55)-1</f>
        <v>104</v>
      </c>
      <c r="T55" s="166"/>
      <c r="U55" s="162">
        <f t="shared" ca="1" si="0"/>
        <v>65</v>
      </c>
      <c r="V55" s="193">
        <f t="shared" ca="1" si="1"/>
        <v>0.107260726072607</v>
      </c>
      <c r="W55" s="80">
        <f t="shared" ca="1" si="2"/>
        <v>89</v>
      </c>
      <c r="Y55" s="77">
        <f t="shared" si="11"/>
        <v>42</v>
      </c>
      <c r="Z55" s="78" t="str">
        <f t="shared" ca="1" si="3"/>
        <v>10Y00</v>
      </c>
      <c r="AA55" s="78" t="str">
        <f t="shared" ca="1" si="4"/>
        <v>AYLESBURY VALE CCG</v>
      </c>
      <c r="AB55" s="78" t="str">
        <f t="shared" ca="1" si="5"/>
        <v>Q69</v>
      </c>
      <c r="AC55" s="78" t="str">
        <f t="shared" ca="1" si="6"/>
        <v>THAMES VALLEY AREA</v>
      </c>
      <c r="AD55" s="84">
        <f t="shared" ca="1" si="7"/>
        <v>603</v>
      </c>
      <c r="AE55" s="84">
        <f t="shared" ca="1" si="8"/>
        <v>70</v>
      </c>
      <c r="AF55" s="190">
        <f t="shared" ca="1" si="9"/>
        <v>0.11608623548921999</v>
      </c>
    </row>
    <row r="56" spans="2:32" x14ac:dyDescent="0.25">
      <c r="B56" s="149">
        <f t="shared" si="10"/>
        <v>42</v>
      </c>
      <c r="C56" s="169" t="str">
        <f ca="1">IF($D$5&gt;$B56,OFFSET(Data!$B$1,$D$6+B56-1,0,1,1),"n/a")</f>
        <v>02W00</v>
      </c>
      <c r="D56" s="170" t="str">
        <f ca="1">IF($D$5&gt;$B56,OFFSET(Data!$C$1,$D$6+B56-1,0,1,1),"n/a")</f>
        <v>BRADFORD CITY CCG</v>
      </c>
      <c r="E56" s="169" t="str">
        <f ca="1">IF($D$5&gt;$B56,OFFSET(Data!$D$1,$D$6+B56-1,0,1,1),"n/a")</f>
        <v>Q52</v>
      </c>
      <c r="F56" s="170" t="str">
        <f ca="1">IF($D$5&gt;$B56,OFFSET(Data!$E$1,$D$6+B56-1,0,1,1),"n/a")</f>
        <v>WEST YORKSHIRE AREA</v>
      </c>
      <c r="G56" s="158">
        <f ca="1">IF($D$5&gt;$B56,OFFSET(Data!$K$1,$D$6+$B56-1,0,1,1),"n/a")</f>
        <v>441</v>
      </c>
      <c r="H56" s="162">
        <f ca="1">IF($D$5&gt;$B56,OFFSET(Data!$X$1,$D$6+$B56-1,0,1,1),"n/a")</f>
        <v>54</v>
      </c>
      <c r="I56" s="79">
        <f ca="1">IF($D$5&gt;$B56,OFFSET(Data!$Y$1,$D$6+$B56-1,0,1,1),"n/a")</f>
        <v>0.122448979591836</v>
      </c>
      <c r="J56" s="163">
        <f ca="1">RANK($I56,$I$14:$I$239,0)+COUNTIF($I$14:$I56,$I56)-1</f>
        <v>25</v>
      </c>
      <c r="K56" s="162">
        <f ca="1">IF($D$5&gt;$B56,OFFSET(Data!$L$1,$D$6+$B56-1,0,1,1),"n/a")</f>
        <v>20</v>
      </c>
      <c r="L56" s="79">
        <f ca="1">IF($D$5&gt;$B56,OFFSET(Data!$M$1,$D$6+$B56-1,0,1,1),"n/a")</f>
        <v>4.5351473922902397E-2</v>
      </c>
      <c r="M56" s="163">
        <f ca="1">RANK($L56,$L$14:$L$239,0)+COUNTIF($L$14:$L56,$L56)-1</f>
        <v>3</v>
      </c>
      <c r="N56" s="162">
        <f ca="1">IF($D$5&gt;$B56,OFFSET(Data!$P$1,$D$6+$B56-1,0,1,1),"n/a")</f>
        <v>16</v>
      </c>
      <c r="O56" s="79">
        <f ca="1">IF($D$5&gt;$B56,OFFSET(Data!$Q$1,$D$6+$B56-1,0,1,1),"n/a")</f>
        <v>3.6281179138321899E-2</v>
      </c>
      <c r="P56" s="163">
        <f ca="1">RANK($O56,$O$14:$O$239,0)+COUNTIF($O$14:$O56,$O56)-1</f>
        <v>1</v>
      </c>
      <c r="Q56" s="162">
        <f ca="1">IF($D$5&gt;$B56,OFFSET(Data!$T$1,$D$6+$B56-1,0,1,1),"n/a")</f>
        <v>46</v>
      </c>
      <c r="R56" s="79">
        <f ca="1">IF($D$5&gt;$B56,OFFSET(Data!$U$1,$D$6+$B56-1,0,1,1),"n/a")</f>
        <v>0.104308390022675</v>
      </c>
      <c r="S56" s="80">
        <f ca="1">RANK($R56,$R$14:$R$239,0)+COUNTIF($R$14:$R56,$R56)-1</f>
        <v>71</v>
      </c>
      <c r="T56" s="166"/>
      <c r="U56" s="162">
        <f t="shared" ca="1" si="0"/>
        <v>54</v>
      </c>
      <c r="V56" s="193">
        <f t="shared" ca="1" si="1"/>
        <v>0.122448979591836</v>
      </c>
      <c r="W56" s="80">
        <f t="shared" ca="1" si="2"/>
        <v>25</v>
      </c>
      <c r="Y56" s="77">
        <f t="shared" si="11"/>
        <v>43</v>
      </c>
      <c r="Z56" s="78" t="str">
        <f t="shared" ca="1" si="3"/>
        <v>06F00</v>
      </c>
      <c r="AA56" s="78" t="str">
        <f t="shared" ca="1" si="4"/>
        <v>BEDFORDSHIRE CCG</v>
      </c>
      <c r="AB56" s="78" t="str">
        <f t="shared" ca="1" si="5"/>
        <v>Q58</v>
      </c>
      <c r="AC56" s="78" t="str">
        <f t="shared" ca="1" si="6"/>
        <v>HERTFORDSHIRE &amp; SOUTH MIDLANDS AREA</v>
      </c>
      <c r="AD56" s="84">
        <f t="shared" ca="1" si="7"/>
        <v>1579</v>
      </c>
      <c r="AE56" s="84">
        <f t="shared" ca="1" si="8"/>
        <v>183</v>
      </c>
      <c r="AF56" s="190">
        <f t="shared" ca="1" si="9"/>
        <v>0.11589613679544</v>
      </c>
    </row>
    <row r="57" spans="2:32" x14ac:dyDescent="0.25">
      <c r="B57" s="149">
        <f t="shared" si="10"/>
        <v>43</v>
      </c>
      <c r="C57" s="169" t="str">
        <f ca="1">IF($D$5&gt;$B57,OFFSET(Data!$B$1,$D$6+B57-1,0,1,1),"n/a")</f>
        <v>02X00</v>
      </c>
      <c r="D57" s="170" t="str">
        <f ca="1">IF($D$5&gt;$B57,OFFSET(Data!$C$1,$D$6+B57-1,0,1,1),"n/a")</f>
        <v>DONCASTER CCG</v>
      </c>
      <c r="E57" s="169" t="str">
        <f ca="1">IF($D$5&gt;$B57,OFFSET(Data!$D$1,$D$6+B57-1,0,1,1),"n/a")</f>
        <v>Q51</v>
      </c>
      <c r="F57" s="170" t="str">
        <f ca="1">IF($D$5&gt;$B57,OFFSET(Data!$E$1,$D$6+B57-1,0,1,1),"n/a")</f>
        <v>SOUTH YORKSHIRE AND BASSETLAW AREA</v>
      </c>
      <c r="G57" s="158">
        <f ca="1">IF($D$5&gt;$B57,OFFSET(Data!$K$1,$D$6+$B57-1,0,1,1),"n/a")</f>
        <v>942</v>
      </c>
      <c r="H57" s="162">
        <f ca="1">IF($D$5&gt;$B57,OFFSET(Data!$X$1,$D$6+$B57-1,0,1,1),"n/a")</f>
        <v>93</v>
      </c>
      <c r="I57" s="79">
        <f ca="1">IF($D$5&gt;$B57,OFFSET(Data!$Y$1,$D$6+$B57-1,0,1,1),"n/a")</f>
        <v>9.8726114649681507E-2</v>
      </c>
      <c r="J57" s="163">
        <f ca="1">RANK($I57,$I$14:$I$239,0)+COUNTIF($I$14:$I57,$I57)-1</f>
        <v>134</v>
      </c>
      <c r="K57" s="162">
        <f ca="1">IF($D$5&gt;$B57,OFFSET(Data!$L$1,$D$6+$B57-1,0,1,1),"n/a")</f>
        <v>20</v>
      </c>
      <c r="L57" s="79">
        <f ca="1">IF($D$5&gt;$B57,OFFSET(Data!$M$1,$D$6+$B57-1,0,1,1),"n/a")</f>
        <v>2.1231422505307799E-2</v>
      </c>
      <c r="M57" s="163">
        <f ca="1">RANK($L57,$L$14:$L$239,0)+COUNTIF($L$14:$L57,$L57)-1</f>
        <v>66</v>
      </c>
      <c r="N57" s="162">
        <f ca="1">IF($D$5&gt;$B57,OFFSET(Data!$P$1,$D$6+$B57-1,0,1,1),"n/a")</f>
        <v>8</v>
      </c>
      <c r="O57" s="79">
        <f ca="1">IF($D$5&gt;$B57,OFFSET(Data!$Q$1,$D$6+$B57-1,0,1,1),"n/a")</f>
        <v>8.4925690021231404E-3</v>
      </c>
      <c r="P57" s="163">
        <f ca="1">RANK($O57,$O$14:$O$239,0)+COUNTIF($O$14:$O57,$O57)-1</f>
        <v>100</v>
      </c>
      <c r="Q57" s="162">
        <f ca="1">IF($D$5&gt;$B57,OFFSET(Data!$T$1,$D$6+$B57-1,0,1,1),"n/a")</f>
        <v>88</v>
      </c>
      <c r="R57" s="79">
        <f ca="1">IF($D$5&gt;$B57,OFFSET(Data!$U$1,$D$6+$B57-1,0,1,1),"n/a")</f>
        <v>9.3418259023354502E-2</v>
      </c>
      <c r="S57" s="80">
        <f ca="1">RANK($R57,$R$14:$R$239,0)+COUNTIF($R$14:$R57,$R57)-1</f>
        <v>135</v>
      </c>
      <c r="T57" s="166"/>
      <c r="U57" s="162">
        <f t="shared" ca="1" si="0"/>
        <v>93</v>
      </c>
      <c r="V57" s="193">
        <f t="shared" ca="1" si="1"/>
        <v>9.8726114649681507E-2</v>
      </c>
      <c r="W57" s="80">
        <f t="shared" ca="1" si="2"/>
        <v>134</v>
      </c>
      <c r="Y57" s="77">
        <f t="shared" si="11"/>
        <v>44</v>
      </c>
      <c r="Z57" s="78" t="str">
        <f t="shared" ca="1" si="3"/>
        <v>03K00</v>
      </c>
      <c r="AA57" s="78" t="str">
        <f t="shared" ca="1" si="4"/>
        <v>NORTH LINCOLNSHIRE CCG</v>
      </c>
      <c r="AB57" s="78" t="str">
        <f t="shared" ca="1" si="5"/>
        <v>Q50</v>
      </c>
      <c r="AC57" s="78" t="str">
        <f t="shared" ca="1" si="6"/>
        <v>NORTH YORKSHIRE AND HUMBER AREA</v>
      </c>
      <c r="AD57" s="84">
        <f t="shared" ca="1" si="7"/>
        <v>682</v>
      </c>
      <c r="AE57" s="84">
        <f t="shared" ca="1" si="8"/>
        <v>79</v>
      </c>
      <c r="AF57" s="190">
        <f t="shared" ca="1" si="9"/>
        <v>0.11583577712609899</v>
      </c>
    </row>
    <row r="58" spans="2:32" x14ac:dyDescent="0.25">
      <c r="B58" s="149">
        <f t="shared" si="10"/>
        <v>44</v>
      </c>
      <c r="C58" s="169" t="str">
        <f ca="1">IF($D$5&gt;$B58,OFFSET(Data!$B$1,$D$6+B58-1,0,1,1),"n/a")</f>
        <v>02Y00</v>
      </c>
      <c r="D58" s="170" t="str">
        <f ca="1">IF($D$5&gt;$B58,OFFSET(Data!$C$1,$D$6+B58-1,0,1,1),"n/a")</f>
        <v>EAST RIDING OF YORKSHIRE CCG</v>
      </c>
      <c r="E58" s="169" t="str">
        <f ca="1">IF($D$5&gt;$B58,OFFSET(Data!$D$1,$D$6+B58-1,0,1,1),"n/a")</f>
        <v>Q50</v>
      </c>
      <c r="F58" s="170" t="str">
        <f ca="1">IF($D$5&gt;$B58,OFFSET(Data!$E$1,$D$6+B58-1,0,1,1),"n/a")</f>
        <v>NORTH YORKSHIRE AND HUMBER AREA</v>
      </c>
      <c r="G58" s="158">
        <f ca="1">IF($D$5&gt;$B58,OFFSET(Data!$K$1,$D$6+$B58-1,0,1,1),"n/a")</f>
        <v>1091</v>
      </c>
      <c r="H58" s="162">
        <f ca="1">IF($D$5&gt;$B58,OFFSET(Data!$X$1,$D$6+$B58-1,0,1,1),"n/a")</f>
        <v>82</v>
      </c>
      <c r="I58" s="79">
        <f ca="1">IF($D$5&gt;$B58,OFFSET(Data!$Y$1,$D$6+$B58-1,0,1,1),"n/a")</f>
        <v>7.5160403299724995E-2</v>
      </c>
      <c r="J58" s="163">
        <f ca="1">RANK($I58,$I$14:$I$239,0)+COUNTIF($I$14:$I58,$I58)-1</f>
        <v>203</v>
      </c>
      <c r="K58" s="162">
        <f ca="1">IF($D$5&gt;$B58,OFFSET(Data!$L$1,$D$6+$B58-1,0,1,1),"n/a")</f>
        <v>16</v>
      </c>
      <c r="L58" s="79">
        <f ca="1">IF($D$5&gt;$B58,OFFSET(Data!$M$1,$D$6+$B58-1,0,1,1),"n/a")</f>
        <v>1.4665444546287799E-2</v>
      </c>
      <c r="M58" s="163">
        <f ca="1">RANK($L58,$L$14:$L$239,0)+COUNTIF($L$14:$L58,$L58)-1</f>
        <v>155</v>
      </c>
      <c r="N58" s="162">
        <f ca="1">IF($D$5&gt;$B58,OFFSET(Data!$P$1,$D$6+$B58-1,0,1,1),"n/a")</f>
        <v>7</v>
      </c>
      <c r="O58" s="79">
        <f ca="1">IF($D$5&gt;$B58,OFFSET(Data!$Q$1,$D$6+$B58-1,0,1,1),"n/a")</f>
        <v>6.4161319890009101E-3</v>
      </c>
      <c r="P58" s="163">
        <f ca="1">RANK($O58,$O$14:$O$239,0)+COUNTIF($O$14:$O58,$O58)-1</f>
        <v>149</v>
      </c>
      <c r="Q58" s="162">
        <f ca="1">IF($D$5&gt;$B58,OFFSET(Data!$T$1,$D$6+$B58-1,0,1,1),"n/a")</f>
        <v>78</v>
      </c>
      <c r="R58" s="79">
        <f ca="1">IF($D$5&gt;$B58,OFFSET(Data!$U$1,$D$6+$B58-1,0,1,1),"n/a")</f>
        <v>7.1494042163152999E-2</v>
      </c>
      <c r="S58" s="80">
        <f ca="1">RANK($R58,$R$14:$R$239,0)+COUNTIF($R$14:$R58,$R58)-1</f>
        <v>204</v>
      </c>
      <c r="T58" s="166"/>
      <c r="U58" s="162">
        <f t="shared" ca="1" si="0"/>
        <v>82</v>
      </c>
      <c r="V58" s="193">
        <f t="shared" ca="1" si="1"/>
        <v>7.5160403299724995E-2</v>
      </c>
      <c r="W58" s="80">
        <f t="shared" ca="1" si="2"/>
        <v>203</v>
      </c>
      <c r="Y58" s="77">
        <f t="shared" si="11"/>
        <v>45</v>
      </c>
      <c r="Z58" s="78" t="str">
        <f t="shared" ca="1" si="3"/>
        <v>01T00</v>
      </c>
      <c r="AA58" s="78" t="str">
        <f t="shared" ca="1" si="4"/>
        <v>SOUTH SEFTON CCG</v>
      </c>
      <c r="AB58" s="78" t="str">
        <f t="shared" ca="1" si="5"/>
        <v>Q48</v>
      </c>
      <c r="AC58" s="78" t="str">
        <f t="shared" ca="1" si="6"/>
        <v>MERSEYSIDE AREA</v>
      </c>
      <c r="AD58" s="84">
        <f t="shared" ca="1" si="7"/>
        <v>708</v>
      </c>
      <c r="AE58" s="84">
        <f t="shared" ca="1" si="8"/>
        <v>82</v>
      </c>
      <c r="AF58" s="190">
        <f t="shared" ca="1" si="9"/>
        <v>0.115819209039548</v>
      </c>
    </row>
    <row r="59" spans="2:32" x14ac:dyDescent="0.25">
      <c r="B59" s="149">
        <f t="shared" si="10"/>
        <v>45</v>
      </c>
      <c r="C59" s="169" t="str">
        <f ca="1">IF($D$5&gt;$B59,OFFSET(Data!$B$1,$D$6+B59-1,0,1,1),"n/a")</f>
        <v>03A00</v>
      </c>
      <c r="D59" s="170" t="str">
        <f ca="1">IF($D$5&gt;$B59,OFFSET(Data!$C$1,$D$6+B59-1,0,1,1),"n/a")</f>
        <v>GREATER HUDDERSFIELD CCG</v>
      </c>
      <c r="E59" s="169" t="str">
        <f ca="1">IF($D$5&gt;$B59,OFFSET(Data!$D$1,$D$6+B59-1,0,1,1),"n/a")</f>
        <v>Q52</v>
      </c>
      <c r="F59" s="170" t="str">
        <f ca="1">IF($D$5&gt;$B59,OFFSET(Data!$E$1,$D$6+B59-1,0,1,1),"n/a")</f>
        <v>WEST YORKSHIRE AREA</v>
      </c>
      <c r="G59" s="158">
        <f ca="1">IF($D$5&gt;$B59,OFFSET(Data!$K$1,$D$6+$B59-1,0,1,1),"n/a")</f>
        <v>903</v>
      </c>
      <c r="H59" s="162">
        <f ca="1">IF($D$5&gt;$B59,OFFSET(Data!$X$1,$D$6+$B59-1,0,1,1),"n/a")</f>
        <v>98</v>
      </c>
      <c r="I59" s="79">
        <f ca="1">IF($D$5&gt;$B59,OFFSET(Data!$Y$1,$D$6+$B59-1,0,1,1),"n/a")</f>
        <v>0.108527131782945</v>
      </c>
      <c r="J59" s="163">
        <f ca="1">RANK($I59,$I$14:$I$239,0)+COUNTIF($I$14:$I59,$I59)-1</f>
        <v>80</v>
      </c>
      <c r="K59" s="162">
        <f ca="1">IF($D$5&gt;$B59,OFFSET(Data!$L$1,$D$6+$B59-1,0,1,1),"n/a")</f>
        <v>13</v>
      </c>
      <c r="L59" s="79">
        <f ca="1">IF($D$5&gt;$B59,OFFSET(Data!$M$1,$D$6+$B59-1,0,1,1),"n/a")</f>
        <v>1.43964562569213E-2</v>
      </c>
      <c r="M59" s="163">
        <f ca="1">RANK($L59,$L$14:$L$239,0)+COUNTIF($L$14:$L59,$L59)-1</f>
        <v>159</v>
      </c>
      <c r="N59" s="162">
        <f ca="1">IF($D$5&gt;$B59,OFFSET(Data!$P$1,$D$6+$B59-1,0,1,1),"n/a")</f>
        <v>9</v>
      </c>
      <c r="O59" s="79">
        <f ca="1">IF($D$5&gt;$B59,OFFSET(Data!$Q$1,$D$6+$B59-1,0,1,1),"n/a")</f>
        <v>9.9667774086378697E-3</v>
      </c>
      <c r="P59" s="163">
        <f ca="1">RANK($O59,$O$14:$O$239,0)+COUNTIF($O$14:$O59,$O59)-1</f>
        <v>66</v>
      </c>
      <c r="Q59" s="162">
        <f ca="1">IF($D$5&gt;$B59,OFFSET(Data!$T$1,$D$6+$B59-1,0,1,1),"n/a")</f>
        <v>94</v>
      </c>
      <c r="R59" s="79">
        <f ca="1">IF($D$5&gt;$B59,OFFSET(Data!$U$1,$D$6+$B59-1,0,1,1),"n/a")</f>
        <v>0.10409745293466199</v>
      </c>
      <c r="S59" s="80">
        <f ca="1">RANK($R59,$R$14:$R$239,0)+COUNTIF($R$14:$R59,$R59)-1</f>
        <v>74</v>
      </c>
      <c r="T59" s="166"/>
      <c r="U59" s="162">
        <f t="shared" ca="1" si="0"/>
        <v>98</v>
      </c>
      <c r="V59" s="193">
        <f t="shared" ca="1" si="1"/>
        <v>0.108527131782945</v>
      </c>
      <c r="W59" s="80">
        <f t="shared" ca="1" si="2"/>
        <v>80</v>
      </c>
      <c r="Y59" s="77">
        <f t="shared" si="11"/>
        <v>46</v>
      </c>
      <c r="Z59" s="78" t="str">
        <f t="shared" ca="1" si="3"/>
        <v>03Y00</v>
      </c>
      <c r="AA59" s="78" t="str">
        <f t="shared" ca="1" si="4"/>
        <v>HARDWICK CCG</v>
      </c>
      <c r="AB59" s="78" t="str">
        <f t="shared" ca="1" si="5"/>
        <v>Q55</v>
      </c>
      <c r="AC59" s="78" t="str">
        <f t="shared" ca="1" si="6"/>
        <v>DERBYSHIRE AND NOTTINGHAMSHIRE AREA</v>
      </c>
      <c r="AD59" s="84">
        <f t="shared" ca="1" si="7"/>
        <v>372</v>
      </c>
      <c r="AE59" s="84">
        <f t="shared" ca="1" si="8"/>
        <v>43</v>
      </c>
      <c r="AF59" s="190">
        <f t="shared" ca="1" si="9"/>
        <v>0.115591397849462</v>
      </c>
    </row>
    <row r="60" spans="2:32" x14ac:dyDescent="0.25">
      <c r="B60" s="149">
        <f t="shared" si="10"/>
        <v>46</v>
      </c>
      <c r="C60" s="169" t="str">
        <f ca="1">IF($D$5&gt;$B60,OFFSET(Data!$B$1,$D$6+B60-1,0,1,1),"n/a")</f>
        <v>03C00</v>
      </c>
      <c r="D60" s="170" t="str">
        <f ca="1">IF($D$5&gt;$B60,OFFSET(Data!$C$1,$D$6+B60-1,0,1,1),"n/a")</f>
        <v>LEEDS WEST CCG</v>
      </c>
      <c r="E60" s="169" t="str">
        <f ca="1">IF($D$5&gt;$B60,OFFSET(Data!$D$1,$D$6+B60-1,0,1,1),"n/a")</f>
        <v>Q52</v>
      </c>
      <c r="F60" s="170" t="str">
        <f ca="1">IF($D$5&gt;$B60,OFFSET(Data!$E$1,$D$6+B60-1,0,1,1),"n/a")</f>
        <v>WEST YORKSHIRE AREA</v>
      </c>
      <c r="G60" s="158">
        <f ca="1">IF($D$5&gt;$B60,OFFSET(Data!$K$1,$D$6+$B60-1,0,1,1),"n/a")</f>
        <v>1054</v>
      </c>
      <c r="H60" s="162">
        <f ca="1">IF($D$5&gt;$B60,OFFSET(Data!$X$1,$D$6+$B60-1,0,1,1),"n/a")</f>
        <v>130</v>
      </c>
      <c r="I60" s="79">
        <f ca="1">IF($D$5&gt;$B60,OFFSET(Data!$Y$1,$D$6+$B60-1,0,1,1),"n/a")</f>
        <v>0.123339658444022</v>
      </c>
      <c r="J60" s="163">
        <f ca="1">RANK($I60,$I$14:$I$239,0)+COUNTIF($I$14:$I60,$I60)-1</f>
        <v>24</v>
      </c>
      <c r="K60" s="162">
        <f ca="1">IF($D$5&gt;$B60,OFFSET(Data!$L$1,$D$6+$B60-1,0,1,1),"n/a")</f>
        <v>17</v>
      </c>
      <c r="L60" s="79">
        <f ca="1">IF($D$5&gt;$B60,OFFSET(Data!$M$1,$D$6+$B60-1,0,1,1),"n/a")</f>
        <v>1.6129032258064498E-2</v>
      </c>
      <c r="M60" s="163">
        <f ca="1">RANK($L60,$L$14:$L$239,0)+COUNTIF($L$14:$L60,$L60)-1</f>
        <v>129</v>
      </c>
      <c r="N60" s="162">
        <f ca="1">IF($D$5&gt;$B60,OFFSET(Data!$P$1,$D$6+$B60-1,0,1,1),"n/a")</f>
        <v>10</v>
      </c>
      <c r="O60" s="79">
        <f ca="1">IF($D$5&gt;$B60,OFFSET(Data!$Q$1,$D$6+$B60-1,0,1,1),"n/a")</f>
        <v>9.4876660341555903E-3</v>
      </c>
      <c r="P60" s="163">
        <f ca="1">RANK($O60,$O$14:$O$239,0)+COUNTIF($O$14:$O60,$O60)-1</f>
        <v>79</v>
      </c>
      <c r="Q60" s="162">
        <f ca="1">IF($D$5&gt;$B60,OFFSET(Data!$T$1,$D$6+$B60-1,0,1,1),"n/a")</f>
        <v>122</v>
      </c>
      <c r="R60" s="79">
        <f ca="1">IF($D$5&gt;$B60,OFFSET(Data!$U$1,$D$6+$B60-1,0,1,1),"n/a")</f>
        <v>0.115749525616698</v>
      </c>
      <c r="S60" s="80">
        <f ca="1">RANK($R60,$R$14:$R$239,0)+COUNTIF($R$14:$R60,$R60)-1</f>
        <v>28</v>
      </c>
      <c r="T60" s="166"/>
      <c r="U60" s="162">
        <f t="shared" ca="1" si="0"/>
        <v>130</v>
      </c>
      <c r="V60" s="193">
        <f t="shared" ca="1" si="1"/>
        <v>0.123339658444022</v>
      </c>
      <c r="W60" s="80">
        <f t="shared" ca="1" si="2"/>
        <v>24</v>
      </c>
      <c r="Y60" s="77">
        <f t="shared" si="11"/>
        <v>47</v>
      </c>
      <c r="Z60" s="78" t="str">
        <f t="shared" ca="1" si="3"/>
        <v>07R00</v>
      </c>
      <c r="AA60" s="78" t="str">
        <f t="shared" ca="1" si="4"/>
        <v>CAMDEN CCG</v>
      </c>
      <c r="AB60" s="78" t="str">
        <f t="shared" ca="1" si="5"/>
        <v>Q61</v>
      </c>
      <c r="AC60" s="78" t="str">
        <f t="shared" ca="1" si="6"/>
        <v>NORTH EAST LONDON AREA</v>
      </c>
      <c r="AD60" s="84">
        <f t="shared" ca="1" si="7"/>
        <v>589</v>
      </c>
      <c r="AE60" s="84">
        <f t="shared" ca="1" si="8"/>
        <v>68</v>
      </c>
      <c r="AF60" s="190">
        <f t="shared" ca="1" si="9"/>
        <v>0.115449915110356</v>
      </c>
    </row>
    <row r="61" spans="2:32" x14ac:dyDescent="0.25">
      <c r="B61" s="149">
        <f t="shared" si="10"/>
        <v>47</v>
      </c>
      <c r="C61" s="169" t="str">
        <f ca="1">IF($D$5&gt;$B61,OFFSET(Data!$B$1,$D$6+B61-1,0,1,1),"n/a")</f>
        <v>03D00</v>
      </c>
      <c r="D61" s="170" t="str">
        <f ca="1">IF($D$5&gt;$B61,OFFSET(Data!$C$1,$D$6+B61-1,0,1,1),"n/a")</f>
        <v>HAMBLETON, RICHMONDSHIRE AND WHITBY CCG</v>
      </c>
      <c r="E61" s="169" t="str">
        <f ca="1">IF($D$5&gt;$B61,OFFSET(Data!$D$1,$D$6+B61-1,0,1,1),"n/a")</f>
        <v>Q50</v>
      </c>
      <c r="F61" s="170" t="str">
        <f ca="1">IF($D$5&gt;$B61,OFFSET(Data!$E$1,$D$6+B61-1,0,1,1),"n/a")</f>
        <v>NORTH YORKSHIRE AND HUMBER AREA</v>
      </c>
      <c r="G61" s="158">
        <f ca="1">IF($D$5&gt;$B61,OFFSET(Data!$K$1,$D$6+$B61-1,0,1,1),"n/a")</f>
        <v>406</v>
      </c>
      <c r="H61" s="162">
        <f ca="1">IF($D$5&gt;$B61,OFFSET(Data!$X$1,$D$6+$B61-1,0,1,1),"n/a")</f>
        <v>46</v>
      </c>
      <c r="I61" s="79">
        <f ca="1">IF($D$5&gt;$B61,OFFSET(Data!$Y$1,$D$6+$B61-1,0,1,1),"n/a")</f>
        <v>0.11330049261083699</v>
      </c>
      <c r="J61" s="163">
        <f ca="1">RANK($I61,$I$14:$I$239,0)+COUNTIF($I$14:$I61,$I61)-1</f>
        <v>54</v>
      </c>
      <c r="K61" s="162">
        <f ca="1">IF($D$5&gt;$B61,OFFSET(Data!$L$1,$D$6+$B61-1,0,1,1),"n/a")</f>
        <v>9</v>
      </c>
      <c r="L61" s="79">
        <f ca="1">IF($D$5&gt;$B61,OFFSET(Data!$M$1,$D$6+$B61-1,0,1,1),"n/a")</f>
        <v>2.2167487684728999E-2</v>
      </c>
      <c r="M61" s="163">
        <f ca="1">RANK($L61,$L$14:$L$239,0)+COUNTIF($L$14:$L61,$L61)-1</f>
        <v>58</v>
      </c>
      <c r="N61" s="162">
        <f ca="1">IF($D$5&gt;$B61,OFFSET(Data!$P$1,$D$6+$B61-1,0,1,1),"n/a")</f>
        <v>4</v>
      </c>
      <c r="O61" s="79">
        <f ca="1">IF($D$5&gt;$B61,OFFSET(Data!$Q$1,$D$6+$B61-1,0,1,1),"n/a")</f>
        <v>9.8522167487684695E-3</v>
      </c>
      <c r="P61" s="163">
        <f ca="1">RANK($O61,$O$14:$O$239,0)+COUNTIF($O$14:$O61,$O61)-1</f>
        <v>68</v>
      </c>
      <c r="Q61" s="162">
        <f ca="1">IF($D$5&gt;$B61,OFFSET(Data!$T$1,$D$6+$B61-1,0,1,1),"n/a")</f>
        <v>42</v>
      </c>
      <c r="R61" s="79">
        <f ca="1">IF($D$5&gt;$B61,OFFSET(Data!$U$1,$D$6+$B61-1,0,1,1),"n/a")</f>
        <v>0.10344827586206801</v>
      </c>
      <c r="S61" s="80">
        <f ca="1">RANK($R61,$R$14:$R$239,0)+COUNTIF($R$14:$R61,$R61)-1</f>
        <v>79</v>
      </c>
      <c r="T61" s="166"/>
      <c r="U61" s="162">
        <f t="shared" ca="1" si="0"/>
        <v>46</v>
      </c>
      <c r="V61" s="193">
        <f t="shared" ca="1" si="1"/>
        <v>0.11330049261083699</v>
      </c>
      <c r="W61" s="80">
        <f t="shared" ca="1" si="2"/>
        <v>54</v>
      </c>
      <c r="Y61" s="77">
        <f t="shared" si="11"/>
        <v>48</v>
      </c>
      <c r="Z61" s="78" t="str">
        <f t="shared" ca="1" si="3"/>
        <v>03F00</v>
      </c>
      <c r="AA61" s="78" t="str">
        <f t="shared" ca="1" si="4"/>
        <v>HULL CCG</v>
      </c>
      <c r="AB61" s="78" t="str">
        <f t="shared" ca="1" si="5"/>
        <v>Q50</v>
      </c>
      <c r="AC61" s="78" t="str">
        <f t="shared" ca="1" si="6"/>
        <v>NORTH YORKSHIRE AND HUMBER AREA</v>
      </c>
      <c r="AD61" s="84">
        <f t="shared" ca="1" si="7"/>
        <v>1283</v>
      </c>
      <c r="AE61" s="84">
        <f t="shared" ca="1" si="8"/>
        <v>148</v>
      </c>
      <c r="AF61" s="190">
        <f t="shared" ca="1" si="9"/>
        <v>0.115354637568199</v>
      </c>
    </row>
    <row r="62" spans="2:32" x14ac:dyDescent="0.25">
      <c r="B62" s="149">
        <f t="shared" si="10"/>
        <v>48</v>
      </c>
      <c r="C62" s="169" t="str">
        <f ca="1">IF($D$5&gt;$B62,OFFSET(Data!$B$1,$D$6+B62-1,0,1,1),"n/a")</f>
        <v>03E00</v>
      </c>
      <c r="D62" s="170" t="str">
        <f ca="1">IF($D$5&gt;$B62,OFFSET(Data!$C$1,$D$6+B62-1,0,1,1),"n/a")</f>
        <v>HARROGATE AND RURAL DISTRICT CCG</v>
      </c>
      <c r="E62" s="169" t="str">
        <f ca="1">IF($D$5&gt;$B62,OFFSET(Data!$D$1,$D$6+B62-1,0,1,1),"n/a")</f>
        <v>Q50</v>
      </c>
      <c r="F62" s="170" t="str">
        <f ca="1">IF($D$5&gt;$B62,OFFSET(Data!$E$1,$D$6+B62-1,0,1,1),"n/a")</f>
        <v>NORTH YORKSHIRE AND HUMBER AREA</v>
      </c>
      <c r="G62" s="158">
        <f ca="1">IF($D$5&gt;$B62,OFFSET(Data!$K$1,$D$6+$B62-1,0,1,1),"n/a")</f>
        <v>476</v>
      </c>
      <c r="H62" s="162">
        <f ca="1">IF($D$5&gt;$B62,OFFSET(Data!$X$1,$D$6+$B62-1,0,1,1),"n/a")</f>
        <v>42</v>
      </c>
      <c r="I62" s="79">
        <f ca="1">IF($D$5&gt;$B62,OFFSET(Data!$Y$1,$D$6+$B62-1,0,1,1),"n/a")</f>
        <v>8.8235294117646995E-2</v>
      </c>
      <c r="J62" s="163">
        <f ca="1">RANK($I62,$I$14:$I$239,0)+COUNTIF($I$14:$I62,$I62)-1</f>
        <v>182</v>
      </c>
      <c r="K62" s="162">
        <f ca="1">IF($D$5&gt;$B62,OFFSET(Data!$L$1,$D$6+$B62-1,0,1,1),"n/a")</f>
        <v>5</v>
      </c>
      <c r="L62" s="79">
        <f ca="1">IF($D$5&gt;$B62,OFFSET(Data!$M$1,$D$6+$B62-1,0,1,1),"n/a")</f>
        <v>1.05042016806722E-2</v>
      </c>
      <c r="M62" s="163">
        <f ca="1">RANK($L62,$L$14:$L$239,0)+COUNTIF($L$14:$L62,$L62)-1</f>
        <v>193</v>
      </c>
      <c r="N62" s="162">
        <f ca="1">IF($D$5&gt;$B62,OFFSET(Data!$P$1,$D$6+$B62-1,0,1,1),"n/a")</f>
        <v>1</v>
      </c>
      <c r="O62" s="79">
        <f ca="1">IF($D$5&gt;$B62,OFFSET(Data!$Q$1,$D$6+$B62-1,0,1,1),"n/a")</f>
        <v>2.1008403361344498E-3</v>
      </c>
      <c r="P62" s="163">
        <f ca="1">RANK($O62,$O$14:$O$239,0)+COUNTIF($O$14:$O62,$O62)-1</f>
        <v>206</v>
      </c>
      <c r="Q62" s="162">
        <f ca="1">IF($D$5&gt;$B62,OFFSET(Data!$T$1,$D$6+$B62-1,0,1,1),"n/a")</f>
        <v>41</v>
      </c>
      <c r="R62" s="79">
        <f ca="1">IF($D$5&gt;$B62,OFFSET(Data!$U$1,$D$6+$B62-1,0,1,1),"n/a")</f>
        <v>8.6134453781512604E-2</v>
      </c>
      <c r="S62" s="80">
        <f ca="1">RANK($R62,$R$14:$R$239,0)+COUNTIF($R$14:$R62,$R62)-1</f>
        <v>168</v>
      </c>
      <c r="T62" s="166"/>
      <c r="U62" s="162">
        <f t="shared" ca="1" si="0"/>
        <v>42</v>
      </c>
      <c r="V62" s="193">
        <f t="shared" ca="1" si="1"/>
        <v>8.8235294117646995E-2</v>
      </c>
      <c r="W62" s="80">
        <f t="shared" ca="1" si="2"/>
        <v>182</v>
      </c>
      <c r="Y62" s="77">
        <f t="shared" si="11"/>
        <v>49</v>
      </c>
      <c r="Z62" s="78" t="str">
        <f t="shared" ca="1" si="3"/>
        <v>09P00</v>
      </c>
      <c r="AA62" s="78" t="str">
        <f t="shared" ca="1" si="4"/>
        <v>HASTINGS &amp; ROTHER CCG</v>
      </c>
      <c r="AB62" s="78" t="str">
        <f t="shared" ca="1" si="5"/>
        <v>Q68</v>
      </c>
      <c r="AC62" s="78" t="str">
        <f t="shared" ca="1" si="6"/>
        <v>SURREY AND SUSSEX AREA</v>
      </c>
      <c r="AD62" s="84">
        <f t="shared" ca="1" si="7"/>
        <v>920</v>
      </c>
      <c r="AE62" s="84">
        <f t="shared" ca="1" si="8"/>
        <v>106</v>
      </c>
      <c r="AF62" s="190">
        <f t="shared" ca="1" si="9"/>
        <v>0.11521739130434699</v>
      </c>
    </row>
    <row r="63" spans="2:32" x14ac:dyDescent="0.25">
      <c r="B63" s="149">
        <f t="shared" si="10"/>
        <v>49</v>
      </c>
      <c r="C63" s="169" t="str">
        <f ca="1">IF($D$5&gt;$B63,OFFSET(Data!$B$1,$D$6+B63-1,0,1,1),"n/a")</f>
        <v>03F00</v>
      </c>
      <c r="D63" s="170" t="str">
        <f ca="1">IF($D$5&gt;$B63,OFFSET(Data!$C$1,$D$6+B63-1,0,1,1),"n/a")</f>
        <v>HULL CCG</v>
      </c>
      <c r="E63" s="169" t="str">
        <f ca="1">IF($D$5&gt;$B63,OFFSET(Data!$D$1,$D$6+B63-1,0,1,1),"n/a")</f>
        <v>Q50</v>
      </c>
      <c r="F63" s="170" t="str">
        <f ca="1">IF($D$5&gt;$B63,OFFSET(Data!$E$1,$D$6+B63-1,0,1,1),"n/a")</f>
        <v>NORTH YORKSHIRE AND HUMBER AREA</v>
      </c>
      <c r="G63" s="158">
        <f ca="1">IF($D$5&gt;$B63,OFFSET(Data!$K$1,$D$6+$B63-1,0,1,1),"n/a")</f>
        <v>1283</v>
      </c>
      <c r="H63" s="162">
        <f ca="1">IF($D$5&gt;$B63,OFFSET(Data!$X$1,$D$6+$B63-1,0,1,1),"n/a")</f>
        <v>148</v>
      </c>
      <c r="I63" s="79">
        <f ca="1">IF($D$5&gt;$B63,OFFSET(Data!$Y$1,$D$6+$B63-1,0,1,1),"n/a")</f>
        <v>0.115354637568199</v>
      </c>
      <c r="J63" s="163">
        <f ca="1">RANK($I63,$I$14:$I$239,0)+COUNTIF($I$14:$I63,$I63)-1</f>
        <v>48</v>
      </c>
      <c r="K63" s="162">
        <f ca="1">IF($D$5&gt;$B63,OFFSET(Data!$L$1,$D$6+$B63-1,0,1,1),"n/a")</f>
        <v>27</v>
      </c>
      <c r="L63" s="79">
        <f ca="1">IF($D$5&gt;$B63,OFFSET(Data!$M$1,$D$6+$B63-1,0,1,1),"n/a")</f>
        <v>2.1044427123928199E-2</v>
      </c>
      <c r="M63" s="163">
        <f ca="1">RANK($L63,$L$14:$L$239,0)+COUNTIF($L$14:$L63,$L63)-1</f>
        <v>69</v>
      </c>
      <c r="N63" s="162">
        <f ca="1">IF($D$5&gt;$B63,OFFSET(Data!$P$1,$D$6+$B63-1,0,1,1),"n/a")</f>
        <v>12</v>
      </c>
      <c r="O63" s="79">
        <f ca="1">IF($D$5&gt;$B63,OFFSET(Data!$Q$1,$D$6+$B63-1,0,1,1),"n/a")</f>
        <v>9.3530787217458999E-3</v>
      </c>
      <c r="P63" s="163">
        <f ca="1">RANK($O63,$O$14:$O$239,0)+COUNTIF($O$14:$O63,$O63)-1</f>
        <v>83</v>
      </c>
      <c r="Q63" s="162">
        <f ca="1">IF($D$5&gt;$B63,OFFSET(Data!$T$1,$D$6+$B63-1,0,1,1),"n/a")</f>
        <v>142</v>
      </c>
      <c r="R63" s="79">
        <f ca="1">IF($D$5&gt;$B63,OFFSET(Data!$U$1,$D$6+$B63-1,0,1,1),"n/a")</f>
        <v>0.11067809820732601</v>
      </c>
      <c r="S63" s="80">
        <f ca="1">RANK($R63,$R$14:$R$239,0)+COUNTIF($R$14:$R63,$R63)-1</f>
        <v>40</v>
      </c>
      <c r="T63" s="166"/>
      <c r="U63" s="162">
        <f t="shared" ca="1" si="0"/>
        <v>148</v>
      </c>
      <c r="V63" s="193">
        <f t="shared" ca="1" si="1"/>
        <v>0.115354637568199</v>
      </c>
      <c r="W63" s="80">
        <f t="shared" ca="1" si="2"/>
        <v>48</v>
      </c>
      <c r="Y63" s="77">
        <f t="shared" si="11"/>
        <v>50</v>
      </c>
      <c r="Z63" s="78" t="str">
        <f t="shared" ca="1" si="3"/>
        <v>01V00</v>
      </c>
      <c r="AA63" s="78" t="str">
        <f t="shared" ca="1" si="4"/>
        <v>SOUTHPORT AND FORMBY CCG</v>
      </c>
      <c r="AB63" s="78" t="str">
        <f t="shared" ca="1" si="5"/>
        <v>Q48</v>
      </c>
      <c r="AC63" s="78" t="str">
        <f t="shared" ca="1" si="6"/>
        <v>MERSEYSIDE AREA</v>
      </c>
      <c r="AD63" s="84">
        <f t="shared" ca="1" si="7"/>
        <v>514</v>
      </c>
      <c r="AE63" s="84">
        <f t="shared" ca="1" si="8"/>
        <v>59</v>
      </c>
      <c r="AF63" s="190">
        <f t="shared" ca="1" si="9"/>
        <v>0.11478599221789799</v>
      </c>
    </row>
    <row r="64" spans="2:32" x14ac:dyDescent="0.25">
      <c r="B64" s="149">
        <f t="shared" si="10"/>
        <v>50</v>
      </c>
      <c r="C64" s="169" t="str">
        <f ca="1">IF($D$5&gt;$B64,OFFSET(Data!$B$1,$D$6+B64-1,0,1,1),"n/a")</f>
        <v>03G00</v>
      </c>
      <c r="D64" s="170" t="str">
        <f ca="1">IF($D$5&gt;$B64,OFFSET(Data!$C$1,$D$6+B64-1,0,1,1),"n/a")</f>
        <v>LEEDS SOUTH AND EAST CCG</v>
      </c>
      <c r="E64" s="169" t="str">
        <f ca="1">IF($D$5&gt;$B64,OFFSET(Data!$D$1,$D$6+B64-1,0,1,1),"n/a")</f>
        <v>Q52</v>
      </c>
      <c r="F64" s="170" t="str">
        <f ca="1">IF($D$5&gt;$B64,OFFSET(Data!$E$1,$D$6+B64-1,0,1,1),"n/a")</f>
        <v>WEST YORKSHIRE AREA</v>
      </c>
      <c r="G64" s="158">
        <f ca="1">IF($D$5&gt;$B64,OFFSET(Data!$K$1,$D$6+$B64-1,0,1,1),"n/a")</f>
        <v>979</v>
      </c>
      <c r="H64" s="162">
        <f ca="1">IF($D$5&gt;$B64,OFFSET(Data!$X$1,$D$6+$B64-1,0,1,1),"n/a")</f>
        <v>78</v>
      </c>
      <c r="I64" s="79">
        <f ca="1">IF($D$5&gt;$B64,OFFSET(Data!$Y$1,$D$6+$B64-1,0,1,1),"n/a")</f>
        <v>7.9673135852911095E-2</v>
      </c>
      <c r="J64" s="163">
        <f ca="1">RANK($I64,$I$14:$I$239,0)+COUNTIF($I$14:$I64,$I64)-1</f>
        <v>200</v>
      </c>
      <c r="K64" s="162">
        <f ca="1">IF($D$5&gt;$B64,OFFSET(Data!$L$1,$D$6+$B64-1,0,1,1),"n/a")</f>
        <v>15</v>
      </c>
      <c r="L64" s="79">
        <f ca="1">IF($D$5&gt;$B64,OFFSET(Data!$M$1,$D$6+$B64-1,0,1,1),"n/a")</f>
        <v>1.53217568947906E-2</v>
      </c>
      <c r="M64" s="163">
        <f ca="1">RANK($L64,$L$14:$L$239,0)+COUNTIF($L$14:$L64,$L64)-1</f>
        <v>142</v>
      </c>
      <c r="N64" s="162">
        <f ca="1">IF($D$5&gt;$B64,OFFSET(Data!$P$1,$D$6+$B64-1,0,1,1),"n/a")</f>
        <v>5</v>
      </c>
      <c r="O64" s="79">
        <f ca="1">IF($D$5&gt;$B64,OFFSET(Data!$Q$1,$D$6+$B64-1,0,1,1),"n/a")</f>
        <v>5.1072522982635298E-3</v>
      </c>
      <c r="P64" s="163">
        <f ca="1">RANK($O64,$O$14:$O$239,0)+COUNTIF($O$14:$O64,$O64)-1</f>
        <v>177</v>
      </c>
      <c r="Q64" s="162">
        <f ca="1">IF($D$5&gt;$B64,OFFSET(Data!$T$1,$D$6+$B64-1,0,1,1),"n/a")</f>
        <v>74</v>
      </c>
      <c r="R64" s="79">
        <f ca="1">IF($D$5&gt;$B64,OFFSET(Data!$U$1,$D$6+$B64-1,0,1,1),"n/a")</f>
        <v>7.5587334014300303E-2</v>
      </c>
      <c r="S64" s="80">
        <f ca="1">RANK($R64,$R$14:$R$239,0)+COUNTIF($R$14:$R64,$R64)-1</f>
        <v>200</v>
      </c>
      <c r="T64" s="166"/>
      <c r="U64" s="162">
        <f t="shared" ca="1" si="0"/>
        <v>78</v>
      </c>
      <c r="V64" s="193">
        <f t="shared" ca="1" si="1"/>
        <v>7.9673135852911095E-2</v>
      </c>
      <c r="W64" s="80">
        <f t="shared" ca="1" si="2"/>
        <v>200</v>
      </c>
      <c r="Y64" s="77">
        <f t="shared" si="11"/>
        <v>51</v>
      </c>
      <c r="Z64" s="78" t="str">
        <f t="shared" ca="1" si="3"/>
        <v>03H00</v>
      </c>
      <c r="AA64" s="78" t="str">
        <f t="shared" ca="1" si="4"/>
        <v>NORTH EAST LINCOLNSHIRE CCG</v>
      </c>
      <c r="AB64" s="78" t="str">
        <f t="shared" ca="1" si="5"/>
        <v>Q50</v>
      </c>
      <c r="AC64" s="78" t="str">
        <f t="shared" ca="1" si="6"/>
        <v>NORTH YORKSHIRE AND HUMBER AREA</v>
      </c>
      <c r="AD64" s="84">
        <f t="shared" ca="1" si="7"/>
        <v>872</v>
      </c>
      <c r="AE64" s="84">
        <f t="shared" ca="1" si="8"/>
        <v>100</v>
      </c>
      <c r="AF64" s="190">
        <f t="shared" ca="1" si="9"/>
        <v>0.11467889908256799</v>
      </c>
    </row>
    <row r="65" spans="2:32" x14ac:dyDescent="0.25">
      <c r="B65" s="149">
        <f t="shared" si="10"/>
        <v>51</v>
      </c>
      <c r="C65" s="169" t="str">
        <f ca="1">IF($D$5&gt;$B65,OFFSET(Data!$B$1,$D$6+B65-1,0,1,1),"n/a")</f>
        <v>03H00</v>
      </c>
      <c r="D65" s="170" t="str">
        <f ca="1">IF($D$5&gt;$B65,OFFSET(Data!$C$1,$D$6+B65-1,0,1,1),"n/a")</f>
        <v>NORTH EAST LINCOLNSHIRE CCG</v>
      </c>
      <c r="E65" s="169" t="str">
        <f ca="1">IF($D$5&gt;$B65,OFFSET(Data!$D$1,$D$6+B65-1,0,1,1),"n/a")</f>
        <v>Q50</v>
      </c>
      <c r="F65" s="170" t="str">
        <f ca="1">IF($D$5&gt;$B65,OFFSET(Data!$E$1,$D$6+B65-1,0,1,1),"n/a")</f>
        <v>NORTH YORKSHIRE AND HUMBER AREA</v>
      </c>
      <c r="G65" s="158">
        <f ca="1">IF($D$5&gt;$B65,OFFSET(Data!$K$1,$D$6+$B65-1,0,1,1),"n/a")</f>
        <v>872</v>
      </c>
      <c r="H65" s="162">
        <f ca="1">IF($D$5&gt;$B65,OFFSET(Data!$X$1,$D$6+$B65-1,0,1,1),"n/a")</f>
        <v>100</v>
      </c>
      <c r="I65" s="79">
        <f ca="1">IF($D$5&gt;$B65,OFFSET(Data!$Y$1,$D$6+$B65-1,0,1,1),"n/a")</f>
        <v>0.11467889908256799</v>
      </c>
      <c r="J65" s="163">
        <f ca="1">RANK($I65,$I$14:$I$239,0)+COUNTIF($I$14:$I65,$I65)-1</f>
        <v>51</v>
      </c>
      <c r="K65" s="162">
        <f ca="1">IF($D$5&gt;$B65,OFFSET(Data!$L$1,$D$6+$B65-1,0,1,1),"n/a")</f>
        <v>13</v>
      </c>
      <c r="L65" s="79">
        <f ca="1">IF($D$5&gt;$B65,OFFSET(Data!$M$1,$D$6+$B65-1,0,1,1),"n/a")</f>
        <v>1.4908256880733901E-2</v>
      </c>
      <c r="M65" s="163">
        <f ca="1">RANK($L65,$L$14:$L$239,0)+COUNTIF($L$14:$L65,$L65)-1</f>
        <v>150</v>
      </c>
      <c r="N65" s="162">
        <f ca="1">IF($D$5&gt;$B65,OFFSET(Data!$P$1,$D$6+$B65-1,0,1,1),"n/a")</f>
        <v>3</v>
      </c>
      <c r="O65" s="79">
        <f ca="1">IF($D$5&gt;$B65,OFFSET(Data!$Q$1,$D$6+$B65-1,0,1,1),"n/a")</f>
        <v>3.4403669724770601E-3</v>
      </c>
      <c r="P65" s="163">
        <f ca="1">RANK($O65,$O$14:$O$239,0)+COUNTIF($O$14:$O65,$O65)-1</f>
        <v>200</v>
      </c>
      <c r="Q65" s="162">
        <f ca="1">IF($D$5&gt;$B65,OFFSET(Data!$T$1,$D$6+$B65-1,0,1,1),"n/a")</f>
        <v>99</v>
      </c>
      <c r="R65" s="79">
        <f ca="1">IF($D$5&gt;$B65,OFFSET(Data!$U$1,$D$6+$B65-1,0,1,1),"n/a")</f>
        <v>0.11353211009174299</v>
      </c>
      <c r="S65" s="80">
        <f ca="1">RANK($R65,$R$14:$R$239,0)+COUNTIF($R$14:$R65,$R65)-1</f>
        <v>33</v>
      </c>
      <c r="T65" s="166"/>
      <c r="U65" s="162">
        <f t="shared" ca="1" si="0"/>
        <v>100</v>
      </c>
      <c r="V65" s="193">
        <f t="shared" ca="1" si="1"/>
        <v>0.11467889908256799</v>
      </c>
      <c r="W65" s="80">
        <f t="shared" ca="1" si="2"/>
        <v>51</v>
      </c>
      <c r="Y65" s="77">
        <f t="shared" si="11"/>
        <v>52</v>
      </c>
      <c r="Z65" s="78" t="str">
        <f t="shared" ca="1" si="3"/>
        <v>07M00</v>
      </c>
      <c r="AA65" s="78" t="str">
        <f t="shared" ca="1" si="4"/>
        <v>BARNET CCG</v>
      </c>
      <c r="AB65" s="78" t="str">
        <f t="shared" ca="1" si="5"/>
        <v>Q61</v>
      </c>
      <c r="AC65" s="78" t="str">
        <f t="shared" ca="1" si="6"/>
        <v>NORTH EAST LONDON AREA</v>
      </c>
      <c r="AD65" s="84">
        <f t="shared" ca="1" si="7"/>
        <v>1126</v>
      </c>
      <c r="AE65" s="84">
        <f t="shared" ca="1" si="8"/>
        <v>129</v>
      </c>
      <c r="AF65" s="190">
        <f t="shared" ca="1" si="9"/>
        <v>0.11456483126110099</v>
      </c>
    </row>
    <row r="66" spans="2:32" x14ac:dyDescent="0.25">
      <c r="B66" s="149">
        <f t="shared" si="10"/>
        <v>52</v>
      </c>
      <c r="C66" s="169" t="str">
        <f ca="1">IF($D$5&gt;$B66,OFFSET(Data!$B$1,$D$6+B66-1,0,1,1),"n/a")</f>
        <v>03J00</v>
      </c>
      <c r="D66" s="170" t="str">
        <f ca="1">IF($D$5&gt;$B66,OFFSET(Data!$C$1,$D$6+B66-1,0,1,1),"n/a")</f>
        <v>NORTH KIRKLEES CCG</v>
      </c>
      <c r="E66" s="169" t="str">
        <f ca="1">IF($D$5&gt;$B66,OFFSET(Data!$D$1,$D$6+B66-1,0,1,1),"n/a")</f>
        <v>Q52</v>
      </c>
      <c r="F66" s="170" t="str">
        <f ca="1">IF($D$5&gt;$B66,OFFSET(Data!$E$1,$D$6+B66-1,0,1,1),"n/a")</f>
        <v>WEST YORKSHIRE AREA</v>
      </c>
      <c r="G66" s="158">
        <f ca="1">IF($D$5&gt;$B66,OFFSET(Data!$K$1,$D$6+$B66-1,0,1,1),"n/a")</f>
        <v>739</v>
      </c>
      <c r="H66" s="162">
        <f ca="1">IF($D$5&gt;$B66,OFFSET(Data!$X$1,$D$6+$B66-1,0,1,1),"n/a")</f>
        <v>86</v>
      </c>
      <c r="I66" s="79">
        <f ca="1">IF($D$5&gt;$B66,OFFSET(Data!$Y$1,$D$6+$B66-1,0,1,1),"n/a")</f>
        <v>0.11637347767253001</v>
      </c>
      <c r="J66" s="163">
        <f ca="1">RANK($I66,$I$14:$I$239,0)+COUNTIF($I$14:$I66,$I66)-1</f>
        <v>39</v>
      </c>
      <c r="K66" s="162">
        <f ca="1">IF($D$5&gt;$B66,OFFSET(Data!$L$1,$D$6+$B66-1,0,1,1),"n/a")</f>
        <v>22</v>
      </c>
      <c r="L66" s="79">
        <f ca="1">IF($D$5&gt;$B66,OFFSET(Data!$M$1,$D$6+$B66-1,0,1,1),"n/a")</f>
        <v>2.9769959404600799E-2</v>
      </c>
      <c r="M66" s="163">
        <f ca="1">RANK($L66,$L$14:$L$239,0)+COUNTIF($L$14:$L66,$L66)-1</f>
        <v>17</v>
      </c>
      <c r="N66" s="162">
        <f ca="1">IF($D$5&gt;$B66,OFFSET(Data!$P$1,$D$6+$B66-1,0,1,1),"n/a")</f>
        <v>15</v>
      </c>
      <c r="O66" s="79">
        <f ca="1">IF($D$5&gt;$B66,OFFSET(Data!$Q$1,$D$6+$B66-1,0,1,1),"n/a")</f>
        <v>2.0297699594045999E-2</v>
      </c>
      <c r="P66" s="163">
        <f ca="1">RANK($O66,$O$14:$O$239,0)+COUNTIF($O$14:$O66,$O66)-1</f>
        <v>4</v>
      </c>
      <c r="Q66" s="162">
        <f ca="1">IF($D$5&gt;$B66,OFFSET(Data!$T$1,$D$6+$B66-1,0,1,1),"n/a")</f>
        <v>76</v>
      </c>
      <c r="R66" s="79">
        <f ca="1">IF($D$5&gt;$B66,OFFSET(Data!$U$1,$D$6+$B66-1,0,1,1),"n/a")</f>
        <v>0.102841677943166</v>
      </c>
      <c r="S66" s="80">
        <f ca="1">RANK($R66,$R$14:$R$239,0)+COUNTIF($R$14:$R66,$R66)-1</f>
        <v>82</v>
      </c>
      <c r="T66" s="166"/>
      <c r="U66" s="162">
        <f t="shared" ca="1" si="0"/>
        <v>86</v>
      </c>
      <c r="V66" s="193">
        <f t="shared" ca="1" si="1"/>
        <v>0.11637347767253001</v>
      </c>
      <c r="W66" s="80">
        <f t="shared" ca="1" si="2"/>
        <v>39</v>
      </c>
      <c r="Y66" s="77">
        <f t="shared" si="11"/>
        <v>53</v>
      </c>
      <c r="Z66" s="78" t="str">
        <f t="shared" ca="1" si="3"/>
        <v>10R00</v>
      </c>
      <c r="AA66" s="78" t="str">
        <f t="shared" ca="1" si="4"/>
        <v>PORTSMOUTH CCG</v>
      </c>
      <c r="AB66" s="78" t="str">
        <f t="shared" ca="1" si="5"/>
        <v>Q70</v>
      </c>
      <c r="AC66" s="78" t="str">
        <f t="shared" ca="1" si="6"/>
        <v>WESSEX AREA</v>
      </c>
      <c r="AD66" s="84">
        <f t="shared" ca="1" si="7"/>
        <v>648</v>
      </c>
      <c r="AE66" s="84">
        <f t="shared" ca="1" si="8"/>
        <v>74</v>
      </c>
      <c r="AF66" s="190">
        <f t="shared" ca="1" si="9"/>
        <v>0.114197530864197</v>
      </c>
    </row>
    <row r="67" spans="2:32" x14ac:dyDescent="0.25">
      <c r="B67" s="149">
        <f t="shared" si="10"/>
        <v>53</v>
      </c>
      <c r="C67" s="169" t="str">
        <f ca="1">IF($D$5&gt;$B67,OFFSET(Data!$B$1,$D$6+B67-1,0,1,1),"n/a")</f>
        <v>03K00</v>
      </c>
      <c r="D67" s="170" t="str">
        <f ca="1">IF($D$5&gt;$B67,OFFSET(Data!$C$1,$D$6+B67-1,0,1,1),"n/a")</f>
        <v>NORTH LINCOLNSHIRE CCG</v>
      </c>
      <c r="E67" s="169" t="str">
        <f ca="1">IF($D$5&gt;$B67,OFFSET(Data!$D$1,$D$6+B67-1,0,1,1),"n/a")</f>
        <v>Q50</v>
      </c>
      <c r="F67" s="170" t="str">
        <f ca="1">IF($D$5&gt;$B67,OFFSET(Data!$E$1,$D$6+B67-1,0,1,1),"n/a")</f>
        <v>NORTH YORKSHIRE AND HUMBER AREA</v>
      </c>
      <c r="G67" s="158">
        <f ca="1">IF($D$5&gt;$B67,OFFSET(Data!$K$1,$D$6+$B67-1,0,1,1),"n/a")</f>
        <v>682</v>
      </c>
      <c r="H67" s="162">
        <f ca="1">IF($D$5&gt;$B67,OFFSET(Data!$X$1,$D$6+$B67-1,0,1,1),"n/a")</f>
        <v>79</v>
      </c>
      <c r="I67" s="79">
        <f ca="1">IF($D$5&gt;$B67,OFFSET(Data!$Y$1,$D$6+$B67-1,0,1,1),"n/a")</f>
        <v>0.11583577712609899</v>
      </c>
      <c r="J67" s="163">
        <f ca="1">RANK($I67,$I$14:$I$239,0)+COUNTIF($I$14:$I67,$I67)-1</f>
        <v>44</v>
      </c>
      <c r="K67" s="162">
        <f ca="1">IF($D$5&gt;$B67,OFFSET(Data!$L$1,$D$6+$B67-1,0,1,1),"n/a")</f>
        <v>12</v>
      </c>
      <c r="L67" s="79">
        <f ca="1">IF($D$5&gt;$B67,OFFSET(Data!$M$1,$D$6+$B67-1,0,1,1),"n/a")</f>
        <v>1.7595307917888499E-2</v>
      </c>
      <c r="M67" s="163">
        <f ca="1">RANK($L67,$L$14:$L$239,0)+COUNTIF($L$14:$L67,$L67)-1</f>
        <v>109</v>
      </c>
      <c r="N67" s="162">
        <f ca="1">IF($D$5&gt;$B67,OFFSET(Data!$P$1,$D$6+$B67-1,0,1,1),"n/a")</f>
        <v>7</v>
      </c>
      <c r="O67" s="79">
        <f ca="1">IF($D$5&gt;$B67,OFFSET(Data!$Q$1,$D$6+$B67-1,0,1,1),"n/a")</f>
        <v>1.02639296187683E-2</v>
      </c>
      <c r="P67" s="163">
        <f ca="1">RANK($O67,$O$14:$O$239,0)+COUNTIF($O$14:$O67,$O67)-1</f>
        <v>62</v>
      </c>
      <c r="Q67" s="162">
        <f ca="1">IF($D$5&gt;$B67,OFFSET(Data!$T$1,$D$6+$B67-1,0,1,1),"n/a")</f>
        <v>74</v>
      </c>
      <c r="R67" s="79">
        <f ca="1">IF($D$5&gt;$B67,OFFSET(Data!$U$1,$D$6+$B67-1,0,1,1),"n/a")</f>
        <v>0.108504398826979</v>
      </c>
      <c r="S67" s="80">
        <f ca="1">RANK($R67,$R$14:$R$239,0)+COUNTIF($R$14:$R67,$R67)-1</f>
        <v>49</v>
      </c>
      <c r="T67" s="166"/>
      <c r="U67" s="162">
        <f t="shared" ca="1" si="0"/>
        <v>79</v>
      </c>
      <c r="V67" s="193">
        <f t="shared" ca="1" si="1"/>
        <v>0.11583577712609899</v>
      </c>
      <c r="W67" s="80">
        <f t="shared" ca="1" si="2"/>
        <v>44</v>
      </c>
      <c r="Y67" s="77">
        <f t="shared" si="11"/>
        <v>54</v>
      </c>
      <c r="Z67" s="78" t="str">
        <f t="shared" ca="1" si="3"/>
        <v>03D00</v>
      </c>
      <c r="AA67" s="78" t="str">
        <f t="shared" ca="1" si="4"/>
        <v>HAMBLETON, RICHMONDSHIRE AND WHITBY CCG</v>
      </c>
      <c r="AB67" s="78" t="str">
        <f t="shared" ca="1" si="5"/>
        <v>Q50</v>
      </c>
      <c r="AC67" s="78" t="str">
        <f t="shared" ca="1" si="6"/>
        <v>NORTH YORKSHIRE AND HUMBER AREA</v>
      </c>
      <c r="AD67" s="84">
        <f t="shared" ca="1" si="7"/>
        <v>406</v>
      </c>
      <c r="AE67" s="84">
        <f t="shared" ca="1" si="8"/>
        <v>46</v>
      </c>
      <c r="AF67" s="190">
        <f t="shared" ca="1" si="9"/>
        <v>0.11330049261083699</v>
      </c>
    </row>
    <row r="68" spans="2:32" x14ac:dyDescent="0.25">
      <c r="B68" s="149">
        <f t="shared" si="10"/>
        <v>54</v>
      </c>
      <c r="C68" s="169" t="str">
        <f ca="1">IF($D$5&gt;$B68,OFFSET(Data!$B$1,$D$6+B68-1,0,1,1),"n/a")</f>
        <v>03L00</v>
      </c>
      <c r="D68" s="170" t="str">
        <f ca="1">IF($D$5&gt;$B68,OFFSET(Data!$C$1,$D$6+B68-1,0,1,1),"n/a")</f>
        <v>ROTHERHAM CCG</v>
      </c>
      <c r="E68" s="169" t="str">
        <f ca="1">IF($D$5&gt;$B68,OFFSET(Data!$D$1,$D$6+B68-1,0,1,1),"n/a")</f>
        <v>Q51</v>
      </c>
      <c r="F68" s="170" t="str">
        <f ca="1">IF($D$5&gt;$B68,OFFSET(Data!$E$1,$D$6+B68-1,0,1,1),"n/a")</f>
        <v>SOUTH YORKSHIRE AND BASSETLAW AREA</v>
      </c>
      <c r="G68" s="158">
        <f ca="1">IF($D$5&gt;$B68,OFFSET(Data!$K$1,$D$6+$B68-1,0,1,1),"n/a")</f>
        <v>935</v>
      </c>
      <c r="H68" s="162">
        <f ca="1">IF($D$5&gt;$B68,OFFSET(Data!$X$1,$D$6+$B68-1,0,1,1),"n/a")</f>
        <v>116</v>
      </c>
      <c r="I68" s="79">
        <f ca="1">IF($D$5&gt;$B68,OFFSET(Data!$Y$1,$D$6+$B68-1,0,1,1),"n/a")</f>
        <v>0.124064171122994</v>
      </c>
      <c r="J68" s="163">
        <f ca="1">RANK($I68,$I$14:$I$239,0)+COUNTIF($I$14:$I68,$I68)-1</f>
        <v>23</v>
      </c>
      <c r="K68" s="162">
        <f ca="1">IF($D$5&gt;$B68,OFFSET(Data!$L$1,$D$6+$B68-1,0,1,1),"n/a")</f>
        <v>19</v>
      </c>
      <c r="L68" s="79">
        <f ca="1">IF($D$5&gt;$B68,OFFSET(Data!$M$1,$D$6+$B68-1,0,1,1),"n/a")</f>
        <v>2.03208556149732E-2</v>
      </c>
      <c r="M68" s="163">
        <f ca="1">RANK($L68,$L$14:$L$239,0)+COUNTIF($L$14:$L68,$L68)-1</f>
        <v>71</v>
      </c>
      <c r="N68" s="162">
        <f ca="1">IF($D$5&gt;$B68,OFFSET(Data!$P$1,$D$6+$B68-1,0,1,1),"n/a")</f>
        <v>13</v>
      </c>
      <c r="O68" s="79">
        <f ca="1">IF($D$5&gt;$B68,OFFSET(Data!$Q$1,$D$6+$B68-1,0,1,1),"n/a")</f>
        <v>1.3903743315508E-2</v>
      </c>
      <c r="P68" s="163">
        <f ca="1">RANK($O68,$O$14:$O$239,0)+COUNTIF($O$14:$O68,$O68)-1</f>
        <v>25</v>
      </c>
      <c r="Q68" s="162">
        <f ca="1">IF($D$5&gt;$B68,OFFSET(Data!$T$1,$D$6+$B68-1,0,1,1),"n/a")</f>
        <v>109</v>
      </c>
      <c r="R68" s="79">
        <f ca="1">IF($D$5&gt;$B68,OFFSET(Data!$U$1,$D$6+$B68-1,0,1,1),"n/a")</f>
        <v>0.116577540106951</v>
      </c>
      <c r="S68" s="80">
        <f ca="1">RANK($R68,$R$14:$R$239,0)+COUNTIF($R$14:$R68,$R68)-1</f>
        <v>24</v>
      </c>
      <c r="T68" s="166"/>
      <c r="U68" s="162">
        <f t="shared" ca="1" si="0"/>
        <v>116</v>
      </c>
      <c r="V68" s="193">
        <f t="shared" ca="1" si="1"/>
        <v>0.124064171122994</v>
      </c>
      <c r="W68" s="80">
        <f t="shared" ca="1" si="2"/>
        <v>23</v>
      </c>
      <c r="Y68" s="77">
        <f t="shared" si="11"/>
        <v>55</v>
      </c>
      <c r="Z68" s="78" t="str">
        <f t="shared" ca="1" si="3"/>
        <v>05D00</v>
      </c>
      <c r="AA68" s="78" t="str">
        <f t="shared" ca="1" si="4"/>
        <v>EAST STAFFORDSHIRE CCG</v>
      </c>
      <c r="AB68" s="78" t="str">
        <f t="shared" ca="1" si="5"/>
        <v>Q60</v>
      </c>
      <c r="AC68" s="78" t="str">
        <f t="shared" ca="1" si="6"/>
        <v>SHROPSHIRE AND STAFFORDSHIRE AREA</v>
      </c>
      <c r="AD68" s="84">
        <f t="shared" ca="1" si="7"/>
        <v>406</v>
      </c>
      <c r="AE68" s="84">
        <f t="shared" ca="1" si="8"/>
        <v>46</v>
      </c>
      <c r="AF68" s="190">
        <f t="shared" ca="1" si="9"/>
        <v>0.11330049261083699</v>
      </c>
    </row>
    <row r="69" spans="2:32" x14ac:dyDescent="0.25">
      <c r="B69" s="149">
        <f t="shared" si="10"/>
        <v>55</v>
      </c>
      <c r="C69" s="169" t="str">
        <f ca="1">IF($D$5&gt;$B69,OFFSET(Data!$B$1,$D$6+B69-1,0,1,1),"n/a")</f>
        <v>03M00</v>
      </c>
      <c r="D69" s="170" t="str">
        <f ca="1">IF($D$5&gt;$B69,OFFSET(Data!$C$1,$D$6+B69-1,0,1,1),"n/a")</f>
        <v>SCARBOROUGH AND RYEDALE CCG</v>
      </c>
      <c r="E69" s="169" t="str">
        <f ca="1">IF($D$5&gt;$B69,OFFSET(Data!$D$1,$D$6+B69-1,0,1,1),"n/a")</f>
        <v>Q50</v>
      </c>
      <c r="F69" s="170" t="str">
        <f ca="1">IF($D$5&gt;$B69,OFFSET(Data!$E$1,$D$6+B69-1,0,1,1),"n/a")</f>
        <v>NORTH YORKSHIRE AND HUMBER AREA</v>
      </c>
      <c r="G69" s="158">
        <f ca="1">IF($D$5&gt;$B69,OFFSET(Data!$K$1,$D$6+$B69-1,0,1,1),"n/a")</f>
        <v>456</v>
      </c>
      <c r="H69" s="162">
        <f ca="1">IF($D$5&gt;$B69,OFFSET(Data!$X$1,$D$6+$B69-1,0,1,1),"n/a")</f>
        <v>44</v>
      </c>
      <c r="I69" s="79">
        <f ca="1">IF($D$5&gt;$B69,OFFSET(Data!$Y$1,$D$6+$B69-1,0,1,1),"n/a")</f>
        <v>9.6491228070175405E-2</v>
      </c>
      <c r="J69" s="163">
        <f ca="1">RANK($I69,$I$14:$I$239,0)+COUNTIF($I$14:$I69,$I69)-1</f>
        <v>146</v>
      </c>
      <c r="K69" s="162">
        <f ca="1">IF($D$5&gt;$B69,OFFSET(Data!$L$1,$D$6+$B69-1,0,1,1),"n/a")</f>
        <v>5</v>
      </c>
      <c r="L69" s="79">
        <f ca="1">IF($D$5&gt;$B69,OFFSET(Data!$M$1,$D$6+$B69-1,0,1,1),"n/a")</f>
        <v>1.09649122807017E-2</v>
      </c>
      <c r="M69" s="163">
        <f ca="1">RANK($L69,$L$14:$L$239,0)+COUNTIF($L$14:$L69,$L69)-1</f>
        <v>190</v>
      </c>
      <c r="N69" s="162">
        <f ca="1">IF($D$5&gt;$B69,OFFSET(Data!$P$1,$D$6+$B69-1,0,1,1),"n/a")</f>
        <v>3</v>
      </c>
      <c r="O69" s="79">
        <f ca="1">IF($D$5&gt;$B69,OFFSET(Data!$Q$1,$D$6+$B69-1,0,1,1),"n/a")</f>
        <v>6.5789473684210497E-3</v>
      </c>
      <c r="P69" s="163">
        <f ca="1">RANK($O69,$O$14:$O$239,0)+COUNTIF($O$14:$O69,$O69)-1</f>
        <v>143</v>
      </c>
      <c r="Q69" s="162">
        <f ca="1">IF($D$5&gt;$B69,OFFSET(Data!$T$1,$D$6+$B69-1,0,1,1),"n/a")</f>
        <v>42</v>
      </c>
      <c r="R69" s="79">
        <f ca="1">IF($D$5&gt;$B69,OFFSET(Data!$U$1,$D$6+$B69-1,0,1,1),"n/a")</f>
        <v>9.2105263157894704E-2</v>
      </c>
      <c r="S69" s="80">
        <f ca="1">RANK($R69,$R$14:$R$239,0)+COUNTIF($R$14:$R69,$R69)-1</f>
        <v>140</v>
      </c>
      <c r="T69" s="166"/>
      <c r="U69" s="162">
        <f t="shared" ca="1" si="0"/>
        <v>44</v>
      </c>
      <c r="V69" s="193">
        <f t="shared" ca="1" si="1"/>
        <v>9.6491228070175405E-2</v>
      </c>
      <c r="W69" s="80">
        <f t="shared" ca="1" si="2"/>
        <v>146</v>
      </c>
      <c r="Y69" s="77">
        <f t="shared" si="11"/>
        <v>56</v>
      </c>
      <c r="Z69" s="78" t="str">
        <f t="shared" ca="1" si="3"/>
        <v>04K00</v>
      </c>
      <c r="AA69" s="78" t="str">
        <f t="shared" ca="1" si="4"/>
        <v>NOTTINGHAM CITY CCG</v>
      </c>
      <c r="AB69" s="78" t="str">
        <f t="shared" ca="1" si="5"/>
        <v>Q55</v>
      </c>
      <c r="AC69" s="78" t="str">
        <f t="shared" ca="1" si="6"/>
        <v>DERBYSHIRE AND NOTTINGHAMSHIRE AREA</v>
      </c>
      <c r="AD69" s="84">
        <f t="shared" ca="1" si="7"/>
        <v>1115</v>
      </c>
      <c r="AE69" s="84">
        <f t="shared" ca="1" si="8"/>
        <v>126</v>
      </c>
      <c r="AF69" s="190">
        <f t="shared" ca="1" si="9"/>
        <v>0.113004484304932</v>
      </c>
    </row>
    <row r="70" spans="2:32" x14ac:dyDescent="0.25">
      <c r="B70" s="149">
        <f t="shared" si="10"/>
        <v>56</v>
      </c>
      <c r="C70" s="169" t="str">
        <f ca="1">IF($D$5&gt;$B70,OFFSET(Data!$B$1,$D$6+B70-1,0,1,1),"n/a")</f>
        <v>03N00</v>
      </c>
      <c r="D70" s="170" t="str">
        <f ca="1">IF($D$5&gt;$B70,OFFSET(Data!$C$1,$D$6+B70-1,0,1,1),"n/a")</f>
        <v>SHEFFIELD CCG</v>
      </c>
      <c r="E70" s="169" t="str">
        <f ca="1">IF($D$5&gt;$B70,OFFSET(Data!$D$1,$D$6+B70-1,0,1,1),"n/a")</f>
        <v>Q51</v>
      </c>
      <c r="F70" s="170" t="str">
        <f ca="1">IF($D$5&gt;$B70,OFFSET(Data!$E$1,$D$6+B70-1,0,1,1),"n/a")</f>
        <v>SOUTH YORKSHIRE AND BASSETLAW AREA</v>
      </c>
      <c r="G70" s="158">
        <f ca="1">IF($D$5&gt;$B70,OFFSET(Data!$K$1,$D$6+$B70-1,0,1,1),"n/a")</f>
        <v>1368</v>
      </c>
      <c r="H70" s="162">
        <f ca="1">IF($D$5&gt;$B70,OFFSET(Data!$X$1,$D$6+$B70-1,0,1,1),"n/a")</f>
        <v>175</v>
      </c>
      <c r="I70" s="79">
        <f ca="1">IF($D$5&gt;$B70,OFFSET(Data!$Y$1,$D$6+$B70-1,0,1,1),"n/a")</f>
        <v>0.127923976608187</v>
      </c>
      <c r="J70" s="163">
        <f ca="1">RANK($I70,$I$14:$I$239,0)+COUNTIF($I$14:$I70,$I70)-1</f>
        <v>17</v>
      </c>
      <c r="K70" s="162">
        <f ca="1">IF($D$5&gt;$B70,OFFSET(Data!$L$1,$D$6+$B70-1,0,1,1),"n/a")</f>
        <v>27</v>
      </c>
      <c r="L70" s="79">
        <f ca="1">IF($D$5&gt;$B70,OFFSET(Data!$M$1,$D$6+$B70-1,0,1,1),"n/a")</f>
        <v>1.9736842105263101E-2</v>
      </c>
      <c r="M70" s="163">
        <f ca="1">RANK($L70,$L$14:$L$239,0)+COUNTIF($L$14:$L70,$L70)-1</f>
        <v>78</v>
      </c>
      <c r="N70" s="162">
        <f ca="1">IF($D$5&gt;$B70,OFFSET(Data!$P$1,$D$6+$B70-1,0,1,1),"n/a")</f>
        <v>18</v>
      </c>
      <c r="O70" s="79">
        <f ca="1">IF($D$5&gt;$B70,OFFSET(Data!$Q$1,$D$6+$B70-1,0,1,1),"n/a")</f>
        <v>1.3157894736842099E-2</v>
      </c>
      <c r="P70" s="163">
        <f ca="1">RANK($O70,$O$14:$O$239,0)+COUNTIF($O$14:$O70,$O70)-1</f>
        <v>31</v>
      </c>
      <c r="Q70" s="162">
        <f ca="1">IF($D$5&gt;$B70,OFFSET(Data!$T$1,$D$6+$B70-1,0,1,1),"n/a")</f>
        <v>165</v>
      </c>
      <c r="R70" s="79">
        <f ca="1">IF($D$5&gt;$B70,OFFSET(Data!$U$1,$D$6+$B70-1,0,1,1),"n/a")</f>
        <v>0.12061403508771899</v>
      </c>
      <c r="S70" s="80">
        <f ca="1">RANK($R70,$R$14:$R$239,0)+COUNTIF($R$14:$R70,$R70)-1</f>
        <v>17</v>
      </c>
      <c r="T70" s="166"/>
      <c r="U70" s="162">
        <f t="shared" ca="1" si="0"/>
        <v>175</v>
      </c>
      <c r="V70" s="193">
        <f t="shared" ca="1" si="1"/>
        <v>0.127923976608187</v>
      </c>
      <c r="W70" s="80">
        <f t="shared" ca="1" si="2"/>
        <v>17</v>
      </c>
      <c r="Y70" s="77">
        <f t="shared" si="11"/>
        <v>57</v>
      </c>
      <c r="Z70" s="78" t="str">
        <f t="shared" ca="1" si="3"/>
        <v>02E00</v>
      </c>
      <c r="AA70" s="78" t="str">
        <f t="shared" ca="1" si="4"/>
        <v>WARRINGTON CCG</v>
      </c>
      <c r="AB70" s="78" t="str">
        <f t="shared" ca="1" si="5"/>
        <v>Q44</v>
      </c>
      <c r="AC70" s="78" t="str">
        <f t="shared" ca="1" si="6"/>
        <v>CHESHIRE, WARRINGTON &amp; WIRRAL AREA</v>
      </c>
      <c r="AD70" s="84">
        <f t="shared" ca="1" si="7"/>
        <v>770</v>
      </c>
      <c r="AE70" s="84">
        <f t="shared" ca="1" si="8"/>
        <v>87</v>
      </c>
      <c r="AF70" s="190">
        <f t="shared" ca="1" si="9"/>
        <v>0.112987012987012</v>
      </c>
    </row>
    <row r="71" spans="2:32" x14ac:dyDescent="0.25">
      <c r="B71" s="149">
        <f t="shared" si="10"/>
        <v>57</v>
      </c>
      <c r="C71" s="169" t="str">
        <f ca="1">IF($D$5&gt;$B71,OFFSET(Data!$B$1,$D$6+B71-1,0,1,1),"n/a")</f>
        <v>03Q00</v>
      </c>
      <c r="D71" s="170" t="str">
        <f ca="1">IF($D$5&gt;$B71,OFFSET(Data!$C$1,$D$6+B71-1,0,1,1),"n/a")</f>
        <v>VALE OF YORK CCG</v>
      </c>
      <c r="E71" s="169" t="str">
        <f ca="1">IF($D$5&gt;$B71,OFFSET(Data!$D$1,$D$6+B71-1,0,1,1),"n/a")</f>
        <v>Q50</v>
      </c>
      <c r="F71" s="170" t="str">
        <f ca="1">IF($D$5&gt;$B71,OFFSET(Data!$E$1,$D$6+B71-1,0,1,1),"n/a")</f>
        <v>NORTH YORKSHIRE AND HUMBER AREA</v>
      </c>
      <c r="G71" s="158">
        <f ca="1">IF($D$5&gt;$B71,OFFSET(Data!$K$1,$D$6+$B71-1,0,1,1),"n/a")</f>
        <v>995</v>
      </c>
      <c r="H71" s="162">
        <f ca="1">IF($D$5&gt;$B71,OFFSET(Data!$X$1,$D$6+$B71-1,0,1,1),"n/a")</f>
        <v>92</v>
      </c>
      <c r="I71" s="79">
        <f ca="1">IF($D$5&gt;$B71,OFFSET(Data!$Y$1,$D$6+$B71-1,0,1,1),"n/a")</f>
        <v>9.2462311557788904E-2</v>
      </c>
      <c r="J71" s="163">
        <f ca="1">RANK($I71,$I$14:$I$239,0)+COUNTIF($I$14:$I71,$I71)-1</f>
        <v>165</v>
      </c>
      <c r="K71" s="162">
        <f ca="1">IF($D$5&gt;$B71,OFFSET(Data!$L$1,$D$6+$B71-1,0,1,1),"n/a")</f>
        <v>17</v>
      </c>
      <c r="L71" s="79">
        <f ca="1">IF($D$5&gt;$B71,OFFSET(Data!$M$1,$D$6+$B71-1,0,1,1),"n/a")</f>
        <v>1.7085427135678299E-2</v>
      </c>
      <c r="M71" s="163">
        <f ca="1">RANK($L71,$L$14:$L$239,0)+COUNTIF($L$14:$L71,$L71)-1</f>
        <v>117</v>
      </c>
      <c r="N71" s="162">
        <f ca="1">IF($D$5&gt;$B71,OFFSET(Data!$P$1,$D$6+$B71-1,0,1,1),"n/a")</f>
        <v>11</v>
      </c>
      <c r="O71" s="79">
        <f ca="1">IF($D$5&gt;$B71,OFFSET(Data!$Q$1,$D$6+$B71-1,0,1,1),"n/a")</f>
        <v>1.10552763819095E-2</v>
      </c>
      <c r="P71" s="163">
        <f ca="1">RANK($O71,$O$14:$O$239,0)+COUNTIF($O$14:$O71,$O71)-1</f>
        <v>56</v>
      </c>
      <c r="Q71" s="162">
        <f ca="1">IF($D$5&gt;$B71,OFFSET(Data!$T$1,$D$6+$B71-1,0,1,1),"n/a")</f>
        <v>84</v>
      </c>
      <c r="R71" s="79">
        <f ca="1">IF($D$5&gt;$B71,OFFSET(Data!$U$1,$D$6+$B71-1,0,1,1),"n/a")</f>
        <v>8.4422110552763802E-2</v>
      </c>
      <c r="S71" s="80">
        <f ca="1">RANK($R71,$R$14:$R$239,0)+COUNTIF($R$14:$R71,$R71)-1</f>
        <v>179</v>
      </c>
      <c r="T71" s="166"/>
      <c r="U71" s="162">
        <f t="shared" ca="1" si="0"/>
        <v>92</v>
      </c>
      <c r="V71" s="193">
        <f t="shared" ca="1" si="1"/>
        <v>9.2462311557788904E-2</v>
      </c>
      <c r="W71" s="80">
        <f t="shared" ca="1" si="2"/>
        <v>165</v>
      </c>
      <c r="Y71" s="77">
        <f t="shared" si="11"/>
        <v>58</v>
      </c>
      <c r="Z71" s="78" t="str">
        <f t="shared" ca="1" si="3"/>
        <v>00M00</v>
      </c>
      <c r="AA71" s="78" t="str">
        <f t="shared" ca="1" si="4"/>
        <v>SOUTH TEES CCG</v>
      </c>
      <c r="AB71" s="78" t="str">
        <f t="shared" ca="1" si="5"/>
        <v>Q45</v>
      </c>
      <c r="AC71" s="78" t="str">
        <f t="shared" ca="1" si="6"/>
        <v>DURHAM, DARLINGTON AND TEES AREA</v>
      </c>
      <c r="AD71" s="84">
        <f t="shared" ca="1" si="7"/>
        <v>1296</v>
      </c>
      <c r="AE71" s="84">
        <f t="shared" ca="1" si="8"/>
        <v>146</v>
      </c>
      <c r="AF71" s="190">
        <f t="shared" ca="1" si="9"/>
        <v>0.112654320987654</v>
      </c>
    </row>
    <row r="72" spans="2:32" x14ac:dyDescent="0.25">
      <c r="B72" s="149">
        <f t="shared" si="10"/>
        <v>58</v>
      </c>
      <c r="C72" s="169" t="str">
        <f ca="1">IF($D$5&gt;$B72,OFFSET(Data!$B$1,$D$6+B72-1,0,1,1),"n/a")</f>
        <v>03R00</v>
      </c>
      <c r="D72" s="170" t="str">
        <f ca="1">IF($D$5&gt;$B72,OFFSET(Data!$C$1,$D$6+B72-1,0,1,1),"n/a")</f>
        <v>WAKEFIELD CCG</v>
      </c>
      <c r="E72" s="169" t="str">
        <f ca="1">IF($D$5&gt;$B72,OFFSET(Data!$D$1,$D$6+B72-1,0,1,1),"n/a")</f>
        <v>Q52</v>
      </c>
      <c r="F72" s="170" t="str">
        <f ca="1">IF($D$5&gt;$B72,OFFSET(Data!$E$1,$D$6+B72-1,0,1,1),"n/a")</f>
        <v>WEST YORKSHIRE AREA</v>
      </c>
      <c r="G72" s="158">
        <f ca="1">IF($D$5&gt;$B72,OFFSET(Data!$K$1,$D$6+$B72-1,0,1,1),"n/a")</f>
        <v>1426</v>
      </c>
      <c r="H72" s="162">
        <f ca="1">IF($D$5&gt;$B72,OFFSET(Data!$X$1,$D$6+$B72-1,0,1,1),"n/a")</f>
        <v>150</v>
      </c>
      <c r="I72" s="79">
        <f ca="1">IF($D$5&gt;$B72,OFFSET(Data!$Y$1,$D$6+$B72-1,0,1,1),"n/a")</f>
        <v>0.105189340813464</v>
      </c>
      <c r="J72" s="163">
        <f ca="1">RANK($I72,$I$14:$I$239,0)+COUNTIF($I$14:$I72,$I72)-1</f>
        <v>94</v>
      </c>
      <c r="K72" s="162">
        <f ca="1">IF($D$5&gt;$B72,OFFSET(Data!$L$1,$D$6+$B72-1,0,1,1),"n/a")</f>
        <v>22</v>
      </c>
      <c r="L72" s="79">
        <f ca="1">IF($D$5&gt;$B72,OFFSET(Data!$M$1,$D$6+$B72-1,0,1,1),"n/a")</f>
        <v>1.54277699859747E-2</v>
      </c>
      <c r="M72" s="163">
        <f ca="1">RANK($L72,$L$14:$L$239,0)+COUNTIF($L$14:$L72,$L72)-1</f>
        <v>141</v>
      </c>
      <c r="N72" s="162">
        <f ca="1">IF($D$5&gt;$B72,OFFSET(Data!$P$1,$D$6+$B72-1,0,1,1),"n/a")</f>
        <v>11</v>
      </c>
      <c r="O72" s="79">
        <f ca="1">IF($D$5&gt;$B72,OFFSET(Data!$Q$1,$D$6+$B72-1,0,1,1),"n/a")</f>
        <v>7.7138849929873701E-3</v>
      </c>
      <c r="P72" s="163">
        <f ca="1">RANK($O72,$O$14:$O$239,0)+COUNTIF($O$14:$O72,$O72)-1</f>
        <v>120</v>
      </c>
      <c r="Q72" s="162">
        <f ca="1">IF($D$5&gt;$B72,OFFSET(Data!$T$1,$D$6+$B72-1,0,1,1),"n/a")</f>
        <v>144</v>
      </c>
      <c r="R72" s="79">
        <f ca="1">IF($D$5&gt;$B72,OFFSET(Data!$U$1,$D$6+$B72-1,0,1,1),"n/a")</f>
        <v>0.100981767180925</v>
      </c>
      <c r="S72" s="80">
        <f ca="1">RANK($R72,$R$14:$R$239,0)+COUNTIF($R$14:$R72,$R72)-1</f>
        <v>91</v>
      </c>
      <c r="T72" s="166"/>
      <c r="U72" s="162">
        <f t="shared" ca="1" si="0"/>
        <v>150</v>
      </c>
      <c r="V72" s="193">
        <f t="shared" ca="1" si="1"/>
        <v>0.105189340813464</v>
      </c>
      <c r="W72" s="80">
        <f t="shared" ca="1" si="2"/>
        <v>94</v>
      </c>
      <c r="Y72" s="77">
        <f t="shared" si="11"/>
        <v>59</v>
      </c>
      <c r="Z72" s="78" t="str">
        <f t="shared" ca="1" si="3"/>
        <v>12D00</v>
      </c>
      <c r="AA72" s="78" t="str">
        <f t="shared" ca="1" si="4"/>
        <v>SWINDON CCG</v>
      </c>
      <c r="AB72" s="78" t="str">
        <f t="shared" ca="1" si="5"/>
        <v>Q64</v>
      </c>
      <c r="AC72" s="78" t="str">
        <f t="shared" ca="1" si="6"/>
        <v>BATH,GLOS,SWINDON &amp; WILTSHIRE AREA</v>
      </c>
      <c r="AD72" s="84">
        <f t="shared" ca="1" si="7"/>
        <v>801</v>
      </c>
      <c r="AE72" s="84">
        <f t="shared" ca="1" si="8"/>
        <v>90</v>
      </c>
      <c r="AF72" s="190">
        <f t="shared" ca="1" si="9"/>
        <v>0.112359550561797</v>
      </c>
    </row>
    <row r="73" spans="2:32" x14ac:dyDescent="0.25">
      <c r="B73" s="149">
        <f t="shared" si="10"/>
        <v>59</v>
      </c>
      <c r="C73" s="169" t="str">
        <f ca="1">IF($D$5&gt;$B73,OFFSET(Data!$B$1,$D$6+B73-1,0,1,1),"n/a")</f>
        <v>03T00</v>
      </c>
      <c r="D73" s="170" t="str">
        <f ca="1">IF($D$5&gt;$B73,OFFSET(Data!$C$1,$D$6+B73-1,0,1,1),"n/a")</f>
        <v>LINCOLNSHIRE EAST CCG</v>
      </c>
      <c r="E73" s="169" t="str">
        <f ca="1">IF($D$5&gt;$B73,OFFSET(Data!$D$1,$D$6+B73-1,0,1,1),"n/a")</f>
        <v>Q59</v>
      </c>
      <c r="F73" s="170" t="str">
        <f ca="1">IF($D$5&gt;$B73,OFFSET(Data!$E$1,$D$6+B73-1,0,1,1),"n/a")</f>
        <v>LEICESTERSHIRE &amp; LINCOLNSHIRE AREA</v>
      </c>
      <c r="G73" s="158">
        <f ca="1">IF($D$5&gt;$B73,OFFSET(Data!$K$1,$D$6+$B73-1,0,1,1),"n/a")</f>
        <v>1092</v>
      </c>
      <c r="H73" s="162">
        <f ca="1">IF($D$5&gt;$B73,OFFSET(Data!$X$1,$D$6+$B73-1,0,1,1),"n/a")</f>
        <v>100</v>
      </c>
      <c r="I73" s="79">
        <f ca="1">IF($D$5&gt;$B73,OFFSET(Data!$Y$1,$D$6+$B73-1,0,1,1),"n/a")</f>
        <v>9.15750915750915E-2</v>
      </c>
      <c r="J73" s="163">
        <f ca="1">RANK($I73,$I$14:$I$239,0)+COUNTIF($I$14:$I73,$I73)-1</f>
        <v>169</v>
      </c>
      <c r="K73" s="162">
        <f ca="1">IF($D$5&gt;$B73,OFFSET(Data!$L$1,$D$6+$B73-1,0,1,1),"n/a")</f>
        <v>23</v>
      </c>
      <c r="L73" s="79">
        <f ca="1">IF($D$5&gt;$B73,OFFSET(Data!$M$1,$D$6+$B73-1,0,1,1),"n/a")</f>
        <v>2.1062271062271001E-2</v>
      </c>
      <c r="M73" s="163">
        <f ca="1">RANK($L73,$L$14:$L$239,0)+COUNTIF($L$14:$L73,$L73)-1</f>
        <v>68</v>
      </c>
      <c r="N73" s="162">
        <f ca="1">IF($D$5&gt;$B73,OFFSET(Data!$P$1,$D$6+$B73-1,0,1,1),"n/a")</f>
        <v>9</v>
      </c>
      <c r="O73" s="79">
        <f ca="1">IF($D$5&gt;$B73,OFFSET(Data!$Q$1,$D$6+$B73-1,0,1,1),"n/a")</f>
        <v>8.2417582417582402E-3</v>
      </c>
      <c r="P73" s="163">
        <f ca="1">RANK($O73,$O$14:$O$239,0)+COUNTIF($O$14:$O73,$O73)-1</f>
        <v>109</v>
      </c>
      <c r="Q73" s="162">
        <f ca="1">IF($D$5&gt;$B73,OFFSET(Data!$T$1,$D$6+$B73-1,0,1,1),"n/a")</f>
        <v>93</v>
      </c>
      <c r="R73" s="79">
        <f ca="1">IF($D$5&gt;$B73,OFFSET(Data!$U$1,$D$6+$B73-1,0,1,1),"n/a")</f>
        <v>8.5164835164835098E-2</v>
      </c>
      <c r="S73" s="80">
        <f ca="1">RANK($R73,$R$14:$R$239,0)+COUNTIF($R$14:$R73,$R73)-1</f>
        <v>172</v>
      </c>
      <c r="T73" s="166"/>
      <c r="U73" s="162">
        <f t="shared" ca="1" si="0"/>
        <v>100</v>
      </c>
      <c r="V73" s="193">
        <f t="shared" ca="1" si="1"/>
        <v>9.15750915750915E-2</v>
      </c>
      <c r="W73" s="80">
        <f t="shared" ca="1" si="2"/>
        <v>169</v>
      </c>
      <c r="Y73" s="77">
        <f t="shared" si="11"/>
        <v>60</v>
      </c>
      <c r="Z73" s="78" t="str">
        <f t="shared" ca="1" si="3"/>
        <v>10L00</v>
      </c>
      <c r="AA73" s="78" t="str">
        <f t="shared" ca="1" si="4"/>
        <v>ISLE OF WIGHT CCG</v>
      </c>
      <c r="AB73" s="78" t="str">
        <f t="shared" ca="1" si="5"/>
        <v>Q70</v>
      </c>
      <c r="AC73" s="78" t="str">
        <f t="shared" ca="1" si="6"/>
        <v>WESSEX AREA</v>
      </c>
      <c r="AD73" s="84">
        <f t="shared" ca="1" si="7"/>
        <v>562</v>
      </c>
      <c r="AE73" s="84">
        <f t="shared" ca="1" si="8"/>
        <v>63</v>
      </c>
      <c r="AF73" s="190">
        <f t="shared" ca="1" si="9"/>
        <v>0.112099644128113</v>
      </c>
    </row>
    <row r="74" spans="2:32" x14ac:dyDescent="0.25">
      <c r="B74" s="149">
        <f t="shared" si="10"/>
        <v>60</v>
      </c>
      <c r="C74" s="169" t="str">
        <f ca="1">IF($D$5&gt;$B74,OFFSET(Data!$B$1,$D$6+B74-1,0,1,1),"n/a")</f>
        <v>03V00</v>
      </c>
      <c r="D74" s="170" t="str">
        <f ca="1">IF($D$5&gt;$B74,OFFSET(Data!$C$1,$D$6+B74-1,0,1,1),"n/a")</f>
        <v>CORBY CCG</v>
      </c>
      <c r="E74" s="169" t="str">
        <f ca="1">IF($D$5&gt;$B74,OFFSET(Data!$D$1,$D$6+B74-1,0,1,1),"n/a")</f>
        <v>Q58</v>
      </c>
      <c r="F74" s="170" t="str">
        <f ca="1">IF($D$5&gt;$B74,OFFSET(Data!$E$1,$D$6+B74-1,0,1,1),"n/a")</f>
        <v>HERTFORDSHIRE &amp; SOUTH MIDLANDS AREA</v>
      </c>
      <c r="G74" s="158">
        <f ca="1">IF($D$5&gt;$B74,OFFSET(Data!$K$1,$D$6+$B74-1,0,1,1),"n/a")</f>
        <v>314</v>
      </c>
      <c r="H74" s="162">
        <f ca="1">IF($D$5&gt;$B74,OFFSET(Data!$X$1,$D$6+$B74-1,0,1,1),"n/a")</f>
        <v>42</v>
      </c>
      <c r="I74" s="79">
        <f ca="1">IF($D$5&gt;$B74,OFFSET(Data!$Y$1,$D$6+$B74-1,0,1,1),"n/a")</f>
        <v>0.13375796178343899</v>
      </c>
      <c r="J74" s="163">
        <f ca="1">RANK($I74,$I$14:$I$239,0)+COUNTIF($I$14:$I74,$I74)-1</f>
        <v>11</v>
      </c>
      <c r="K74" s="162">
        <f ca="1">IF($D$5&gt;$B74,OFFSET(Data!$L$1,$D$6+$B74-1,0,1,1),"n/a")</f>
        <v>6</v>
      </c>
      <c r="L74" s="79">
        <f ca="1">IF($D$5&gt;$B74,OFFSET(Data!$M$1,$D$6+$B74-1,0,1,1),"n/a")</f>
        <v>1.9108280254777E-2</v>
      </c>
      <c r="M74" s="163">
        <f ca="1">RANK($L74,$L$14:$L$239,0)+COUNTIF($L$14:$L74,$L74)-1</f>
        <v>85</v>
      </c>
      <c r="N74" s="162">
        <f ca="1">IF($D$5&gt;$B74,OFFSET(Data!$P$1,$D$6+$B74-1,0,1,1),"n/a")</f>
        <v>5</v>
      </c>
      <c r="O74" s="79">
        <f ca="1">IF($D$5&gt;$B74,OFFSET(Data!$Q$1,$D$6+$B74-1,0,1,1),"n/a")</f>
        <v>1.5923566878980801E-2</v>
      </c>
      <c r="P74" s="163">
        <f ca="1">RANK($O74,$O$14:$O$239,0)+COUNTIF($O$14:$O74,$O74)-1</f>
        <v>17</v>
      </c>
      <c r="Q74" s="162">
        <f ca="1">IF($D$5&gt;$B74,OFFSET(Data!$T$1,$D$6+$B74-1,0,1,1),"n/a")</f>
        <v>38</v>
      </c>
      <c r="R74" s="79">
        <f ca="1">IF($D$5&gt;$B74,OFFSET(Data!$U$1,$D$6+$B74-1,0,1,1),"n/a")</f>
        <v>0.121019108280254</v>
      </c>
      <c r="S74" s="80">
        <f ca="1">RANK($R74,$R$14:$R$239,0)+COUNTIF($R$14:$R74,$R74)-1</f>
        <v>15</v>
      </c>
      <c r="T74" s="166"/>
      <c r="U74" s="162">
        <f t="shared" ca="1" si="0"/>
        <v>42</v>
      </c>
      <c r="V74" s="193">
        <f t="shared" ca="1" si="1"/>
        <v>0.13375796178343899</v>
      </c>
      <c r="W74" s="80">
        <f t="shared" ca="1" si="2"/>
        <v>11</v>
      </c>
      <c r="Y74" s="77">
        <f t="shared" si="11"/>
        <v>61</v>
      </c>
      <c r="Z74" s="78" t="str">
        <f t="shared" ca="1" si="3"/>
        <v>11A00</v>
      </c>
      <c r="AA74" s="78" t="str">
        <f t="shared" ca="1" si="4"/>
        <v>WEST HAMPSHIRE CCG</v>
      </c>
      <c r="AB74" s="78" t="str">
        <f t="shared" ca="1" si="5"/>
        <v>Q70</v>
      </c>
      <c r="AC74" s="78" t="str">
        <f t="shared" ca="1" si="6"/>
        <v>WESSEX AREA</v>
      </c>
      <c r="AD74" s="84">
        <f t="shared" ca="1" si="7"/>
        <v>1562</v>
      </c>
      <c r="AE74" s="84">
        <f t="shared" ca="1" si="8"/>
        <v>175</v>
      </c>
      <c r="AF74" s="190">
        <f t="shared" ca="1" si="9"/>
        <v>0.112035851472471</v>
      </c>
    </row>
    <row r="75" spans="2:32" x14ac:dyDescent="0.25">
      <c r="B75" s="149">
        <f t="shared" si="10"/>
        <v>61</v>
      </c>
      <c r="C75" s="169" t="str">
        <f ca="1">IF($D$5&gt;$B75,OFFSET(Data!$B$1,$D$6+B75-1,0,1,1),"n/a")</f>
        <v>03W00</v>
      </c>
      <c r="D75" s="170" t="str">
        <f ca="1">IF($D$5&gt;$B75,OFFSET(Data!$C$1,$D$6+B75-1,0,1,1),"n/a")</f>
        <v>EAST LEICESTERSHIRE AND RUTLAND CCG</v>
      </c>
      <c r="E75" s="169" t="str">
        <f ca="1">IF($D$5&gt;$B75,OFFSET(Data!$D$1,$D$6+B75-1,0,1,1),"n/a")</f>
        <v>Q59</v>
      </c>
      <c r="F75" s="170" t="str">
        <f ca="1">IF($D$5&gt;$B75,OFFSET(Data!$E$1,$D$6+B75-1,0,1,1),"n/a")</f>
        <v>LEICESTERSHIRE &amp; LINCOLNSHIRE AREA</v>
      </c>
      <c r="G75" s="158">
        <f ca="1">IF($D$5&gt;$B75,OFFSET(Data!$K$1,$D$6+$B75-1,0,1,1),"n/a")</f>
        <v>959</v>
      </c>
      <c r="H75" s="162">
        <f ca="1">IF($D$5&gt;$B75,OFFSET(Data!$X$1,$D$6+$B75-1,0,1,1),"n/a")</f>
        <v>73</v>
      </c>
      <c r="I75" s="79">
        <f ca="1">IF($D$5&gt;$B75,OFFSET(Data!$Y$1,$D$6+$B75-1,0,1,1),"n/a")</f>
        <v>7.61209593326381E-2</v>
      </c>
      <c r="J75" s="163">
        <f ca="1">RANK($I75,$I$14:$I$239,0)+COUNTIF($I$14:$I75,$I75)-1</f>
        <v>202</v>
      </c>
      <c r="K75" s="162">
        <f ca="1">IF($D$5&gt;$B75,OFFSET(Data!$L$1,$D$6+$B75-1,0,1,1),"n/a")</f>
        <v>17</v>
      </c>
      <c r="L75" s="79">
        <f ca="1">IF($D$5&gt;$B75,OFFSET(Data!$M$1,$D$6+$B75-1,0,1,1),"n/a")</f>
        <v>1.7726798748696499E-2</v>
      </c>
      <c r="M75" s="163">
        <f ca="1">RANK($L75,$L$14:$L$239,0)+COUNTIF($L$14:$L75,$L75)-1</f>
        <v>107</v>
      </c>
      <c r="N75" s="162">
        <f ca="1">IF($D$5&gt;$B75,OFFSET(Data!$P$1,$D$6+$B75-1,0,1,1),"n/a")</f>
        <v>5</v>
      </c>
      <c r="O75" s="79">
        <f ca="1">IF($D$5&gt;$B75,OFFSET(Data!$Q$1,$D$6+$B75-1,0,1,1),"n/a")</f>
        <v>5.2137643378519201E-3</v>
      </c>
      <c r="P75" s="163">
        <f ca="1">RANK($O75,$O$14:$O$239,0)+COUNTIF($O$14:$O75,$O75)-1</f>
        <v>174</v>
      </c>
      <c r="Q75" s="162">
        <f ca="1">IF($D$5&gt;$B75,OFFSET(Data!$T$1,$D$6+$B75-1,0,1,1),"n/a")</f>
        <v>71</v>
      </c>
      <c r="R75" s="79">
        <f ca="1">IF($D$5&gt;$B75,OFFSET(Data!$U$1,$D$6+$B75-1,0,1,1),"n/a")</f>
        <v>7.4035453597497303E-2</v>
      </c>
      <c r="S75" s="80">
        <f ca="1">RANK($R75,$R$14:$R$239,0)+COUNTIF($R$14:$R75,$R75)-1</f>
        <v>202</v>
      </c>
      <c r="T75" s="166"/>
      <c r="U75" s="162">
        <f t="shared" ca="1" si="0"/>
        <v>73</v>
      </c>
      <c r="V75" s="193">
        <f t="shared" ca="1" si="1"/>
        <v>7.61209593326381E-2</v>
      </c>
      <c r="W75" s="80">
        <f t="shared" ca="1" si="2"/>
        <v>202</v>
      </c>
      <c r="Y75" s="77">
        <f t="shared" si="11"/>
        <v>62</v>
      </c>
      <c r="Z75" s="78" t="str">
        <f t="shared" ca="1" si="3"/>
        <v>08C00</v>
      </c>
      <c r="AA75" s="78" t="str">
        <f t="shared" ca="1" si="4"/>
        <v>HAMMERSMITH AND FULHAM CCG</v>
      </c>
      <c r="AB75" s="78" t="str">
        <f t="shared" ca="1" si="5"/>
        <v>Q62</v>
      </c>
      <c r="AC75" s="78" t="str">
        <f t="shared" ca="1" si="6"/>
        <v>NORTH WEST LONDON AREA</v>
      </c>
      <c r="AD75" s="84">
        <f t="shared" ca="1" si="7"/>
        <v>536</v>
      </c>
      <c r="AE75" s="84">
        <f t="shared" ca="1" si="8"/>
        <v>60</v>
      </c>
      <c r="AF75" s="190">
        <f t="shared" ca="1" si="9"/>
        <v>0.111940298507462</v>
      </c>
    </row>
    <row r="76" spans="2:32" x14ac:dyDescent="0.25">
      <c r="B76" s="149">
        <f t="shared" si="10"/>
        <v>62</v>
      </c>
      <c r="C76" s="169" t="str">
        <f ca="1">IF($D$5&gt;$B76,OFFSET(Data!$B$1,$D$6+B76-1,0,1,1),"n/a")</f>
        <v>03X00</v>
      </c>
      <c r="D76" s="170" t="str">
        <f ca="1">IF($D$5&gt;$B76,OFFSET(Data!$C$1,$D$6+B76-1,0,1,1),"n/a")</f>
        <v>EREWASH CCG</v>
      </c>
      <c r="E76" s="169" t="str">
        <f ca="1">IF($D$5&gt;$B76,OFFSET(Data!$D$1,$D$6+B76-1,0,1,1),"n/a")</f>
        <v>Q55</v>
      </c>
      <c r="F76" s="170" t="str">
        <f ca="1">IF($D$5&gt;$B76,OFFSET(Data!$E$1,$D$6+B76-1,0,1,1),"n/a")</f>
        <v>DERBYSHIRE AND NOTTINGHAMSHIRE AREA</v>
      </c>
      <c r="G76" s="158">
        <f ca="1">IF($D$5&gt;$B76,OFFSET(Data!$K$1,$D$6+$B76-1,0,1,1),"n/a")</f>
        <v>340</v>
      </c>
      <c r="H76" s="162">
        <f ca="1">IF($D$5&gt;$B76,OFFSET(Data!$X$1,$D$6+$B76-1,0,1,1),"n/a")</f>
        <v>36</v>
      </c>
      <c r="I76" s="79">
        <f ca="1">IF($D$5&gt;$B76,OFFSET(Data!$Y$1,$D$6+$B76-1,0,1,1),"n/a")</f>
        <v>0.105882352941176</v>
      </c>
      <c r="J76" s="163">
        <f ca="1">RANK($I76,$I$14:$I$239,0)+COUNTIF($I$14:$I76,$I76)-1</f>
        <v>92</v>
      </c>
      <c r="K76" s="162">
        <f ca="1">IF($D$5&gt;$B76,OFFSET(Data!$L$1,$D$6+$B76-1,0,1,1),"n/a")</f>
        <v>8</v>
      </c>
      <c r="L76" s="79">
        <f ca="1">IF($D$5&gt;$B76,OFFSET(Data!$M$1,$D$6+$B76-1,0,1,1),"n/a")</f>
        <v>2.3529411764705799E-2</v>
      </c>
      <c r="M76" s="163">
        <f ca="1">RANK($L76,$L$14:$L$239,0)+COUNTIF($L$14:$L76,$L76)-1</f>
        <v>46</v>
      </c>
      <c r="N76" s="162">
        <f ca="1">IF($D$5&gt;$B76,OFFSET(Data!$P$1,$D$6+$B76-1,0,1,1),"n/a")</f>
        <v>2</v>
      </c>
      <c r="O76" s="79">
        <f ca="1">IF($D$5&gt;$B76,OFFSET(Data!$Q$1,$D$6+$B76-1,0,1,1),"n/a")</f>
        <v>5.8823529411764696E-3</v>
      </c>
      <c r="P76" s="163">
        <f ca="1">RANK($O76,$O$14:$O$239,0)+COUNTIF($O$14:$O76,$O76)-1</f>
        <v>160</v>
      </c>
      <c r="Q76" s="162">
        <f ca="1">IF($D$5&gt;$B76,OFFSET(Data!$T$1,$D$6+$B76-1,0,1,1),"n/a")</f>
        <v>34</v>
      </c>
      <c r="R76" s="79">
        <f ca="1">IF($D$5&gt;$B76,OFFSET(Data!$U$1,$D$6+$B76-1,0,1,1),"n/a")</f>
        <v>0.1</v>
      </c>
      <c r="S76" s="80">
        <f ca="1">RANK($R76,$R$14:$R$239,0)+COUNTIF($R$14:$R76,$R76)-1</f>
        <v>99</v>
      </c>
      <c r="T76" s="166"/>
      <c r="U76" s="162">
        <f t="shared" ca="1" si="0"/>
        <v>36</v>
      </c>
      <c r="V76" s="193">
        <f t="shared" ca="1" si="1"/>
        <v>0.105882352941176</v>
      </c>
      <c r="W76" s="80">
        <f t="shared" ca="1" si="2"/>
        <v>92</v>
      </c>
      <c r="Y76" s="77">
        <f t="shared" si="11"/>
        <v>63</v>
      </c>
      <c r="Z76" s="78" t="str">
        <f t="shared" ca="1" si="3"/>
        <v>09L00</v>
      </c>
      <c r="AA76" s="78" t="str">
        <f t="shared" ca="1" si="4"/>
        <v>EAST SURREY CCG</v>
      </c>
      <c r="AB76" s="78" t="str">
        <f t="shared" ca="1" si="5"/>
        <v>Q68</v>
      </c>
      <c r="AC76" s="78" t="str">
        <f t="shared" ca="1" si="6"/>
        <v>SURREY AND SUSSEX AREA</v>
      </c>
      <c r="AD76" s="84">
        <f t="shared" ca="1" si="7"/>
        <v>715</v>
      </c>
      <c r="AE76" s="84">
        <f t="shared" ca="1" si="8"/>
        <v>80</v>
      </c>
      <c r="AF76" s="190">
        <f t="shared" ca="1" si="9"/>
        <v>0.111888111888111</v>
      </c>
    </row>
    <row r="77" spans="2:32" x14ac:dyDescent="0.25">
      <c r="B77" s="149">
        <f t="shared" si="10"/>
        <v>63</v>
      </c>
      <c r="C77" s="169" t="str">
        <f ca="1">IF($D$5&gt;$B77,OFFSET(Data!$B$1,$D$6+B77-1,0,1,1),"n/a")</f>
        <v>03Y00</v>
      </c>
      <c r="D77" s="170" t="str">
        <f ca="1">IF($D$5&gt;$B77,OFFSET(Data!$C$1,$D$6+B77-1,0,1,1),"n/a")</f>
        <v>HARDWICK CCG</v>
      </c>
      <c r="E77" s="169" t="str">
        <f ca="1">IF($D$5&gt;$B77,OFFSET(Data!$D$1,$D$6+B77-1,0,1,1),"n/a")</f>
        <v>Q55</v>
      </c>
      <c r="F77" s="170" t="str">
        <f ca="1">IF($D$5&gt;$B77,OFFSET(Data!$E$1,$D$6+B77-1,0,1,1),"n/a")</f>
        <v>DERBYSHIRE AND NOTTINGHAMSHIRE AREA</v>
      </c>
      <c r="G77" s="158">
        <f ca="1">IF($D$5&gt;$B77,OFFSET(Data!$K$1,$D$6+$B77-1,0,1,1),"n/a")</f>
        <v>372</v>
      </c>
      <c r="H77" s="162">
        <f ca="1">IF($D$5&gt;$B77,OFFSET(Data!$X$1,$D$6+$B77-1,0,1,1),"n/a")</f>
        <v>43</v>
      </c>
      <c r="I77" s="79">
        <f ca="1">IF($D$5&gt;$B77,OFFSET(Data!$Y$1,$D$6+$B77-1,0,1,1),"n/a")</f>
        <v>0.115591397849462</v>
      </c>
      <c r="J77" s="163">
        <f ca="1">RANK($I77,$I$14:$I$239,0)+COUNTIF($I$14:$I77,$I77)-1</f>
        <v>46</v>
      </c>
      <c r="K77" s="162">
        <f ca="1">IF($D$5&gt;$B77,OFFSET(Data!$L$1,$D$6+$B77-1,0,1,1),"n/a")</f>
        <v>4</v>
      </c>
      <c r="L77" s="79">
        <f ca="1">IF($D$5&gt;$B77,OFFSET(Data!$M$1,$D$6+$B77-1,0,1,1),"n/a")</f>
        <v>1.0752688172042999E-2</v>
      </c>
      <c r="M77" s="163">
        <f ca="1">RANK($L77,$L$14:$L$239,0)+COUNTIF($L$14:$L77,$L77)-1</f>
        <v>192</v>
      </c>
      <c r="N77" s="162">
        <f ca="1">IF($D$5&gt;$B77,OFFSET(Data!$P$1,$D$6+$B77-1,0,1,1),"n/a")</f>
        <v>3</v>
      </c>
      <c r="O77" s="79">
        <f ca="1">IF($D$5&gt;$B77,OFFSET(Data!$Q$1,$D$6+$B77-1,0,1,1),"n/a")</f>
        <v>8.0645161290322492E-3</v>
      </c>
      <c r="P77" s="163">
        <f ca="1">RANK($O77,$O$14:$O$239,0)+COUNTIF($O$14:$O77,$O77)-1</f>
        <v>113</v>
      </c>
      <c r="Q77" s="162">
        <f ca="1">IF($D$5&gt;$B77,OFFSET(Data!$T$1,$D$6+$B77-1,0,1,1),"n/a")</f>
        <v>42</v>
      </c>
      <c r="R77" s="79">
        <f ca="1">IF($D$5&gt;$B77,OFFSET(Data!$U$1,$D$6+$B77-1,0,1,1),"n/a")</f>
        <v>0.112903225806451</v>
      </c>
      <c r="S77" s="80">
        <f ca="1">RANK($R77,$R$14:$R$239,0)+COUNTIF($R$14:$R77,$R77)-1</f>
        <v>34</v>
      </c>
      <c r="T77" s="166"/>
      <c r="U77" s="162">
        <f t="shared" ca="1" si="0"/>
        <v>43</v>
      </c>
      <c r="V77" s="193">
        <f t="shared" ca="1" si="1"/>
        <v>0.115591397849462</v>
      </c>
      <c r="W77" s="80">
        <f t="shared" ca="1" si="2"/>
        <v>46</v>
      </c>
      <c r="Y77" s="77">
        <f t="shared" si="11"/>
        <v>64</v>
      </c>
      <c r="Z77" s="78" t="str">
        <f t="shared" ca="1" si="3"/>
        <v>09A00</v>
      </c>
      <c r="AA77" s="78" t="str">
        <f t="shared" ca="1" si="4"/>
        <v>CENTRAL LONDON (WESTMINSTER) CCG</v>
      </c>
      <c r="AB77" s="78" t="str">
        <f t="shared" ca="1" si="5"/>
        <v>Q62</v>
      </c>
      <c r="AC77" s="78" t="str">
        <f t="shared" ca="1" si="6"/>
        <v>NORTH WEST LONDON AREA</v>
      </c>
      <c r="AD77" s="84">
        <f t="shared" ca="1" si="7"/>
        <v>456</v>
      </c>
      <c r="AE77" s="84">
        <f t="shared" ca="1" si="8"/>
        <v>51</v>
      </c>
      <c r="AF77" s="190">
        <f t="shared" ca="1" si="9"/>
        <v>0.11184210526315699</v>
      </c>
    </row>
    <row r="78" spans="2:32" x14ac:dyDescent="0.25">
      <c r="B78" s="149">
        <f t="shared" si="10"/>
        <v>64</v>
      </c>
      <c r="C78" s="169" t="str">
        <f ca="1">IF($D$5&gt;$B78,OFFSET(Data!$B$1,$D$6+B78-1,0,1,1),"n/a")</f>
        <v>04C00</v>
      </c>
      <c r="D78" s="170" t="str">
        <f ca="1">IF($D$5&gt;$B78,OFFSET(Data!$C$1,$D$6+B78-1,0,1,1),"n/a")</f>
        <v>LEICESTER CITY CCG</v>
      </c>
      <c r="E78" s="169" t="str">
        <f ca="1">IF($D$5&gt;$B78,OFFSET(Data!$D$1,$D$6+B78-1,0,1,1),"n/a")</f>
        <v>Q59</v>
      </c>
      <c r="F78" s="170" t="str">
        <f ca="1">IF($D$5&gt;$B78,OFFSET(Data!$E$1,$D$6+B78-1,0,1,1),"n/a")</f>
        <v>LEICESTERSHIRE &amp; LINCOLNSHIRE AREA</v>
      </c>
      <c r="G78" s="158">
        <f ca="1">IF($D$5&gt;$B78,OFFSET(Data!$K$1,$D$6+$B78-1,0,1,1),"n/a")</f>
        <v>1323</v>
      </c>
      <c r="H78" s="162">
        <f ca="1">IF($D$5&gt;$B78,OFFSET(Data!$X$1,$D$6+$B78-1,0,1,1),"n/a")</f>
        <v>123</v>
      </c>
      <c r="I78" s="79">
        <f ca="1">IF($D$5&gt;$B78,OFFSET(Data!$Y$1,$D$6+$B78-1,0,1,1),"n/a")</f>
        <v>9.2970521541950096E-2</v>
      </c>
      <c r="J78" s="163">
        <f ca="1">RANK($I78,$I$14:$I$239,0)+COUNTIF($I$14:$I78,$I78)-1</f>
        <v>161</v>
      </c>
      <c r="K78" s="162">
        <f ca="1">IF($D$5&gt;$B78,OFFSET(Data!$L$1,$D$6+$B78-1,0,1,1),"n/a")</f>
        <v>34</v>
      </c>
      <c r="L78" s="79">
        <f ca="1">IF($D$5&gt;$B78,OFFSET(Data!$M$1,$D$6+$B78-1,0,1,1),"n/a")</f>
        <v>2.5699168556311401E-2</v>
      </c>
      <c r="M78" s="163">
        <f ca="1">RANK($L78,$L$14:$L$239,0)+COUNTIF($L$14:$L78,$L78)-1</f>
        <v>31</v>
      </c>
      <c r="N78" s="162">
        <f ca="1">IF($D$5&gt;$B78,OFFSET(Data!$P$1,$D$6+$B78-1,0,1,1),"n/a")</f>
        <v>14</v>
      </c>
      <c r="O78" s="79">
        <f ca="1">IF($D$5&gt;$B78,OFFSET(Data!$Q$1,$D$6+$B78-1,0,1,1),"n/a")</f>
        <v>1.05820105820105E-2</v>
      </c>
      <c r="P78" s="163">
        <f ca="1">RANK($O78,$O$14:$O$239,0)+COUNTIF($O$14:$O78,$O78)-1</f>
        <v>59</v>
      </c>
      <c r="Q78" s="162">
        <f ca="1">IF($D$5&gt;$B78,OFFSET(Data!$T$1,$D$6+$B78-1,0,1,1),"n/a")</f>
        <v>116</v>
      </c>
      <c r="R78" s="79">
        <f ca="1">IF($D$5&gt;$B78,OFFSET(Data!$U$1,$D$6+$B78-1,0,1,1),"n/a")</f>
        <v>8.7679516250944806E-2</v>
      </c>
      <c r="S78" s="80">
        <f ca="1">RANK($R78,$R$14:$R$239,0)+COUNTIF($R$14:$R78,$R78)-1</f>
        <v>163</v>
      </c>
      <c r="T78" s="166"/>
      <c r="U78" s="162">
        <f t="shared" ref="U78:U141" ca="1" si="12">CHOOSE(MATCH($D$4,VList_AgeGroup,0),H78,K78,N78,Q78)</f>
        <v>123</v>
      </c>
      <c r="V78" s="193">
        <f t="shared" ref="V78:V141" ca="1" si="13">CHOOSE(MATCH($D$4,VList_AgeGroup,0),I78,L78,O78,R78)</f>
        <v>9.2970521541950096E-2</v>
      </c>
      <c r="W78" s="80">
        <f t="shared" ref="W78:W141" ca="1" si="14">CHOOSE(MATCH($D$4,VList_AgeGroup,0),J78,M78,P78,S78)</f>
        <v>161</v>
      </c>
      <c r="Y78" s="77">
        <f t="shared" si="11"/>
        <v>65</v>
      </c>
      <c r="Z78" s="78" t="str">
        <f t="shared" ca="1" si="3"/>
        <v>05L00</v>
      </c>
      <c r="AA78" s="78" t="str">
        <f t="shared" ca="1" si="4"/>
        <v>SANDWELL AND WEST BIRMINGHAM CCG</v>
      </c>
      <c r="AB78" s="78" t="str">
        <f t="shared" ca="1" si="5"/>
        <v>Q54</v>
      </c>
      <c r="AC78" s="78" t="str">
        <f t="shared" ca="1" si="6"/>
        <v>BIRMINGHAM &amp; THE BLACK COUNTRY AREA</v>
      </c>
      <c r="AD78" s="84">
        <f t="shared" ca="1" si="7"/>
        <v>2136</v>
      </c>
      <c r="AE78" s="84">
        <f t="shared" ca="1" si="8"/>
        <v>238</v>
      </c>
      <c r="AF78" s="190">
        <f t="shared" ca="1" si="9"/>
        <v>0.111423220973782</v>
      </c>
    </row>
    <row r="79" spans="2:32" x14ac:dyDescent="0.25">
      <c r="B79" s="149">
        <f t="shared" si="10"/>
        <v>65</v>
      </c>
      <c r="C79" s="169" t="str">
        <f ca="1">IF($D$5&gt;$B79,OFFSET(Data!$B$1,$D$6+B79-1,0,1,1),"n/a")</f>
        <v>04D00</v>
      </c>
      <c r="D79" s="170" t="str">
        <f ca="1">IF($D$5&gt;$B79,OFFSET(Data!$C$1,$D$6+B79-1,0,1,1),"n/a")</f>
        <v>LINCOLNSHIRE WEST CCG</v>
      </c>
      <c r="E79" s="169" t="str">
        <f ca="1">IF($D$5&gt;$B79,OFFSET(Data!$D$1,$D$6+B79-1,0,1,1),"n/a")</f>
        <v>Q59</v>
      </c>
      <c r="F79" s="170" t="str">
        <f ca="1">IF($D$5&gt;$B79,OFFSET(Data!$E$1,$D$6+B79-1,0,1,1),"n/a")</f>
        <v>LEICESTERSHIRE &amp; LINCOLNSHIRE AREA</v>
      </c>
      <c r="G79" s="158">
        <f ca="1">IF($D$5&gt;$B79,OFFSET(Data!$K$1,$D$6+$B79-1,0,1,1),"n/a")</f>
        <v>808</v>
      </c>
      <c r="H79" s="162">
        <f ca="1">IF($D$5&gt;$B79,OFFSET(Data!$X$1,$D$6+$B79-1,0,1,1),"n/a")</f>
        <v>87</v>
      </c>
      <c r="I79" s="79">
        <f ca="1">IF($D$5&gt;$B79,OFFSET(Data!$Y$1,$D$6+$B79-1,0,1,1),"n/a")</f>
        <v>0.10767326732673201</v>
      </c>
      <c r="J79" s="163">
        <f ca="1">RANK($I79,$I$14:$I$239,0)+COUNTIF($I$14:$I79,$I79)-1</f>
        <v>85</v>
      </c>
      <c r="K79" s="162">
        <f ca="1">IF($D$5&gt;$B79,OFFSET(Data!$L$1,$D$6+$B79-1,0,1,1),"n/a")</f>
        <v>20</v>
      </c>
      <c r="L79" s="79">
        <f ca="1">IF($D$5&gt;$B79,OFFSET(Data!$M$1,$D$6+$B79-1,0,1,1),"n/a")</f>
        <v>2.4752475247524702E-2</v>
      </c>
      <c r="M79" s="163">
        <f ca="1">RANK($L79,$L$14:$L$239,0)+COUNTIF($L$14:$L79,$L79)-1</f>
        <v>36</v>
      </c>
      <c r="N79" s="162">
        <f ca="1">IF($D$5&gt;$B79,OFFSET(Data!$P$1,$D$6+$B79-1,0,1,1),"n/a")</f>
        <v>4</v>
      </c>
      <c r="O79" s="79">
        <f ca="1">IF($D$5&gt;$B79,OFFSET(Data!$Q$1,$D$6+$B79-1,0,1,1),"n/a")</f>
        <v>4.9504950495049497E-3</v>
      </c>
      <c r="P79" s="163">
        <f ca="1">RANK($O79,$O$14:$O$239,0)+COUNTIF($O$14:$O79,$O79)-1</f>
        <v>183</v>
      </c>
      <c r="Q79" s="162">
        <f ca="1">IF($D$5&gt;$B79,OFFSET(Data!$T$1,$D$6+$B79-1,0,1,1),"n/a")</f>
        <v>86</v>
      </c>
      <c r="R79" s="79">
        <f ca="1">IF($D$5&gt;$B79,OFFSET(Data!$U$1,$D$6+$B79-1,0,1,1),"n/a")</f>
        <v>0.106435643564356</v>
      </c>
      <c r="S79" s="80">
        <f ca="1">RANK($R79,$R$14:$R$239,0)+COUNTIF($R$14:$R79,$R79)-1</f>
        <v>60</v>
      </c>
      <c r="T79" s="166"/>
      <c r="U79" s="162">
        <f t="shared" ca="1" si="12"/>
        <v>87</v>
      </c>
      <c r="V79" s="193">
        <f t="shared" ca="1" si="13"/>
        <v>0.10767326732673201</v>
      </c>
      <c r="W79" s="80">
        <f t="shared" ca="1" si="14"/>
        <v>85</v>
      </c>
      <c r="Y79" s="77">
        <f t="shared" si="11"/>
        <v>66</v>
      </c>
      <c r="Z79" s="78" t="str">
        <f t="shared" ref="Z79:Z142" ca="1" si="15">INDEX($C$14:$C$239,MATCH($Y79,$W$14:$W$239,0),1)</f>
        <v>04L00</v>
      </c>
      <c r="AA79" s="78" t="str">
        <f t="shared" ref="AA79:AA142" ca="1" si="16">INDEX($D$14:$D$239,MATCH($Y79,$W$14:$W$239,0),1)</f>
        <v>NOTTINGHAM NORTH &amp; EAST CCG</v>
      </c>
      <c r="AB79" s="78" t="str">
        <f t="shared" ref="AB79:AB142" ca="1" si="17">INDEX($E$14:$E$239,MATCH($Y79,$W$14:$W$239,0),1)</f>
        <v>Q55</v>
      </c>
      <c r="AC79" s="78" t="str">
        <f t="shared" ref="AC79:AC142" ca="1" si="18">INDEX($F$14:$F$239,MATCH($Y79,$W$14:$W$239,0),1)</f>
        <v>DERBYSHIRE AND NOTTINGHAMSHIRE AREA</v>
      </c>
      <c r="AD79" s="84">
        <f t="shared" ref="AD79:AD142" ca="1" si="19">INDEX($G$14:$G$239,MATCH($Y79,$W$14:$W$239,0),1)</f>
        <v>494</v>
      </c>
      <c r="AE79" s="84">
        <f t="shared" ref="AE79:AE142" ca="1" si="20">INDEX($U$14:$U$239,MATCH($Y79,$W$14:$W$239,0),1)</f>
        <v>55</v>
      </c>
      <c r="AF79" s="190">
        <f t="shared" ref="AF79:AF142" ca="1" si="21">INDEX($V$14:$V$239,MATCH($Y79,$W$14:$W$239,0),1)</f>
        <v>0.11133603238866301</v>
      </c>
    </row>
    <row r="80" spans="2:32" x14ac:dyDescent="0.25">
      <c r="B80" s="149">
        <f t="shared" ref="B80:B143" si="22">B79+1</f>
        <v>66</v>
      </c>
      <c r="C80" s="169" t="str">
        <f ca="1">IF($D$5&gt;$B80,OFFSET(Data!$B$1,$D$6+B80-1,0,1,1),"n/a")</f>
        <v>04E00</v>
      </c>
      <c r="D80" s="170" t="str">
        <f ca="1">IF($D$5&gt;$B80,OFFSET(Data!$C$1,$D$6+B80-1,0,1,1),"n/a")</f>
        <v>MANSFIELD &amp; ASHFIELD CCG</v>
      </c>
      <c r="E80" s="169" t="str">
        <f ca="1">IF($D$5&gt;$B80,OFFSET(Data!$D$1,$D$6+B80-1,0,1,1),"n/a")</f>
        <v>Q55</v>
      </c>
      <c r="F80" s="170" t="str">
        <f ca="1">IF($D$5&gt;$B80,OFFSET(Data!$E$1,$D$6+B80-1,0,1,1),"n/a")</f>
        <v>DERBYSHIRE AND NOTTINGHAMSHIRE AREA</v>
      </c>
      <c r="G80" s="158">
        <f ca="1">IF($D$5&gt;$B80,OFFSET(Data!$K$1,$D$6+$B80-1,0,1,1),"n/a")</f>
        <v>881</v>
      </c>
      <c r="H80" s="162">
        <f ca="1">IF($D$5&gt;$B80,OFFSET(Data!$X$1,$D$6+$B80-1,0,1,1),"n/a")</f>
        <v>97</v>
      </c>
      <c r="I80" s="79">
        <f ca="1">IF($D$5&gt;$B80,OFFSET(Data!$Y$1,$D$6+$B80-1,0,1,1),"n/a")</f>
        <v>0.110102156640181</v>
      </c>
      <c r="J80" s="163">
        <f ca="1">RANK($I80,$I$14:$I$239,0)+COUNTIF($I$14:$I80,$I80)-1</f>
        <v>73</v>
      </c>
      <c r="K80" s="162">
        <f ca="1">IF($D$5&gt;$B80,OFFSET(Data!$L$1,$D$6+$B80-1,0,1,1),"n/a")</f>
        <v>11</v>
      </c>
      <c r="L80" s="79">
        <f ca="1">IF($D$5&gt;$B80,OFFSET(Data!$M$1,$D$6+$B80-1,0,1,1),"n/a")</f>
        <v>1.24858115777525E-2</v>
      </c>
      <c r="M80" s="163">
        <f ca="1">RANK($L80,$L$14:$L$239,0)+COUNTIF($L$14:$L80,$L80)-1</f>
        <v>177</v>
      </c>
      <c r="N80" s="162">
        <f ca="1">IF($D$5&gt;$B80,OFFSET(Data!$P$1,$D$6+$B80-1,0,1,1),"n/a")</f>
        <v>2</v>
      </c>
      <c r="O80" s="79">
        <f ca="1">IF($D$5&gt;$B80,OFFSET(Data!$Q$1,$D$6+$B80-1,0,1,1),"n/a")</f>
        <v>2.2701475595913699E-3</v>
      </c>
      <c r="P80" s="163">
        <f ca="1">RANK($O80,$O$14:$O$239,0)+COUNTIF($O$14:$O80,$O80)-1</f>
        <v>205</v>
      </c>
      <c r="Q80" s="162">
        <f ca="1">IF($D$5&gt;$B80,OFFSET(Data!$T$1,$D$6+$B80-1,0,1,1),"n/a")</f>
        <v>96</v>
      </c>
      <c r="R80" s="79">
        <f ca="1">IF($D$5&gt;$B80,OFFSET(Data!$U$1,$D$6+$B80-1,0,1,1),"n/a")</f>
        <v>0.10896708286038501</v>
      </c>
      <c r="S80" s="80">
        <f ca="1">RANK($R80,$R$14:$R$239,0)+COUNTIF($R$14:$R80,$R80)-1</f>
        <v>48</v>
      </c>
      <c r="T80" s="166"/>
      <c r="U80" s="162">
        <f t="shared" ca="1" si="12"/>
        <v>97</v>
      </c>
      <c r="V80" s="193">
        <f t="shared" ca="1" si="13"/>
        <v>0.110102156640181</v>
      </c>
      <c r="W80" s="80">
        <f t="shared" ca="1" si="14"/>
        <v>73</v>
      </c>
      <c r="Y80" s="77">
        <f t="shared" ref="Y80:Y143" si="23">Y79+1</f>
        <v>67</v>
      </c>
      <c r="Z80" s="78" t="str">
        <f t="shared" ca="1" si="15"/>
        <v>09E00</v>
      </c>
      <c r="AA80" s="78" t="str">
        <f t="shared" ca="1" si="16"/>
        <v>CANTERBURY AND COASTAL CCG</v>
      </c>
      <c r="AB80" s="78" t="str">
        <f t="shared" ca="1" si="17"/>
        <v>Q67</v>
      </c>
      <c r="AC80" s="78" t="str">
        <f t="shared" ca="1" si="18"/>
        <v>KENT AND MEDWAY AREA</v>
      </c>
      <c r="AD80" s="84">
        <f t="shared" ca="1" si="19"/>
        <v>739</v>
      </c>
      <c r="AE80" s="84">
        <f t="shared" ca="1" si="20"/>
        <v>82</v>
      </c>
      <c r="AF80" s="190">
        <f t="shared" ca="1" si="21"/>
        <v>0.110960757780784</v>
      </c>
    </row>
    <row r="81" spans="2:32" x14ac:dyDescent="0.25">
      <c r="B81" s="149">
        <f t="shared" si="22"/>
        <v>67</v>
      </c>
      <c r="C81" s="169" t="str">
        <f ca="1">IF($D$5&gt;$B81,OFFSET(Data!$B$1,$D$6+B81-1,0,1,1),"n/a")</f>
        <v>04F00</v>
      </c>
      <c r="D81" s="170" t="str">
        <f ca="1">IF($D$5&gt;$B81,OFFSET(Data!$C$1,$D$6+B81-1,0,1,1),"n/a")</f>
        <v>MILTON KEYNES CCG</v>
      </c>
      <c r="E81" s="169" t="str">
        <f ca="1">IF($D$5&gt;$B81,OFFSET(Data!$D$1,$D$6+B81-1,0,1,1),"n/a")</f>
        <v>Q58</v>
      </c>
      <c r="F81" s="170" t="str">
        <f ca="1">IF($D$5&gt;$B81,OFFSET(Data!$E$1,$D$6+B81-1,0,1,1),"n/a")</f>
        <v>HERTFORDSHIRE &amp; SOUTH MIDLANDS AREA</v>
      </c>
      <c r="G81" s="158">
        <f ca="1">IF($D$5&gt;$B81,OFFSET(Data!$K$1,$D$6+$B81-1,0,1,1),"n/a")</f>
        <v>661</v>
      </c>
      <c r="H81" s="162">
        <f ca="1">IF($D$5&gt;$B81,OFFSET(Data!$X$1,$D$6+$B81-1,0,1,1),"n/a")</f>
        <v>86</v>
      </c>
      <c r="I81" s="79">
        <f ca="1">IF($D$5&gt;$B81,OFFSET(Data!$Y$1,$D$6+$B81-1,0,1,1),"n/a")</f>
        <v>0.13010590015128501</v>
      </c>
      <c r="J81" s="163">
        <f ca="1">RANK($I81,$I$14:$I$239,0)+COUNTIF($I$14:$I81,$I81)-1</f>
        <v>14</v>
      </c>
      <c r="K81" s="162">
        <f ca="1">IF($D$5&gt;$B81,OFFSET(Data!$L$1,$D$6+$B81-1,0,1,1),"n/a")</f>
        <v>20</v>
      </c>
      <c r="L81" s="79">
        <f ca="1">IF($D$5&gt;$B81,OFFSET(Data!$M$1,$D$6+$B81-1,0,1,1),"n/a")</f>
        <v>3.02571860816944E-2</v>
      </c>
      <c r="M81" s="163">
        <f ca="1">RANK($L81,$L$14:$L$239,0)+COUNTIF($L$14:$L81,$L81)-1</f>
        <v>14</v>
      </c>
      <c r="N81" s="162">
        <f ca="1">IF($D$5&gt;$B81,OFFSET(Data!$P$1,$D$6+$B81-1,0,1,1),"n/a")</f>
        <v>11</v>
      </c>
      <c r="O81" s="79">
        <f ca="1">IF($D$5&gt;$B81,OFFSET(Data!$Q$1,$D$6+$B81-1,0,1,1),"n/a")</f>
        <v>1.66414523449319E-2</v>
      </c>
      <c r="P81" s="163">
        <f ca="1">RANK($O81,$O$14:$O$239,0)+COUNTIF($O$14:$O81,$O81)-1</f>
        <v>11</v>
      </c>
      <c r="Q81" s="162">
        <f ca="1">IF($D$5&gt;$B81,OFFSET(Data!$T$1,$D$6+$B81-1,0,1,1),"n/a")</f>
        <v>78</v>
      </c>
      <c r="R81" s="79">
        <f ca="1">IF($D$5&gt;$B81,OFFSET(Data!$U$1,$D$6+$B81-1,0,1,1),"n/a")</f>
        <v>0.118003025718608</v>
      </c>
      <c r="S81" s="80">
        <f ca="1">RANK($R81,$R$14:$R$239,0)+COUNTIF($R$14:$R81,$R81)-1</f>
        <v>19</v>
      </c>
      <c r="T81" s="166"/>
      <c r="U81" s="162">
        <f t="shared" ca="1" si="12"/>
        <v>86</v>
      </c>
      <c r="V81" s="193">
        <f t="shared" ca="1" si="13"/>
        <v>0.13010590015128501</v>
      </c>
      <c r="W81" s="80">
        <f t="shared" ca="1" si="14"/>
        <v>14</v>
      </c>
      <c r="Y81" s="77">
        <f t="shared" si="23"/>
        <v>68</v>
      </c>
      <c r="Z81" s="78" t="str">
        <f t="shared" ca="1" si="15"/>
        <v>05V00</v>
      </c>
      <c r="AA81" s="78" t="str">
        <f t="shared" ca="1" si="16"/>
        <v>STAFFORD AND SURROUNDS CCG</v>
      </c>
      <c r="AB81" s="78" t="str">
        <f t="shared" ca="1" si="17"/>
        <v>Q60</v>
      </c>
      <c r="AC81" s="78" t="str">
        <f t="shared" ca="1" si="18"/>
        <v>SHROPSHIRE AND STAFFORDSHIRE AREA</v>
      </c>
      <c r="AD81" s="84">
        <f t="shared" ca="1" si="19"/>
        <v>523</v>
      </c>
      <c r="AE81" s="84">
        <f t="shared" ca="1" si="20"/>
        <v>58</v>
      </c>
      <c r="AF81" s="190">
        <f t="shared" ca="1" si="21"/>
        <v>0.110898661567877</v>
      </c>
    </row>
    <row r="82" spans="2:32" x14ac:dyDescent="0.25">
      <c r="B82" s="149">
        <f t="shared" si="22"/>
        <v>68</v>
      </c>
      <c r="C82" s="169" t="str">
        <f ca="1">IF($D$5&gt;$B82,OFFSET(Data!$B$1,$D$6+B82-1,0,1,1),"n/a")</f>
        <v>04G00</v>
      </c>
      <c r="D82" s="170" t="str">
        <f ca="1">IF($D$5&gt;$B82,OFFSET(Data!$C$1,$D$6+B82-1,0,1,1),"n/a")</f>
        <v>NENE CCG</v>
      </c>
      <c r="E82" s="169" t="str">
        <f ca="1">IF($D$5&gt;$B82,OFFSET(Data!$D$1,$D$6+B82-1,0,1,1),"n/a")</f>
        <v>Q58</v>
      </c>
      <c r="F82" s="170" t="str">
        <f ca="1">IF($D$5&gt;$B82,OFFSET(Data!$E$1,$D$6+B82-1,0,1,1),"n/a")</f>
        <v>HERTFORDSHIRE &amp; SOUTH MIDLANDS AREA</v>
      </c>
      <c r="G82" s="158">
        <f ca="1">IF($D$5&gt;$B82,OFFSET(Data!$K$1,$D$6+$B82-1,0,1,1),"n/a")</f>
        <v>2682</v>
      </c>
      <c r="H82" s="162">
        <f ca="1">IF($D$5&gt;$B82,OFFSET(Data!$X$1,$D$6+$B82-1,0,1,1),"n/a")</f>
        <v>243</v>
      </c>
      <c r="I82" s="79">
        <f ca="1">IF($D$5&gt;$B82,OFFSET(Data!$Y$1,$D$6+$B82-1,0,1,1),"n/a")</f>
        <v>9.0604026845637495E-2</v>
      </c>
      <c r="J82" s="163">
        <f ca="1">RANK($I82,$I$14:$I$239,0)+COUNTIF($I$14:$I82,$I82)-1</f>
        <v>172</v>
      </c>
      <c r="K82" s="162">
        <f ca="1">IF($D$5&gt;$B82,OFFSET(Data!$L$1,$D$6+$B82-1,0,1,1),"n/a")</f>
        <v>32</v>
      </c>
      <c r="L82" s="79">
        <f ca="1">IF($D$5&gt;$B82,OFFSET(Data!$M$1,$D$6+$B82-1,0,1,1),"n/a")</f>
        <v>1.1931394481729999E-2</v>
      </c>
      <c r="M82" s="163">
        <f ca="1">RANK($L82,$L$14:$L$239,0)+COUNTIF($L$14:$L82,$L82)-1</f>
        <v>181</v>
      </c>
      <c r="N82" s="162">
        <f ca="1">IF($D$5&gt;$B82,OFFSET(Data!$P$1,$D$6+$B82-1,0,1,1),"n/a")</f>
        <v>21</v>
      </c>
      <c r="O82" s="79">
        <f ca="1">IF($D$5&gt;$B82,OFFSET(Data!$Q$1,$D$6+$B82-1,0,1,1),"n/a")</f>
        <v>7.8299776286353401E-3</v>
      </c>
      <c r="P82" s="163">
        <f ca="1">RANK($O82,$O$14:$O$239,0)+COUNTIF($O$14:$O82,$O82)-1</f>
        <v>118</v>
      </c>
      <c r="Q82" s="162">
        <f ca="1">IF($D$5&gt;$B82,OFFSET(Data!$T$1,$D$6+$B82-1,0,1,1),"n/a")</f>
        <v>227</v>
      </c>
      <c r="R82" s="79">
        <f ca="1">IF($D$5&gt;$B82,OFFSET(Data!$U$1,$D$6+$B82-1,0,1,1),"n/a")</f>
        <v>8.4638329604772494E-2</v>
      </c>
      <c r="S82" s="80">
        <f ca="1">RANK($R82,$R$14:$R$239,0)+COUNTIF($R$14:$R82,$R82)-1</f>
        <v>178</v>
      </c>
      <c r="T82" s="166"/>
      <c r="U82" s="162">
        <f t="shared" ca="1" si="12"/>
        <v>243</v>
      </c>
      <c r="V82" s="193">
        <f t="shared" ca="1" si="13"/>
        <v>9.0604026845637495E-2</v>
      </c>
      <c r="W82" s="80">
        <f t="shared" ca="1" si="14"/>
        <v>172</v>
      </c>
      <c r="Y82" s="77">
        <f t="shared" si="23"/>
        <v>69</v>
      </c>
      <c r="Z82" s="78" t="str">
        <f t="shared" ca="1" si="15"/>
        <v>06L00</v>
      </c>
      <c r="AA82" s="78" t="str">
        <f t="shared" ca="1" si="16"/>
        <v>IPSWICH AND EAST SUFFOLK CCG</v>
      </c>
      <c r="AB82" s="78" t="str">
        <f t="shared" ca="1" si="17"/>
        <v>Q56</v>
      </c>
      <c r="AC82" s="78" t="str">
        <f t="shared" ca="1" si="18"/>
        <v>EAST ANGLIA AREA</v>
      </c>
      <c r="AD82" s="84">
        <f t="shared" ca="1" si="19"/>
        <v>1416</v>
      </c>
      <c r="AE82" s="84">
        <f t="shared" ca="1" si="20"/>
        <v>157</v>
      </c>
      <c r="AF82" s="190">
        <f t="shared" ca="1" si="21"/>
        <v>0.11087570621468899</v>
      </c>
    </row>
    <row r="83" spans="2:32" x14ac:dyDescent="0.25">
      <c r="B83" s="149">
        <f t="shared" si="22"/>
        <v>69</v>
      </c>
      <c r="C83" s="169" t="str">
        <f ca="1">IF($D$5&gt;$B83,OFFSET(Data!$B$1,$D$6+B83-1,0,1,1),"n/a")</f>
        <v>04H00</v>
      </c>
      <c r="D83" s="170" t="str">
        <f ca="1">IF($D$5&gt;$B83,OFFSET(Data!$C$1,$D$6+B83-1,0,1,1),"n/a")</f>
        <v>NEWARK &amp; SHERWOOD CCG</v>
      </c>
      <c r="E83" s="169" t="str">
        <f ca="1">IF($D$5&gt;$B83,OFFSET(Data!$D$1,$D$6+B83-1,0,1,1),"n/a")</f>
        <v>Q55</v>
      </c>
      <c r="F83" s="170" t="str">
        <f ca="1">IF($D$5&gt;$B83,OFFSET(Data!$E$1,$D$6+B83-1,0,1,1),"n/a")</f>
        <v>DERBYSHIRE AND NOTTINGHAMSHIRE AREA</v>
      </c>
      <c r="G83" s="158">
        <f ca="1">IF($D$5&gt;$B83,OFFSET(Data!$K$1,$D$6+$B83-1,0,1,1),"n/a")</f>
        <v>586</v>
      </c>
      <c r="H83" s="162">
        <f ca="1">IF($D$5&gt;$B83,OFFSET(Data!$X$1,$D$6+$B83-1,0,1,1),"n/a")</f>
        <v>63</v>
      </c>
      <c r="I83" s="79">
        <f ca="1">IF($D$5&gt;$B83,OFFSET(Data!$Y$1,$D$6+$B83-1,0,1,1),"n/a")</f>
        <v>0.107508532423208</v>
      </c>
      <c r="J83" s="163">
        <f ca="1">RANK($I83,$I$14:$I$239,0)+COUNTIF($I$14:$I83,$I83)-1</f>
        <v>87</v>
      </c>
      <c r="K83" s="162">
        <f ca="1">IF($D$5&gt;$B83,OFFSET(Data!$L$1,$D$6+$B83-1,0,1,1),"n/a")</f>
        <v>8</v>
      </c>
      <c r="L83" s="79">
        <f ca="1">IF($D$5&gt;$B83,OFFSET(Data!$M$1,$D$6+$B83-1,0,1,1),"n/a")</f>
        <v>1.36518771331058E-2</v>
      </c>
      <c r="M83" s="163">
        <f ca="1">RANK($L83,$L$14:$L$239,0)+COUNTIF($L$14:$L83,$L83)-1</f>
        <v>167</v>
      </c>
      <c r="N83" s="162">
        <f ca="1">IF($D$5&gt;$B83,OFFSET(Data!$P$1,$D$6+$B83-1,0,1,1),"n/a")</f>
        <v>7</v>
      </c>
      <c r="O83" s="79">
        <f ca="1">IF($D$5&gt;$B83,OFFSET(Data!$Q$1,$D$6+$B83-1,0,1,1),"n/a")</f>
        <v>1.1945392491467499E-2</v>
      </c>
      <c r="P83" s="163">
        <f ca="1">RANK($O83,$O$14:$O$239,0)+COUNTIF($O$14:$O83,$O83)-1</f>
        <v>42</v>
      </c>
      <c r="Q83" s="162">
        <f ca="1">IF($D$5&gt;$B83,OFFSET(Data!$T$1,$D$6+$B83-1,0,1,1),"n/a")</f>
        <v>61</v>
      </c>
      <c r="R83" s="79">
        <f ca="1">IF($D$5&gt;$B83,OFFSET(Data!$U$1,$D$6+$B83-1,0,1,1),"n/a")</f>
        <v>0.104095563139931</v>
      </c>
      <c r="S83" s="80">
        <f ca="1">RANK($R83,$R$14:$R$239,0)+COUNTIF($R$14:$R83,$R83)-1</f>
        <v>75</v>
      </c>
      <c r="T83" s="166"/>
      <c r="U83" s="162">
        <f t="shared" ca="1" si="12"/>
        <v>63</v>
      </c>
      <c r="V83" s="193">
        <f t="shared" ca="1" si="13"/>
        <v>0.107508532423208</v>
      </c>
      <c r="W83" s="80">
        <f t="shared" ca="1" si="14"/>
        <v>87</v>
      </c>
      <c r="Y83" s="77">
        <f t="shared" si="23"/>
        <v>70</v>
      </c>
      <c r="Z83" s="78" t="str">
        <f t="shared" ca="1" si="15"/>
        <v>00J00</v>
      </c>
      <c r="AA83" s="78" t="str">
        <f t="shared" ca="1" si="16"/>
        <v>NORTH DURHAM CCG</v>
      </c>
      <c r="AB83" s="78" t="str">
        <f t="shared" ca="1" si="17"/>
        <v>Q45</v>
      </c>
      <c r="AC83" s="78" t="str">
        <f t="shared" ca="1" si="18"/>
        <v>DURHAM, DARLINGTON AND TEES AREA</v>
      </c>
      <c r="AD83" s="84">
        <f t="shared" ca="1" si="19"/>
        <v>966</v>
      </c>
      <c r="AE83" s="84">
        <f t="shared" ca="1" si="20"/>
        <v>107</v>
      </c>
      <c r="AF83" s="190">
        <f t="shared" ca="1" si="21"/>
        <v>0.110766045548654</v>
      </c>
    </row>
    <row r="84" spans="2:32" x14ac:dyDescent="0.25">
      <c r="B84" s="149">
        <f t="shared" si="22"/>
        <v>70</v>
      </c>
      <c r="C84" s="169" t="str">
        <f ca="1">IF($D$5&gt;$B84,OFFSET(Data!$B$1,$D$6+B84-1,0,1,1),"n/a")</f>
        <v>04J00</v>
      </c>
      <c r="D84" s="170" t="str">
        <f ca="1">IF($D$5&gt;$B84,OFFSET(Data!$C$1,$D$6+B84-1,0,1,1),"n/a")</f>
        <v>NORTH DERBYSHIRE CCG</v>
      </c>
      <c r="E84" s="169" t="str">
        <f ca="1">IF($D$5&gt;$B84,OFFSET(Data!$D$1,$D$6+B84-1,0,1,1),"n/a")</f>
        <v>Q55</v>
      </c>
      <c r="F84" s="170" t="str">
        <f ca="1">IF($D$5&gt;$B84,OFFSET(Data!$E$1,$D$6+B84-1,0,1,1),"n/a")</f>
        <v>DERBYSHIRE AND NOTTINGHAMSHIRE AREA</v>
      </c>
      <c r="G84" s="158">
        <f ca="1">IF($D$5&gt;$B84,OFFSET(Data!$K$1,$D$6+$B84-1,0,1,1),"n/a")</f>
        <v>989</v>
      </c>
      <c r="H84" s="162">
        <f ca="1">IF($D$5&gt;$B84,OFFSET(Data!$X$1,$D$6+$B84-1,0,1,1),"n/a")</f>
        <v>103</v>
      </c>
      <c r="I84" s="79">
        <f ca="1">IF($D$5&gt;$B84,OFFSET(Data!$Y$1,$D$6+$B84-1,0,1,1),"n/a")</f>
        <v>0.104145601617795</v>
      </c>
      <c r="J84" s="163">
        <f ca="1">RANK($I84,$I$14:$I$239,0)+COUNTIF($I$14:$I84,$I84)-1</f>
        <v>98</v>
      </c>
      <c r="K84" s="162">
        <f ca="1">IF($D$5&gt;$B84,OFFSET(Data!$L$1,$D$6+$B84-1,0,1,1),"n/a")</f>
        <v>12</v>
      </c>
      <c r="L84" s="79">
        <f ca="1">IF($D$5&gt;$B84,OFFSET(Data!$M$1,$D$6+$B84-1,0,1,1),"n/a")</f>
        <v>1.2133468149646101E-2</v>
      </c>
      <c r="M84" s="163">
        <f ca="1">RANK($L84,$L$14:$L$239,0)+COUNTIF($L$14:$L84,$L84)-1</f>
        <v>180</v>
      </c>
      <c r="N84" s="162">
        <f ca="1">IF($D$5&gt;$B84,OFFSET(Data!$P$1,$D$6+$B84-1,0,1,1),"n/a")</f>
        <v>7</v>
      </c>
      <c r="O84" s="79">
        <f ca="1">IF($D$5&gt;$B84,OFFSET(Data!$Q$1,$D$6+$B84-1,0,1,1),"n/a")</f>
        <v>7.0778564206268896E-3</v>
      </c>
      <c r="P84" s="163">
        <f ca="1">RANK($O84,$O$14:$O$239,0)+COUNTIF($O$14:$O84,$O84)-1</f>
        <v>134</v>
      </c>
      <c r="Q84" s="162">
        <f ca="1">IF($D$5&gt;$B84,OFFSET(Data!$T$1,$D$6+$B84-1,0,1,1),"n/a")</f>
        <v>100</v>
      </c>
      <c r="R84" s="79">
        <f ca="1">IF($D$5&gt;$B84,OFFSET(Data!$U$1,$D$6+$B84-1,0,1,1),"n/a")</f>
        <v>0.101112234580384</v>
      </c>
      <c r="S84" s="80">
        <f ca="1">RANK($R84,$R$14:$R$239,0)+COUNTIF($R$14:$R84,$R84)-1</f>
        <v>90</v>
      </c>
      <c r="T84" s="166"/>
      <c r="U84" s="162">
        <f t="shared" ca="1" si="12"/>
        <v>103</v>
      </c>
      <c r="V84" s="193">
        <f t="shared" ca="1" si="13"/>
        <v>0.104145601617795</v>
      </c>
      <c r="W84" s="80">
        <f t="shared" ca="1" si="14"/>
        <v>98</v>
      </c>
      <c r="Y84" s="77">
        <f t="shared" si="23"/>
        <v>71</v>
      </c>
      <c r="Z84" s="78" t="str">
        <f t="shared" ca="1" si="15"/>
        <v>05Y00</v>
      </c>
      <c r="AA84" s="78" t="str">
        <f t="shared" ca="1" si="16"/>
        <v>WALSALL CCG</v>
      </c>
      <c r="AB84" s="78" t="str">
        <f t="shared" ca="1" si="17"/>
        <v>Q54</v>
      </c>
      <c r="AC84" s="78" t="str">
        <f t="shared" ca="1" si="18"/>
        <v>BIRMINGHAM &amp; THE BLACK COUNTRY AREA</v>
      </c>
      <c r="AD84" s="84">
        <f t="shared" ca="1" si="19"/>
        <v>1371</v>
      </c>
      <c r="AE84" s="84">
        <f t="shared" ca="1" si="20"/>
        <v>151</v>
      </c>
      <c r="AF84" s="190">
        <f t="shared" ca="1" si="21"/>
        <v>0.110138584974471</v>
      </c>
    </row>
    <row r="85" spans="2:32" x14ac:dyDescent="0.25">
      <c r="B85" s="149">
        <f t="shared" si="22"/>
        <v>71</v>
      </c>
      <c r="C85" s="169" t="str">
        <f ca="1">IF($D$5&gt;$B85,OFFSET(Data!$B$1,$D$6+B85-1,0,1,1),"n/a")</f>
        <v>04K00</v>
      </c>
      <c r="D85" s="170" t="str">
        <f ca="1">IF($D$5&gt;$B85,OFFSET(Data!$C$1,$D$6+B85-1,0,1,1),"n/a")</f>
        <v>NOTTINGHAM CITY CCG</v>
      </c>
      <c r="E85" s="169" t="str">
        <f ca="1">IF($D$5&gt;$B85,OFFSET(Data!$D$1,$D$6+B85-1,0,1,1),"n/a")</f>
        <v>Q55</v>
      </c>
      <c r="F85" s="170" t="str">
        <f ca="1">IF($D$5&gt;$B85,OFFSET(Data!$E$1,$D$6+B85-1,0,1,1),"n/a")</f>
        <v>DERBYSHIRE AND NOTTINGHAMSHIRE AREA</v>
      </c>
      <c r="G85" s="158">
        <f ca="1">IF($D$5&gt;$B85,OFFSET(Data!$K$1,$D$6+$B85-1,0,1,1),"n/a")</f>
        <v>1115</v>
      </c>
      <c r="H85" s="162">
        <f ca="1">IF($D$5&gt;$B85,OFFSET(Data!$X$1,$D$6+$B85-1,0,1,1),"n/a")</f>
        <v>126</v>
      </c>
      <c r="I85" s="79">
        <f ca="1">IF($D$5&gt;$B85,OFFSET(Data!$Y$1,$D$6+$B85-1,0,1,1),"n/a")</f>
        <v>0.113004484304932</v>
      </c>
      <c r="J85" s="163">
        <f ca="1">RANK($I85,$I$14:$I$239,0)+COUNTIF($I$14:$I85,$I85)-1</f>
        <v>56</v>
      </c>
      <c r="K85" s="162">
        <f ca="1">IF($D$5&gt;$B85,OFFSET(Data!$L$1,$D$6+$B85-1,0,1,1),"n/a")</f>
        <v>27</v>
      </c>
      <c r="L85" s="79">
        <f ca="1">IF($D$5&gt;$B85,OFFSET(Data!$M$1,$D$6+$B85-1,0,1,1),"n/a")</f>
        <v>2.4215246636771302E-2</v>
      </c>
      <c r="M85" s="163">
        <f ca="1">RANK($L85,$L$14:$L$239,0)+COUNTIF($L$14:$L85,$L85)-1</f>
        <v>39</v>
      </c>
      <c r="N85" s="162">
        <f ca="1">IF($D$5&gt;$B85,OFFSET(Data!$P$1,$D$6+$B85-1,0,1,1),"n/a")</f>
        <v>15</v>
      </c>
      <c r="O85" s="79">
        <f ca="1">IF($D$5&gt;$B85,OFFSET(Data!$Q$1,$D$6+$B85-1,0,1,1),"n/a")</f>
        <v>1.3452914798206201E-2</v>
      </c>
      <c r="P85" s="163">
        <f ca="1">RANK($O85,$O$14:$O$239,0)+COUNTIF($O$14:$O85,$O85)-1</f>
        <v>28</v>
      </c>
      <c r="Q85" s="162">
        <f ca="1">IF($D$5&gt;$B85,OFFSET(Data!$T$1,$D$6+$B85-1,0,1,1),"n/a")</f>
        <v>116</v>
      </c>
      <c r="R85" s="79">
        <f ca="1">IF($D$5&gt;$B85,OFFSET(Data!$U$1,$D$6+$B85-1,0,1,1),"n/a")</f>
        <v>0.104035874439461</v>
      </c>
      <c r="S85" s="80">
        <f ca="1">RANK($R85,$R$14:$R$239,0)+COUNTIF($R$14:$R85,$R85)-1</f>
        <v>76</v>
      </c>
      <c r="T85" s="166"/>
      <c r="U85" s="162">
        <f t="shared" ca="1" si="12"/>
        <v>126</v>
      </c>
      <c r="V85" s="193">
        <f t="shared" ca="1" si="13"/>
        <v>0.113004484304932</v>
      </c>
      <c r="W85" s="80">
        <f t="shared" ca="1" si="14"/>
        <v>56</v>
      </c>
      <c r="Y85" s="77">
        <f t="shared" si="23"/>
        <v>72</v>
      </c>
      <c r="Z85" s="78" t="str">
        <f t="shared" ca="1" si="15"/>
        <v>00X00</v>
      </c>
      <c r="AA85" s="78" t="str">
        <f t="shared" ca="1" si="16"/>
        <v>CHORLEY AND SOUTH RIBBLE CCG</v>
      </c>
      <c r="AB85" s="78" t="str">
        <f t="shared" ca="1" si="17"/>
        <v>Q47</v>
      </c>
      <c r="AC85" s="78" t="str">
        <f t="shared" ca="1" si="18"/>
        <v>LANCASHIRE AREA</v>
      </c>
      <c r="AD85" s="84">
        <f t="shared" ca="1" si="19"/>
        <v>663</v>
      </c>
      <c r="AE85" s="84">
        <f t="shared" ca="1" si="20"/>
        <v>73</v>
      </c>
      <c r="AF85" s="190">
        <f t="shared" ca="1" si="21"/>
        <v>0.110105580693815</v>
      </c>
    </row>
    <row r="86" spans="2:32" x14ac:dyDescent="0.25">
      <c r="B86" s="149">
        <f t="shared" si="22"/>
        <v>72</v>
      </c>
      <c r="C86" s="169" t="str">
        <f ca="1">IF($D$5&gt;$B86,OFFSET(Data!$B$1,$D$6+B86-1,0,1,1),"n/a")</f>
        <v>04L00</v>
      </c>
      <c r="D86" s="170" t="str">
        <f ca="1">IF($D$5&gt;$B86,OFFSET(Data!$C$1,$D$6+B86-1,0,1,1),"n/a")</f>
        <v>NOTTINGHAM NORTH &amp; EAST CCG</v>
      </c>
      <c r="E86" s="169" t="str">
        <f ca="1">IF($D$5&gt;$B86,OFFSET(Data!$D$1,$D$6+B86-1,0,1,1),"n/a")</f>
        <v>Q55</v>
      </c>
      <c r="F86" s="170" t="str">
        <f ca="1">IF($D$5&gt;$B86,OFFSET(Data!$E$1,$D$6+B86-1,0,1,1),"n/a")</f>
        <v>DERBYSHIRE AND NOTTINGHAMSHIRE AREA</v>
      </c>
      <c r="G86" s="158">
        <f ca="1">IF($D$5&gt;$B86,OFFSET(Data!$K$1,$D$6+$B86-1,0,1,1),"n/a")</f>
        <v>494</v>
      </c>
      <c r="H86" s="162">
        <f ca="1">IF($D$5&gt;$B86,OFFSET(Data!$X$1,$D$6+$B86-1,0,1,1),"n/a")</f>
        <v>55</v>
      </c>
      <c r="I86" s="79">
        <f ca="1">IF($D$5&gt;$B86,OFFSET(Data!$Y$1,$D$6+$B86-1,0,1,1),"n/a")</f>
        <v>0.11133603238866301</v>
      </c>
      <c r="J86" s="163">
        <f ca="1">RANK($I86,$I$14:$I$239,0)+COUNTIF($I$14:$I86,$I86)-1</f>
        <v>66</v>
      </c>
      <c r="K86" s="162">
        <f ca="1">IF($D$5&gt;$B86,OFFSET(Data!$L$1,$D$6+$B86-1,0,1,1),"n/a")</f>
        <v>10</v>
      </c>
      <c r="L86" s="79">
        <f ca="1">IF($D$5&gt;$B86,OFFSET(Data!$M$1,$D$6+$B86-1,0,1,1),"n/a")</f>
        <v>2.0242914979756998E-2</v>
      </c>
      <c r="M86" s="163">
        <f ca="1">RANK($L86,$L$14:$L$239,0)+COUNTIF($L$14:$L86,$L86)-1</f>
        <v>72</v>
      </c>
      <c r="N86" s="162">
        <f ca="1">IF($D$5&gt;$B86,OFFSET(Data!$P$1,$D$6+$B86-1,0,1,1),"n/a")</f>
        <v>3</v>
      </c>
      <c r="O86" s="79">
        <f ca="1">IF($D$5&gt;$B86,OFFSET(Data!$Q$1,$D$6+$B86-1,0,1,1),"n/a")</f>
        <v>6.0728744939271204E-3</v>
      </c>
      <c r="P86" s="163">
        <f ca="1">RANK($O86,$O$14:$O$239,0)+COUNTIF($O$14:$O86,$O86)-1</f>
        <v>156</v>
      </c>
      <c r="Q86" s="162">
        <f ca="1">IF($D$5&gt;$B86,OFFSET(Data!$T$1,$D$6+$B86-1,0,1,1),"n/a")</f>
        <v>53</v>
      </c>
      <c r="R86" s="79">
        <f ca="1">IF($D$5&gt;$B86,OFFSET(Data!$U$1,$D$6+$B86-1,0,1,1),"n/a")</f>
        <v>0.10728744939271199</v>
      </c>
      <c r="S86" s="80">
        <f ca="1">RANK($R86,$R$14:$R$239,0)+COUNTIF($R$14:$R86,$R86)-1</f>
        <v>54</v>
      </c>
      <c r="T86" s="166"/>
      <c r="U86" s="162">
        <f t="shared" ca="1" si="12"/>
        <v>55</v>
      </c>
      <c r="V86" s="193">
        <f t="shared" ca="1" si="13"/>
        <v>0.11133603238866301</v>
      </c>
      <c r="W86" s="80">
        <f t="shared" ca="1" si="14"/>
        <v>66</v>
      </c>
      <c r="Y86" s="77">
        <f t="shared" si="23"/>
        <v>73</v>
      </c>
      <c r="Z86" s="78" t="str">
        <f t="shared" ca="1" si="15"/>
        <v>04E00</v>
      </c>
      <c r="AA86" s="78" t="str">
        <f t="shared" ca="1" si="16"/>
        <v>MANSFIELD &amp; ASHFIELD CCG</v>
      </c>
      <c r="AB86" s="78" t="str">
        <f t="shared" ca="1" si="17"/>
        <v>Q55</v>
      </c>
      <c r="AC86" s="78" t="str">
        <f t="shared" ca="1" si="18"/>
        <v>DERBYSHIRE AND NOTTINGHAMSHIRE AREA</v>
      </c>
      <c r="AD86" s="84">
        <f t="shared" ca="1" si="19"/>
        <v>881</v>
      </c>
      <c r="AE86" s="84">
        <f t="shared" ca="1" si="20"/>
        <v>97</v>
      </c>
      <c r="AF86" s="190">
        <f t="shared" ca="1" si="21"/>
        <v>0.110102156640181</v>
      </c>
    </row>
    <row r="87" spans="2:32" x14ac:dyDescent="0.25">
      <c r="B87" s="149">
        <f t="shared" si="22"/>
        <v>73</v>
      </c>
      <c r="C87" s="169" t="str">
        <f ca="1">IF($D$5&gt;$B87,OFFSET(Data!$B$1,$D$6+B87-1,0,1,1),"n/a")</f>
        <v>04M00</v>
      </c>
      <c r="D87" s="170" t="str">
        <f ca="1">IF($D$5&gt;$B87,OFFSET(Data!$C$1,$D$6+B87-1,0,1,1),"n/a")</f>
        <v>NOTTINGHAM WEST CCG</v>
      </c>
      <c r="E87" s="169" t="str">
        <f ca="1">IF($D$5&gt;$B87,OFFSET(Data!$D$1,$D$6+B87-1,0,1,1),"n/a")</f>
        <v>Q55</v>
      </c>
      <c r="F87" s="170" t="str">
        <f ca="1">IF($D$5&gt;$B87,OFFSET(Data!$E$1,$D$6+B87-1,0,1,1),"n/a")</f>
        <v>DERBYSHIRE AND NOTTINGHAMSHIRE AREA</v>
      </c>
      <c r="G87" s="158">
        <f ca="1">IF($D$5&gt;$B87,OFFSET(Data!$K$1,$D$6+$B87-1,0,1,1),"n/a")</f>
        <v>279</v>
      </c>
      <c r="H87" s="162">
        <f ca="1">IF($D$5&gt;$B87,OFFSET(Data!$X$1,$D$6+$B87-1,0,1,1),"n/a")</f>
        <v>24</v>
      </c>
      <c r="I87" s="79">
        <f ca="1">IF($D$5&gt;$B87,OFFSET(Data!$Y$1,$D$6+$B87-1,0,1,1),"n/a")</f>
        <v>8.6021505376343996E-2</v>
      </c>
      <c r="J87" s="163">
        <f ca="1">RANK($I87,$I$14:$I$239,0)+COUNTIF($I$14:$I87,$I87)-1</f>
        <v>187</v>
      </c>
      <c r="K87" s="162">
        <f ca="1">IF($D$5&gt;$B87,OFFSET(Data!$L$1,$D$6+$B87-1,0,1,1),"n/a")</f>
        <v>2</v>
      </c>
      <c r="L87" s="79">
        <f ca="1">IF($D$5&gt;$B87,OFFSET(Data!$M$1,$D$6+$B87-1,0,1,1),"n/a")</f>
        <v>7.1684587813620002E-3</v>
      </c>
      <c r="M87" s="163">
        <f ca="1">RANK($L87,$L$14:$L$239,0)+COUNTIF($L$14:$L87,$L87)-1</f>
        <v>202</v>
      </c>
      <c r="N87" s="162">
        <f ca="1">IF($D$5&gt;$B87,OFFSET(Data!$P$1,$D$6+$B87-1,0,1,1),"n/a")</f>
        <v>2</v>
      </c>
      <c r="O87" s="79">
        <f ca="1">IF($D$5&gt;$B87,OFFSET(Data!$Q$1,$D$6+$B87-1,0,1,1),"n/a")</f>
        <v>7.1684587813620002E-3</v>
      </c>
      <c r="P87" s="163">
        <f ca="1">RANK($O87,$O$14:$O$239,0)+COUNTIF($O$14:$O87,$O87)-1</f>
        <v>133</v>
      </c>
      <c r="Q87" s="162">
        <f ca="1">IF($D$5&gt;$B87,OFFSET(Data!$T$1,$D$6+$B87-1,0,1,1),"n/a")</f>
        <v>24</v>
      </c>
      <c r="R87" s="79">
        <f ca="1">IF($D$5&gt;$B87,OFFSET(Data!$U$1,$D$6+$B87-1,0,1,1),"n/a")</f>
        <v>8.6021505376343996E-2</v>
      </c>
      <c r="S87" s="80">
        <f ca="1">RANK($R87,$R$14:$R$239,0)+COUNTIF($R$14:$R87,$R87)-1</f>
        <v>169</v>
      </c>
      <c r="T87" s="166"/>
      <c r="U87" s="162">
        <f t="shared" ca="1" si="12"/>
        <v>24</v>
      </c>
      <c r="V87" s="193">
        <f t="shared" ca="1" si="13"/>
        <v>8.6021505376343996E-2</v>
      </c>
      <c r="W87" s="80">
        <f t="shared" ca="1" si="14"/>
        <v>187</v>
      </c>
      <c r="Y87" s="77">
        <f t="shared" si="23"/>
        <v>74</v>
      </c>
      <c r="Z87" s="78" t="str">
        <f t="shared" ca="1" si="15"/>
        <v>01D00</v>
      </c>
      <c r="AA87" s="78" t="str">
        <f t="shared" ca="1" si="16"/>
        <v>HEYWOOD, MIDDLETON &amp; ROCHDALE CCG</v>
      </c>
      <c r="AB87" s="78" t="str">
        <f t="shared" ca="1" si="17"/>
        <v>Q46</v>
      </c>
      <c r="AC87" s="78" t="str">
        <f t="shared" ca="1" si="18"/>
        <v>GREATER MANCHESTER AREA</v>
      </c>
      <c r="AD87" s="84">
        <f t="shared" ca="1" si="19"/>
        <v>1185</v>
      </c>
      <c r="AE87" s="84">
        <f t="shared" ca="1" si="20"/>
        <v>130</v>
      </c>
      <c r="AF87" s="190">
        <f t="shared" ca="1" si="21"/>
        <v>0.10970464135021001</v>
      </c>
    </row>
    <row r="88" spans="2:32" x14ac:dyDescent="0.25">
      <c r="B88" s="149">
        <f t="shared" si="22"/>
        <v>74</v>
      </c>
      <c r="C88" s="169" t="str">
        <f ca="1">IF($D$5&gt;$B88,OFFSET(Data!$B$1,$D$6+B88-1,0,1,1),"n/a")</f>
        <v>04N00</v>
      </c>
      <c r="D88" s="170" t="str">
        <f ca="1">IF($D$5&gt;$B88,OFFSET(Data!$C$1,$D$6+B88-1,0,1,1),"n/a")</f>
        <v>RUSHCLIFFE CCG</v>
      </c>
      <c r="E88" s="169" t="str">
        <f ca="1">IF($D$5&gt;$B88,OFFSET(Data!$D$1,$D$6+B88-1,0,1,1),"n/a")</f>
        <v>Q55</v>
      </c>
      <c r="F88" s="170" t="str">
        <f ca="1">IF($D$5&gt;$B88,OFFSET(Data!$E$1,$D$6+B88-1,0,1,1),"n/a")</f>
        <v>DERBYSHIRE AND NOTTINGHAMSHIRE AREA</v>
      </c>
      <c r="G88" s="158">
        <f ca="1">IF($D$5&gt;$B88,OFFSET(Data!$K$1,$D$6+$B88-1,0,1,1),"n/a")</f>
        <v>310</v>
      </c>
      <c r="H88" s="162">
        <f ca="1">IF($D$5&gt;$B88,OFFSET(Data!$X$1,$D$6+$B88-1,0,1,1),"n/a")</f>
        <v>36</v>
      </c>
      <c r="I88" s="79">
        <f ca="1">IF($D$5&gt;$B88,OFFSET(Data!$Y$1,$D$6+$B88-1,0,1,1),"n/a")</f>
        <v>0.11612903225806399</v>
      </c>
      <c r="J88" s="163">
        <f ca="1">RANK($I88,$I$14:$I$239,0)+COUNTIF($I$14:$I88,$I88)-1</f>
        <v>41</v>
      </c>
      <c r="K88" s="162">
        <f ca="1">IF($D$5&gt;$B88,OFFSET(Data!$L$1,$D$6+$B88-1,0,1,1),"n/a")</f>
        <v>5</v>
      </c>
      <c r="L88" s="79">
        <f ca="1">IF($D$5&gt;$B88,OFFSET(Data!$M$1,$D$6+$B88-1,0,1,1),"n/a")</f>
        <v>1.6129032258064498E-2</v>
      </c>
      <c r="M88" s="163">
        <f ca="1">RANK($L88,$L$14:$L$239,0)+COUNTIF($L$14:$L88,$L88)-1</f>
        <v>130</v>
      </c>
      <c r="N88" s="162">
        <f ca="1">IF($D$5&gt;$B88,OFFSET(Data!$P$1,$D$6+$B88-1,0,1,1),"n/a")</f>
        <v>5</v>
      </c>
      <c r="O88" s="79">
        <f ca="1">IF($D$5&gt;$B88,OFFSET(Data!$Q$1,$D$6+$B88-1,0,1,1),"n/a")</f>
        <v>1.6129032258064498E-2</v>
      </c>
      <c r="P88" s="163">
        <f ca="1">RANK($O88,$O$14:$O$239,0)+COUNTIF($O$14:$O88,$O88)-1</f>
        <v>16</v>
      </c>
      <c r="Q88" s="162">
        <f ca="1">IF($D$5&gt;$B88,OFFSET(Data!$T$1,$D$6+$B88-1,0,1,1),"n/a")</f>
        <v>32</v>
      </c>
      <c r="R88" s="79">
        <f ca="1">IF($D$5&gt;$B88,OFFSET(Data!$U$1,$D$6+$B88-1,0,1,1),"n/a")</f>
        <v>0.103225806451612</v>
      </c>
      <c r="S88" s="80">
        <f ca="1">RANK($R88,$R$14:$R$239,0)+COUNTIF($R$14:$R88,$R88)-1</f>
        <v>81</v>
      </c>
      <c r="T88" s="166"/>
      <c r="U88" s="162">
        <f t="shared" ca="1" si="12"/>
        <v>36</v>
      </c>
      <c r="V88" s="193">
        <f t="shared" ca="1" si="13"/>
        <v>0.11612903225806399</v>
      </c>
      <c r="W88" s="80">
        <f t="shared" ca="1" si="14"/>
        <v>41</v>
      </c>
      <c r="Y88" s="77">
        <f t="shared" si="23"/>
        <v>75</v>
      </c>
      <c r="Z88" s="78" t="str">
        <f t="shared" ca="1" si="15"/>
        <v>02Q00</v>
      </c>
      <c r="AA88" s="78" t="str">
        <f t="shared" ca="1" si="16"/>
        <v>BASSETLAW CCG</v>
      </c>
      <c r="AB88" s="78" t="str">
        <f t="shared" ca="1" si="17"/>
        <v>Q51</v>
      </c>
      <c r="AC88" s="78" t="str">
        <f t="shared" ca="1" si="18"/>
        <v>SOUTH YORKSHIRE AND BASSETLAW AREA</v>
      </c>
      <c r="AD88" s="84">
        <f t="shared" ca="1" si="19"/>
        <v>429</v>
      </c>
      <c r="AE88" s="84">
        <f t="shared" ca="1" si="20"/>
        <v>47</v>
      </c>
      <c r="AF88" s="190">
        <f t="shared" ca="1" si="21"/>
        <v>0.109557109557109</v>
      </c>
    </row>
    <row r="89" spans="2:32" x14ac:dyDescent="0.25">
      <c r="B89" s="149">
        <f t="shared" si="22"/>
        <v>75</v>
      </c>
      <c r="C89" s="169" t="str">
        <f ca="1">IF($D$5&gt;$B89,OFFSET(Data!$B$1,$D$6+B89-1,0,1,1),"n/a")</f>
        <v>04Q00</v>
      </c>
      <c r="D89" s="170" t="str">
        <f ca="1">IF($D$5&gt;$B89,OFFSET(Data!$C$1,$D$6+B89-1,0,1,1),"n/a")</f>
        <v>SOUTH WEST LINCOLNSHIRE CCG</v>
      </c>
      <c r="E89" s="169" t="str">
        <f ca="1">IF($D$5&gt;$B89,OFFSET(Data!$D$1,$D$6+B89-1,0,1,1),"n/a")</f>
        <v>Q59</v>
      </c>
      <c r="F89" s="170" t="str">
        <f ca="1">IF($D$5&gt;$B89,OFFSET(Data!$E$1,$D$6+B89-1,0,1,1),"n/a")</f>
        <v>LEICESTERSHIRE &amp; LINCOLNSHIRE AREA</v>
      </c>
      <c r="G89" s="158">
        <f ca="1">IF($D$5&gt;$B89,OFFSET(Data!$K$1,$D$6+$B89-1,0,1,1),"n/a")</f>
        <v>483</v>
      </c>
      <c r="H89" s="162">
        <f ca="1">IF($D$5&gt;$B89,OFFSET(Data!$X$1,$D$6+$B89-1,0,1,1),"n/a")</f>
        <v>58</v>
      </c>
      <c r="I89" s="79">
        <f ca="1">IF($D$5&gt;$B89,OFFSET(Data!$Y$1,$D$6+$B89-1,0,1,1),"n/a")</f>
        <v>0.120082815734989</v>
      </c>
      <c r="J89" s="163">
        <f ca="1">RANK($I89,$I$14:$I$239,0)+COUNTIF($I$14:$I89,$I89)-1</f>
        <v>33</v>
      </c>
      <c r="K89" s="162">
        <f ca="1">IF($D$5&gt;$B89,OFFSET(Data!$L$1,$D$6+$B89-1,0,1,1),"n/a")</f>
        <v>9</v>
      </c>
      <c r="L89" s="79">
        <f ca="1">IF($D$5&gt;$B89,OFFSET(Data!$M$1,$D$6+$B89-1,0,1,1),"n/a")</f>
        <v>1.8633540372670801E-2</v>
      </c>
      <c r="M89" s="163">
        <f ca="1">RANK($L89,$L$14:$L$239,0)+COUNTIF($L$14:$L89,$L89)-1</f>
        <v>94</v>
      </c>
      <c r="N89" s="162">
        <f ca="1">IF($D$5&gt;$B89,OFFSET(Data!$P$1,$D$6+$B89-1,0,1,1),"n/a")</f>
        <v>5</v>
      </c>
      <c r="O89" s="79">
        <f ca="1">IF($D$5&gt;$B89,OFFSET(Data!$Q$1,$D$6+$B89-1,0,1,1),"n/a")</f>
        <v>1.0351966873706001E-2</v>
      </c>
      <c r="P89" s="163">
        <f ca="1">RANK($O89,$O$14:$O$239,0)+COUNTIF($O$14:$O89,$O89)-1</f>
        <v>61</v>
      </c>
      <c r="Q89" s="162">
        <f ca="1">IF($D$5&gt;$B89,OFFSET(Data!$T$1,$D$6+$B89-1,0,1,1),"n/a")</f>
        <v>56</v>
      </c>
      <c r="R89" s="79">
        <f ca="1">IF($D$5&gt;$B89,OFFSET(Data!$U$1,$D$6+$B89-1,0,1,1),"n/a")</f>
        <v>0.115942028985507</v>
      </c>
      <c r="S89" s="80">
        <f ca="1">RANK($R89,$R$14:$R$239,0)+COUNTIF($R$14:$R89,$R89)-1</f>
        <v>27</v>
      </c>
      <c r="T89" s="166"/>
      <c r="U89" s="162">
        <f t="shared" ca="1" si="12"/>
        <v>58</v>
      </c>
      <c r="V89" s="193">
        <f t="shared" ca="1" si="13"/>
        <v>0.120082815734989</v>
      </c>
      <c r="W89" s="80">
        <f t="shared" ca="1" si="14"/>
        <v>33</v>
      </c>
      <c r="Y89" s="77">
        <f t="shared" si="23"/>
        <v>76</v>
      </c>
      <c r="Z89" s="78" t="str">
        <f t="shared" ca="1" si="15"/>
        <v>07V00</v>
      </c>
      <c r="AA89" s="78" t="str">
        <f t="shared" ca="1" si="16"/>
        <v>CROYDON CCG</v>
      </c>
      <c r="AB89" s="78" t="str">
        <f t="shared" ca="1" si="17"/>
        <v>Q63</v>
      </c>
      <c r="AC89" s="78" t="str">
        <f t="shared" ca="1" si="18"/>
        <v>SOUTH LONDON AREA</v>
      </c>
      <c r="AD89" s="84">
        <f t="shared" ca="1" si="19"/>
        <v>1205</v>
      </c>
      <c r="AE89" s="84">
        <f t="shared" ca="1" si="20"/>
        <v>132</v>
      </c>
      <c r="AF89" s="190">
        <f t="shared" ca="1" si="21"/>
        <v>0.10954356846473</v>
      </c>
    </row>
    <row r="90" spans="2:32" x14ac:dyDescent="0.25">
      <c r="B90" s="149">
        <f t="shared" si="22"/>
        <v>76</v>
      </c>
      <c r="C90" s="169" t="str">
        <f ca="1">IF($D$5&gt;$B90,OFFSET(Data!$B$1,$D$6+B90-1,0,1,1),"n/a")</f>
        <v>04R00</v>
      </c>
      <c r="D90" s="170" t="str">
        <f ca="1">IF($D$5&gt;$B90,OFFSET(Data!$C$1,$D$6+B90-1,0,1,1),"n/a")</f>
        <v>SOUTHERN DERBYSHIRE CCG</v>
      </c>
      <c r="E90" s="169" t="str">
        <f ca="1">IF($D$5&gt;$B90,OFFSET(Data!$D$1,$D$6+B90-1,0,1,1),"n/a")</f>
        <v>Q55</v>
      </c>
      <c r="F90" s="170" t="str">
        <f ca="1">IF($D$5&gt;$B90,OFFSET(Data!$E$1,$D$6+B90-1,0,1,1),"n/a")</f>
        <v>DERBYSHIRE AND NOTTINGHAMSHIRE AREA</v>
      </c>
      <c r="G90" s="158">
        <f ca="1">IF($D$5&gt;$B90,OFFSET(Data!$K$1,$D$6+$B90-1,0,1,1),"n/a")</f>
        <v>1678</v>
      </c>
      <c r="H90" s="162">
        <f ca="1">IF($D$5&gt;$B90,OFFSET(Data!$X$1,$D$6+$B90-1,0,1,1),"n/a")</f>
        <v>182</v>
      </c>
      <c r="I90" s="79">
        <f ca="1">IF($D$5&gt;$B90,OFFSET(Data!$Y$1,$D$6+$B90-1,0,1,1),"n/a")</f>
        <v>0.108462455303933</v>
      </c>
      <c r="J90" s="163">
        <f ca="1">RANK($I90,$I$14:$I$239,0)+COUNTIF($I$14:$I90,$I90)-1</f>
        <v>81</v>
      </c>
      <c r="K90" s="162">
        <f ca="1">IF($D$5&gt;$B90,OFFSET(Data!$L$1,$D$6+$B90-1,0,1,1),"n/a")</f>
        <v>56</v>
      </c>
      <c r="L90" s="79">
        <f ca="1">IF($D$5&gt;$B90,OFFSET(Data!$M$1,$D$6+$B90-1,0,1,1),"n/a")</f>
        <v>3.3373063170441003E-2</v>
      </c>
      <c r="M90" s="163">
        <f ca="1">RANK($L90,$L$14:$L$239,0)+COUNTIF($L$14:$L90,$L90)-1</f>
        <v>9</v>
      </c>
      <c r="N90" s="162">
        <f ca="1">IF($D$5&gt;$B90,OFFSET(Data!$P$1,$D$6+$B90-1,0,1,1),"n/a")</f>
        <v>11</v>
      </c>
      <c r="O90" s="79">
        <f ca="1">IF($D$5&gt;$B90,OFFSET(Data!$Q$1,$D$6+$B90-1,0,1,1),"n/a")</f>
        <v>6.5554231227651898E-3</v>
      </c>
      <c r="P90" s="163">
        <f ca="1">RANK($O90,$O$14:$O$239,0)+COUNTIF($O$14:$O90,$O90)-1</f>
        <v>145</v>
      </c>
      <c r="Q90" s="162">
        <f ca="1">IF($D$5&gt;$B90,OFFSET(Data!$T$1,$D$6+$B90-1,0,1,1),"n/a")</f>
        <v>175</v>
      </c>
      <c r="R90" s="79">
        <f ca="1">IF($D$5&gt;$B90,OFFSET(Data!$U$1,$D$6+$B90-1,0,1,1),"n/a")</f>
        <v>0.10429082240762801</v>
      </c>
      <c r="S90" s="80">
        <f ca="1">RANK($R90,$R$14:$R$239,0)+COUNTIF($R$14:$R90,$R90)-1</f>
        <v>72</v>
      </c>
      <c r="T90" s="166"/>
      <c r="U90" s="162">
        <f t="shared" ca="1" si="12"/>
        <v>182</v>
      </c>
      <c r="V90" s="193">
        <f t="shared" ca="1" si="13"/>
        <v>0.108462455303933</v>
      </c>
      <c r="W90" s="80">
        <f t="shared" ca="1" si="14"/>
        <v>81</v>
      </c>
      <c r="Y90" s="77">
        <f t="shared" si="23"/>
        <v>77</v>
      </c>
      <c r="Z90" s="78" t="str">
        <f t="shared" ca="1" si="15"/>
        <v>99D00</v>
      </c>
      <c r="AA90" s="78" t="str">
        <f t="shared" ca="1" si="16"/>
        <v>SOUTH LINCOLNSHIRE CCG</v>
      </c>
      <c r="AB90" s="78" t="str">
        <f t="shared" ca="1" si="17"/>
        <v>Q59</v>
      </c>
      <c r="AC90" s="78" t="str">
        <f t="shared" ca="1" si="18"/>
        <v>LEICESTERSHIRE &amp; LINCOLNSHIRE AREA</v>
      </c>
      <c r="AD90" s="84">
        <f t="shared" ca="1" si="19"/>
        <v>548</v>
      </c>
      <c r="AE90" s="84">
        <f t="shared" ca="1" si="20"/>
        <v>60</v>
      </c>
      <c r="AF90" s="190">
        <f t="shared" ca="1" si="21"/>
        <v>0.10948905109489</v>
      </c>
    </row>
    <row r="91" spans="2:32" x14ac:dyDescent="0.25">
      <c r="B91" s="149">
        <f t="shared" si="22"/>
        <v>77</v>
      </c>
      <c r="C91" s="169" t="str">
        <f ca="1">IF($D$5&gt;$B91,OFFSET(Data!$B$1,$D$6+B91-1,0,1,1),"n/a")</f>
        <v>04V00</v>
      </c>
      <c r="D91" s="170" t="str">
        <f ca="1">IF($D$5&gt;$B91,OFFSET(Data!$C$1,$D$6+B91-1,0,1,1),"n/a")</f>
        <v>WEST LEICESTERSHIRE CCG</v>
      </c>
      <c r="E91" s="169" t="str">
        <f ca="1">IF($D$5&gt;$B91,OFFSET(Data!$D$1,$D$6+B91-1,0,1,1),"n/a")</f>
        <v>Q59</v>
      </c>
      <c r="F91" s="170" t="str">
        <f ca="1">IF($D$5&gt;$B91,OFFSET(Data!$E$1,$D$6+B91-1,0,1,1),"n/a")</f>
        <v>LEICESTERSHIRE &amp; LINCOLNSHIRE AREA</v>
      </c>
      <c r="G91" s="158">
        <f ca="1">IF($D$5&gt;$B91,OFFSET(Data!$K$1,$D$6+$B91-1,0,1,1),"n/a")</f>
        <v>1346</v>
      </c>
      <c r="H91" s="162">
        <f ca="1">IF($D$5&gt;$B91,OFFSET(Data!$X$1,$D$6+$B91-1,0,1,1),"n/a")</f>
        <v>124</v>
      </c>
      <c r="I91" s="79">
        <f ca="1">IF($D$5&gt;$B91,OFFSET(Data!$Y$1,$D$6+$B91-1,0,1,1),"n/a")</f>
        <v>9.2124814264487306E-2</v>
      </c>
      <c r="J91" s="163">
        <f ca="1">RANK($I91,$I$14:$I$239,0)+COUNTIF($I$14:$I91,$I91)-1</f>
        <v>167</v>
      </c>
      <c r="K91" s="162">
        <f ca="1">IF($D$5&gt;$B91,OFFSET(Data!$L$1,$D$6+$B91-1,0,1,1),"n/a")</f>
        <v>24</v>
      </c>
      <c r="L91" s="79">
        <f ca="1">IF($D$5&gt;$B91,OFFSET(Data!$M$1,$D$6+$B91-1,0,1,1),"n/a")</f>
        <v>1.7830609212481401E-2</v>
      </c>
      <c r="M91" s="163">
        <f ca="1">RANK($L91,$L$14:$L$239,0)+COUNTIF($L$14:$L91,$L91)-1</f>
        <v>104</v>
      </c>
      <c r="N91" s="162">
        <f ca="1">IF($D$5&gt;$B91,OFFSET(Data!$P$1,$D$6+$B91-1,0,1,1),"n/a")</f>
        <v>11</v>
      </c>
      <c r="O91" s="79">
        <f ca="1">IF($D$5&gt;$B91,OFFSET(Data!$Q$1,$D$6+$B91-1,0,1,1),"n/a")</f>
        <v>8.1723625557206508E-3</v>
      </c>
      <c r="P91" s="163">
        <f ca="1">RANK($O91,$O$14:$O$239,0)+COUNTIF($O$14:$O91,$O91)-1</f>
        <v>111</v>
      </c>
      <c r="Q91" s="162">
        <f ca="1">IF($D$5&gt;$B91,OFFSET(Data!$T$1,$D$6+$B91-1,0,1,1),"n/a")</f>
        <v>122</v>
      </c>
      <c r="R91" s="79">
        <f ca="1">IF($D$5&gt;$B91,OFFSET(Data!$U$1,$D$6+$B91-1,0,1,1),"n/a")</f>
        <v>9.0638930163447207E-2</v>
      </c>
      <c r="S91" s="80">
        <f ca="1">RANK($R91,$R$14:$R$239,0)+COUNTIF($R$14:$R91,$R91)-1</f>
        <v>145</v>
      </c>
      <c r="T91" s="166"/>
      <c r="U91" s="162">
        <f t="shared" ca="1" si="12"/>
        <v>124</v>
      </c>
      <c r="V91" s="193">
        <f t="shared" ca="1" si="13"/>
        <v>9.2124814264487306E-2</v>
      </c>
      <c r="W91" s="80">
        <f t="shared" ca="1" si="14"/>
        <v>167</v>
      </c>
      <c r="Y91" s="77">
        <f t="shared" si="23"/>
        <v>78</v>
      </c>
      <c r="Z91" s="78" t="str">
        <f t="shared" ca="1" si="15"/>
        <v>10N00</v>
      </c>
      <c r="AA91" s="78" t="str">
        <f t="shared" ca="1" si="16"/>
        <v>NORTH &amp; WEST READING CCG</v>
      </c>
      <c r="AB91" s="78" t="str">
        <f t="shared" ca="1" si="17"/>
        <v>Q69</v>
      </c>
      <c r="AC91" s="78" t="str">
        <f t="shared" ca="1" si="18"/>
        <v>THAMES VALLEY AREA</v>
      </c>
      <c r="AD91" s="84">
        <f t="shared" ca="1" si="19"/>
        <v>321</v>
      </c>
      <c r="AE91" s="84">
        <f t="shared" ca="1" si="20"/>
        <v>35</v>
      </c>
      <c r="AF91" s="190">
        <f t="shared" ca="1" si="21"/>
        <v>0.109034267912772</v>
      </c>
    </row>
    <row r="92" spans="2:32" x14ac:dyDescent="0.25">
      <c r="B92" s="149">
        <f t="shared" si="22"/>
        <v>78</v>
      </c>
      <c r="C92" s="169" t="str">
        <f ca="1">IF($D$5&gt;$B92,OFFSET(Data!$B$1,$D$6+B92-1,0,1,1),"n/a")</f>
        <v>04X00</v>
      </c>
      <c r="D92" s="170" t="str">
        <f ca="1">IF($D$5&gt;$B92,OFFSET(Data!$C$1,$D$6+B92-1,0,1,1),"n/a")</f>
        <v>BIRMINGHAM SOUTH AND CENTRAL CCG</v>
      </c>
      <c r="E92" s="169" t="str">
        <f ca="1">IF($D$5&gt;$B92,OFFSET(Data!$D$1,$D$6+B92-1,0,1,1),"n/a")</f>
        <v>Q54</v>
      </c>
      <c r="F92" s="170" t="str">
        <f ca="1">IF($D$5&gt;$B92,OFFSET(Data!$E$1,$D$6+B92-1,0,1,1),"n/a")</f>
        <v>BIRMINGHAM &amp; THE BLACK COUNTRY AREA</v>
      </c>
      <c r="G92" s="158">
        <f ca="1">IF($D$5&gt;$B92,OFFSET(Data!$K$1,$D$6+$B92-1,0,1,1),"n/a")</f>
        <v>1114</v>
      </c>
      <c r="H92" s="162">
        <f ca="1">IF($D$5&gt;$B92,OFFSET(Data!$X$1,$D$6+$B92-1,0,1,1),"n/a")</f>
        <v>139</v>
      </c>
      <c r="I92" s="79">
        <f ca="1">IF($D$5&gt;$B92,OFFSET(Data!$Y$1,$D$6+$B92-1,0,1,1),"n/a")</f>
        <v>0.124775583482944</v>
      </c>
      <c r="J92" s="163">
        <f ca="1">RANK($I92,$I$14:$I$239,0)+COUNTIF($I$14:$I92,$I92)-1</f>
        <v>21</v>
      </c>
      <c r="K92" s="162">
        <f ca="1">IF($D$5&gt;$B92,OFFSET(Data!$L$1,$D$6+$B92-1,0,1,1),"n/a")</f>
        <v>26</v>
      </c>
      <c r="L92" s="79">
        <f ca="1">IF($D$5&gt;$B92,OFFSET(Data!$M$1,$D$6+$B92-1,0,1,1),"n/a")</f>
        <v>2.3339317773788101E-2</v>
      </c>
      <c r="M92" s="163">
        <f ca="1">RANK($L92,$L$14:$L$239,0)+COUNTIF($L$14:$L92,$L92)-1</f>
        <v>51</v>
      </c>
      <c r="N92" s="162">
        <f ca="1">IF($D$5&gt;$B92,OFFSET(Data!$P$1,$D$6+$B92-1,0,1,1),"n/a")</f>
        <v>21</v>
      </c>
      <c r="O92" s="79">
        <f ca="1">IF($D$5&gt;$B92,OFFSET(Data!$Q$1,$D$6+$B92-1,0,1,1),"n/a")</f>
        <v>1.8850987432675E-2</v>
      </c>
      <c r="P92" s="163">
        <f ca="1">RANK($O92,$O$14:$O$239,0)+COUNTIF($O$14:$O92,$O92)-1</f>
        <v>5</v>
      </c>
      <c r="Q92" s="162">
        <f ca="1">IF($D$5&gt;$B92,OFFSET(Data!$T$1,$D$6+$B92-1,0,1,1),"n/a")</f>
        <v>128</v>
      </c>
      <c r="R92" s="79">
        <f ca="1">IF($D$5&gt;$B92,OFFSET(Data!$U$1,$D$6+$B92-1,0,1,1),"n/a")</f>
        <v>0.114901256732495</v>
      </c>
      <c r="S92" s="80">
        <f ca="1">RANK($R92,$R$14:$R$239,0)+COUNTIF($R$14:$R92,$R92)-1</f>
        <v>31</v>
      </c>
      <c r="T92" s="166"/>
      <c r="U92" s="162">
        <f t="shared" ca="1" si="12"/>
        <v>139</v>
      </c>
      <c r="V92" s="193">
        <f t="shared" ca="1" si="13"/>
        <v>0.124775583482944</v>
      </c>
      <c r="W92" s="80">
        <f t="shared" ca="1" si="14"/>
        <v>21</v>
      </c>
      <c r="Y92" s="77">
        <f t="shared" si="23"/>
        <v>79</v>
      </c>
      <c r="Z92" s="78" t="str">
        <f t="shared" ca="1" si="15"/>
        <v>06T00</v>
      </c>
      <c r="AA92" s="78" t="str">
        <f t="shared" ca="1" si="16"/>
        <v>NORTH EAST ESSEX CCG</v>
      </c>
      <c r="AB92" s="78" t="str">
        <f t="shared" ca="1" si="17"/>
        <v>Q57</v>
      </c>
      <c r="AC92" s="78" t="str">
        <f t="shared" ca="1" si="18"/>
        <v>ESSEX  AREA</v>
      </c>
      <c r="AD92" s="84">
        <f t="shared" ca="1" si="19"/>
        <v>1573</v>
      </c>
      <c r="AE92" s="84">
        <f t="shared" ca="1" si="20"/>
        <v>171</v>
      </c>
      <c r="AF92" s="190">
        <f t="shared" ca="1" si="21"/>
        <v>0.108709472345835</v>
      </c>
    </row>
    <row r="93" spans="2:32" x14ac:dyDescent="0.25">
      <c r="B93" s="149">
        <f t="shared" si="22"/>
        <v>79</v>
      </c>
      <c r="C93" s="169" t="str">
        <f ca="1">IF($D$5&gt;$B93,OFFSET(Data!$B$1,$D$6+B93-1,0,1,1),"n/a")</f>
        <v>04Y00</v>
      </c>
      <c r="D93" s="170" t="str">
        <f ca="1">IF($D$5&gt;$B93,OFFSET(Data!$C$1,$D$6+B93-1,0,1,1),"n/a")</f>
        <v>CANNOCK CHASE CCG</v>
      </c>
      <c r="E93" s="169" t="str">
        <f ca="1">IF($D$5&gt;$B93,OFFSET(Data!$D$1,$D$6+B93-1,0,1,1),"n/a")</f>
        <v>Q60</v>
      </c>
      <c r="F93" s="170" t="str">
        <f ca="1">IF($D$5&gt;$B93,OFFSET(Data!$E$1,$D$6+B93-1,0,1,1),"n/a")</f>
        <v>SHROPSHIRE AND STAFFORDSHIRE AREA</v>
      </c>
      <c r="G93" s="158">
        <f ca="1">IF($D$5&gt;$B93,OFFSET(Data!$K$1,$D$6+$B93-1,0,1,1),"n/a")</f>
        <v>489</v>
      </c>
      <c r="H93" s="162">
        <f ca="1">IF($D$5&gt;$B93,OFFSET(Data!$X$1,$D$6+$B93-1,0,1,1),"n/a")</f>
        <v>50</v>
      </c>
      <c r="I93" s="79">
        <f ca="1">IF($D$5&gt;$B93,OFFSET(Data!$Y$1,$D$6+$B93-1,0,1,1),"n/a")</f>
        <v>0.102249488752556</v>
      </c>
      <c r="J93" s="163">
        <f ca="1">RANK($I93,$I$14:$I$239,0)+COUNTIF($I$14:$I93,$I93)-1</f>
        <v>114</v>
      </c>
      <c r="K93" s="162">
        <f ca="1">IF($D$5&gt;$B93,OFFSET(Data!$L$1,$D$6+$B93-1,0,1,1),"n/a")</f>
        <v>8</v>
      </c>
      <c r="L93" s="79">
        <f ca="1">IF($D$5&gt;$B93,OFFSET(Data!$M$1,$D$6+$B93-1,0,1,1),"n/a")</f>
        <v>1.6359918200408899E-2</v>
      </c>
      <c r="M93" s="163">
        <f ca="1">RANK($L93,$L$14:$L$239,0)+COUNTIF($L$14:$L93,$L93)-1</f>
        <v>126</v>
      </c>
      <c r="N93" s="162">
        <f ca="1">IF($D$5&gt;$B93,OFFSET(Data!$P$1,$D$6+$B93-1,0,1,1),"n/a")</f>
        <v>5</v>
      </c>
      <c r="O93" s="79">
        <f ca="1">IF($D$5&gt;$B93,OFFSET(Data!$Q$1,$D$6+$B93-1,0,1,1),"n/a")</f>
        <v>1.02249488752556E-2</v>
      </c>
      <c r="P93" s="163">
        <f ca="1">RANK($O93,$O$14:$O$239,0)+COUNTIF($O$14:$O93,$O93)-1</f>
        <v>63</v>
      </c>
      <c r="Q93" s="162">
        <f ca="1">IF($D$5&gt;$B93,OFFSET(Data!$T$1,$D$6+$B93-1,0,1,1),"n/a")</f>
        <v>47</v>
      </c>
      <c r="R93" s="79">
        <f ca="1">IF($D$5&gt;$B93,OFFSET(Data!$U$1,$D$6+$B93-1,0,1,1),"n/a")</f>
        <v>9.6114519427402803E-2</v>
      </c>
      <c r="S93" s="80">
        <f ca="1">RANK($R93,$R$14:$R$239,0)+COUNTIF($R$14:$R93,$R93)-1</f>
        <v>123</v>
      </c>
      <c r="T93" s="166"/>
      <c r="U93" s="162">
        <f t="shared" ca="1" si="12"/>
        <v>50</v>
      </c>
      <c r="V93" s="193">
        <f t="shared" ca="1" si="13"/>
        <v>0.102249488752556</v>
      </c>
      <c r="W93" s="80">
        <f t="shared" ca="1" si="14"/>
        <v>114</v>
      </c>
      <c r="Y93" s="77">
        <f t="shared" si="23"/>
        <v>80</v>
      </c>
      <c r="Z93" s="78" t="str">
        <f t="shared" ca="1" si="15"/>
        <v>03A00</v>
      </c>
      <c r="AA93" s="78" t="str">
        <f t="shared" ca="1" si="16"/>
        <v>GREATER HUDDERSFIELD CCG</v>
      </c>
      <c r="AB93" s="78" t="str">
        <f t="shared" ca="1" si="17"/>
        <v>Q52</v>
      </c>
      <c r="AC93" s="78" t="str">
        <f t="shared" ca="1" si="18"/>
        <v>WEST YORKSHIRE AREA</v>
      </c>
      <c r="AD93" s="84">
        <f t="shared" ca="1" si="19"/>
        <v>903</v>
      </c>
      <c r="AE93" s="84">
        <f t="shared" ca="1" si="20"/>
        <v>98</v>
      </c>
      <c r="AF93" s="190">
        <f t="shared" ca="1" si="21"/>
        <v>0.108527131782945</v>
      </c>
    </row>
    <row r="94" spans="2:32" x14ac:dyDescent="0.25">
      <c r="B94" s="149">
        <f t="shared" si="22"/>
        <v>80</v>
      </c>
      <c r="C94" s="169" t="str">
        <f ca="1">IF($D$5&gt;$B94,OFFSET(Data!$B$1,$D$6+B94-1,0,1,1),"n/a")</f>
        <v>05A00</v>
      </c>
      <c r="D94" s="170" t="str">
        <f ca="1">IF($D$5&gt;$B94,OFFSET(Data!$C$1,$D$6+B94-1,0,1,1),"n/a")</f>
        <v>COVENTRY AND RUGBY CCG</v>
      </c>
      <c r="E94" s="169" t="str">
        <f ca="1">IF($D$5&gt;$B94,OFFSET(Data!$D$1,$D$6+B94-1,0,1,1),"n/a")</f>
        <v>Q53</v>
      </c>
      <c r="F94" s="170" t="str">
        <f ca="1">IF($D$5&gt;$B94,OFFSET(Data!$E$1,$D$6+B94-1,0,1,1),"n/a")</f>
        <v>ARDEN,HEREFORDS &amp; WORCESTER AREA</v>
      </c>
      <c r="G94" s="158">
        <f ca="1">IF($D$5&gt;$B94,OFFSET(Data!$K$1,$D$6+$B94-1,0,1,1),"n/a")</f>
        <v>1583</v>
      </c>
      <c r="H94" s="162">
        <f ca="1">IF($D$5&gt;$B94,OFFSET(Data!$X$1,$D$6+$B94-1,0,1,1),"n/a")</f>
        <v>160</v>
      </c>
      <c r="I94" s="79">
        <f ca="1">IF($D$5&gt;$B94,OFFSET(Data!$Y$1,$D$6+$B94-1,0,1,1),"n/a")</f>
        <v>0.101073910296904</v>
      </c>
      <c r="J94" s="163">
        <f ca="1">RANK($I94,$I$14:$I$239,0)+COUNTIF($I$14:$I94,$I94)-1</f>
        <v>126</v>
      </c>
      <c r="K94" s="162">
        <f ca="1">IF($D$5&gt;$B94,OFFSET(Data!$L$1,$D$6+$B94-1,0,1,1),"n/a")</f>
        <v>34</v>
      </c>
      <c r="L94" s="79">
        <f ca="1">IF($D$5&gt;$B94,OFFSET(Data!$M$1,$D$6+$B94-1,0,1,1),"n/a")</f>
        <v>2.1478205938092201E-2</v>
      </c>
      <c r="M94" s="163">
        <f ca="1">RANK($L94,$L$14:$L$239,0)+COUNTIF($L$14:$L94,$L94)-1</f>
        <v>63</v>
      </c>
      <c r="N94" s="162">
        <f ca="1">IF($D$5&gt;$B94,OFFSET(Data!$P$1,$D$6+$B94-1,0,1,1),"n/a")</f>
        <v>11</v>
      </c>
      <c r="O94" s="79">
        <f ca="1">IF($D$5&gt;$B94,OFFSET(Data!$Q$1,$D$6+$B94-1,0,1,1),"n/a")</f>
        <v>6.9488313329121899E-3</v>
      </c>
      <c r="P94" s="163">
        <f ca="1">RANK($O94,$O$14:$O$239,0)+COUNTIF($O$14:$O94,$O94)-1</f>
        <v>137</v>
      </c>
      <c r="Q94" s="162">
        <f ca="1">IF($D$5&gt;$B94,OFFSET(Data!$T$1,$D$6+$B94-1,0,1,1),"n/a")</f>
        <v>152</v>
      </c>
      <c r="R94" s="79">
        <f ca="1">IF($D$5&gt;$B94,OFFSET(Data!$U$1,$D$6+$B94-1,0,1,1),"n/a")</f>
        <v>9.6020214782059299E-2</v>
      </c>
      <c r="S94" s="80">
        <f ca="1">RANK($R94,$R$14:$R$239,0)+COUNTIF($R$14:$R94,$R94)-1</f>
        <v>124</v>
      </c>
      <c r="T94" s="166"/>
      <c r="U94" s="162">
        <f t="shared" ca="1" si="12"/>
        <v>160</v>
      </c>
      <c r="V94" s="193">
        <f t="shared" ca="1" si="13"/>
        <v>0.101073910296904</v>
      </c>
      <c r="W94" s="80">
        <f t="shared" ca="1" si="14"/>
        <v>126</v>
      </c>
      <c r="Y94" s="77">
        <f t="shared" si="23"/>
        <v>81</v>
      </c>
      <c r="Z94" s="78" t="str">
        <f t="shared" ca="1" si="15"/>
        <v>04R00</v>
      </c>
      <c r="AA94" s="78" t="str">
        <f t="shared" ca="1" si="16"/>
        <v>SOUTHERN DERBYSHIRE CCG</v>
      </c>
      <c r="AB94" s="78" t="str">
        <f t="shared" ca="1" si="17"/>
        <v>Q55</v>
      </c>
      <c r="AC94" s="78" t="str">
        <f t="shared" ca="1" si="18"/>
        <v>DERBYSHIRE AND NOTTINGHAMSHIRE AREA</v>
      </c>
      <c r="AD94" s="84">
        <f t="shared" ca="1" si="19"/>
        <v>1678</v>
      </c>
      <c r="AE94" s="84">
        <f t="shared" ca="1" si="20"/>
        <v>182</v>
      </c>
      <c r="AF94" s="190">
        <f t="shared" ca="1" si="21"/>
        <v>0.108462455303933</v>
      </c>
    </row>
    <row r="95" spans="2:32" x14ac:dyDescent="0.25">
      <c r="B95" s="149">
        <f t="shared" si="22"/>
        <v>81</v>
      </c>
      <c r="C95" s="169" t="str">
        <f ca="1">IF($D$5&gt;$B95,OFFSET(Data!$B$1,$D$6+B95-1,0,1,1),"n/a")</f>
        <v>05C00</v>
      </c>
      <c r="D95" s="170" t="str">
        <f ca="1">IF($D$5&gt;$B95,OFFSET(Data!$C$1,$D$6+B95-1,0,1,1),"n/a")</f>
        <v>DUDLEY CCG</v>
      </c>
      <c r="E95" s="169" t="str">
        <f ca="1">IF($D$5&gt;$B95,OFFSET(Data!$D$1,$D$6+B95-1,0,1,1),"n/a")</f>
        <v>Q54</v>
      </c>
      <c r="F95" s="170" t="str">
        <f ca="1">IF($D$5&gt;$B95,OFFSET(Data!$E$1,$D$6+B95-1,0,1,1),"n/a")</f>
        <v>BIRMINGHAM &amp; THE BLACK COUNTRY AREA</v>
      </c>
      <c r="G95" s="158">
        <f ca="1">IF($D$5&gt;$B95,OFFSET(Data!$K$1,$D$6+$B95-1,0,1,1),"n/a")</f>
        <v>1304</v>
      </c>
      <c r="H95" s="162">
        <f ca="1">IF($D$5&gt;$B95,OFFSET(Data!$X$1,$D$6+$B95-1,0,1,1),"n/a")</f>
        <v>128</v>
      </c>
      <c r="I95" s="79">
        <f ca="1">IF($D$5&gt;$B95,OFFSET(Data!$Y$1,$D$6+$B95-1,0,1,1),"n/a")</f>
        <v>9.8159509202453907E-2</v>
      </c>
      <c r="J95" s="163">
        <f ca="1">RANK($I95,$I$14:$I$239,0)+COUNTIF($I$14:$I95,$I95)-1</f>
        <v>139</v>
      </c>
      <c r="K95" s="162">
        <f ca="1">IF($D$5&gt;$B95,OFFSET(Data!$L$1,$D$6+$B95-1,0,1,1),"n/a")</f>
        <v>21</v>
      </c>
      <c r="L95" s="79">
        <f ca="1">IF($D$5&gt;$B95,OFFSET(Data!$M$1,$D$6+$B95-1,0,1,1),"n/a")</f>
        <v>1.6104294478527601E-2</v>
      </c>
      <c r="M95" s="163">
        <f ca="1">RANK($L95,$L$14:$L$239,0)+COUNTIF($L$14:$L95,$L95)-1</f>
        <v>132</v>
      </c>
      <c r="N95" s="162">
        <f ca="1">IF($D$5&gt;$B95,OFFSET(Data!$P$1,$D$6+$B95-1,0,1,1),"n/a")</f>
        <v>8</v>
      </c>
      <c r="O95" s="79">
        <f ca="1">IF($D$5&gt;$B95,OFFSET(Data!$Q$1,$D$6+$B95-1,0,1,1),"n/a")</f>
        <v>6.13496932515337E-3</v>
      </c>
      <c r="P95" s="163">
        <f ca="1">RANK($O95,$O$14:$O$239,0)+COUNTIF($O$14:$O95,$O95)-1</f>
        <v>155</v>
      </c>
      <c r="Q95" s="162">
        <f ca="1">IF($D$5&gt;$B95,OFFSET(Data!$T$1,$D$6+$B95-1,0,1,1),"n/a")</f>
        <v>123</v>
      </c>
      <c r="R95" s="79">
        <f ca="1">IF($D$5&gt;$B95,OFFSET(Data!$U$1,$D$6+$B95-1,0,1,1),"n/a")</f>
        <v>9.4325153374233098E-2</v>
      </c>
      <c r="S95" s="80">
        <f ca="1">RANK($R95,$R$14:$R$239,0)+COUNTIF($R$14:$R95,$R95)-1</f>
        <v>131</v>
      </c>
      <c r="T95" s="166"/>
      <c r="U95" s="162">
        <f t="shared" ca="1" si="12"/>
        <v>128</v>
      </c>
      <c r="V95" s="193">
        <f t="shared" ca="1" si="13"/>
        <v>9.8159509202453907E-2</v>
      </c>
      <c r="W95" s="80">
        <f t="shared" ca="1" si="14"/>
        <v>139</v>
      </c>
      <c r="Y95" s="77">
        <f t="shared" si="23"/>
        <v>82</v>
      </c>
      <c r="Z95" s="78" t="str">
        <f t="shared" ca="1" si="15"/>
        <v>05X00</v>
      </c>
      <c r="AA95" s="78" t="str">
        <f t="shared" ca="1" si="16"/>
        <v>TELFORD &amp; WREKIN CCG</v>
      </c>
      <c r="AB95" s="78" t="str">
        <f t="shared" ca="1" si="17"/>
        <v>Q60</v>
      </c>
      <c r="AC95" s="78" t="str">
        <f t="shared" ca="1" si="18"/>
        <v>SHROPSHIRE AND STAFFORDSHIRE AREA</v>
      </c>
      <c r="AD95" s="84">
        <f t="shared" ca="1" si="19"/>
        <v>627</v>
      </c>
      <c r="AE95" s="84">
        <f t="shared" ca="1" si="20"/>
        <v>68</v>
      </c>
      <c r="AF95" s="190">
        <f t="shared" ca="1" si="21"/>
        <v>0.108452950558213</v>
      </c>
    </row>
    <row r="96" spans="2:32" x14ac:dyDescent="0.25">
      <c r="B96" s="149">
        <f t="shared" si="22"/>
        <v>82</v>
      </c>
      <c r="C96" s="169" t="str">
        <f ca="1">IF($D$5&gt;$B96,OFFSET(Data!$B$1,$D$6+B96-1,0,1,1),"n/a")</f>
        <v>05D00</v>
      </c>
      <c r="D96" s="170" t="str">
        <f ca="1">IF($D$5&gt;$B96,OFFSET(Data!$C$1,$D$6+B96-1,0,1,1),"n/a")</f>
        <v>EAST STAFFORDSHIRE CCG</v>
      </c>
      <c r="E96" s="169" t="str">
        <f ca="1">IF($D$5&gt;$B96,OFFSET(Data!$D$1,$D$6+B96-1,0,1,1),"n/a")</f>
        <v>Q60</v>
      </c>
      <c r="F96" s="170" t="str">
        <f ca="1">IF($D$5&gt;$B96,OFFSET(Data!$E$1,$D$6+B96-1,0,1,1),"n/a")</f>
        <v>SHROPSHIRE AND STAFFORDSHIRE AREA</v>
      </c>
      <c r="G96" s="158">
        <f ca="1">IF($D$5&gt;$B96,OFFSET(Data!$K$1,$D$6+$B96-1,0,1,1),"n/a")</f>
        <v>406</v>
      </c>
      <c r="H96" s="162">
        <f ca="1">IF($D$5&gt;$B96,OFFSET(Data!$X$1,$D$6+$B96-1,0,1,1),"n/a")</f>
        <v>46</v>
      </c>
      <c r="I96" s="79">
        <f ca="1">IF($D$5&gt;$B96,OFFSET(Data!$Y$1,$D$6+$B96-1,0,1,1),"n/a")</f>
        <v>0.11330049261083699</v>
      </c>
      <c r="J96" s="163">
        <f ca="1">RANK($I96,$I$14:$I$239,0)+COUNTIF($I$14:$I96,$I96)-1</f>
        <v>55</v>
      </c>
      <c r="K96" s="162">
        <f ca="1">IF($D$5&gt;$B96,OFFSET(Data!$L$1,$D$6+$B96-1,0,1,1),"n/a")</f>
        <v>7</v>
      </c>
      <c r="L96" s="79">
        <f ca="1">IF($D$5&gt;$B96,OFFSET(Data!$M$1,$D$6+$B96-1,0,1,1),"n/a")</f>
        <v>1.72413793103448E-2</v>
      </c>
      <c r="M96" s="163">
        <f ca="1">RANK($L96,$L$14:$L$239,0)+COUNTIF($L$14:$L96,$L96)-1</f>
        <v>115</v>
      </c>
      <c r="N96" s="162">
        <f ca="1">IF($D$5&gt;$B96,OFFSET(Data!$P$1,$D$6+$B96-1,0,1,1),"n/a")</f>
        <v>3</v>
      </c>
      <c r="O96" s="79">
        <f ca="1">IF($D$5&gt;$B96,OFFSET(Data!$Q$1,$D$6+$B96-1,0,1,1),"n/a")</f>
        <v>7.38916256157635E-3</v>
      </c>
      <c r="P96" s="163">
        <f ca="1">RANK($O96,$O$14:$O$239,0)+COUNTIF($O$14:$O96,$O96)-1</f>
        <v>127</v>
      </c>
      <c r="Q96" s="162">
        <f ca="1">IF($D$5&gt;$B96,OFFSET(Data!$T$1,$D$6+$B96-1,0,1,1),"n/a")</f>
        <v>44</v>
      </c>
      <c r="R96" s="79">
        <f ca="1">IF($D$5&gt;$B96,OFFSET(Data!$U$1,$D$6+$B96-1,0,1,1),"n/a")</f>
        <v>0.108374384236453</v>
      </c>
      <c r="S96" s="80">
        <f ca="1">RANK($R96,$R$14:$R$239,0)+COUNTIF($R$14:$R96,$R96)-1</f>
        <v>50</v>
      </c>
      <c r="T96" s="166"/>
      <c r="U96" s="162">
        <f t="shared" ca="1" si="12"/>
        <v>46</v>
      </c>
      <c r="V96" s="193">
        <f t="shared" ca="1" si="13"/>
        <v>0.11330049261083699</v>
      </c>
      <c r="W96" s="80">
        <f t="shared" ca="1" si="14"/>
        <v>55</v>
      </c>
      <c r="Y96" s="77">
        <f t="shared" si="23"/>
        <v>83</v>
      </c>
      <c r="Z96" s="78" t="str">
        <f t="shared" ca="1" si="15"/>
        <v>09F00</v>
      </c>
      <c r="AA96" s="78" t="str">
        <f t="shared" ca="1" si="16"/>
        <v>EASTBOURNE, HAILSHAM AND SEAFORD CCG</v>
      </c>
      <c r="AB96" s="78" t="str">
        <f t="shared" ca="1" si="17"/>
        <v>Q68</v>
      </c>
      <c r="AC96" s="78" t="str">
        <f t="shared" ca="1" si="18"/>
        <v>SURREY AND SUSSEX AREA</v>
      </c>
      <c r="AD96" s="84">
        <f t="shared" ca="1" si="19"/>
        <v>664</v>
      </c>
      <c r="AE96" s="84">
        <f t="shared" ca="1" si="20"/>
        <v>72</v>
      </c>
      <c r="AF96" s="190">
        <f t="shared" ca="1" si="21"/>
        <v>0.108433734939759</v>
      </c>
    </row>
    <row r="97" spans="2:32" x14ac:dyDescent="0.25">
      <c r="B97" s="149">
        <f t="shared" si="22"/>
        <v>83</v>
      </c>
      <c r="C97" s="169" t="str">
        <f ca="1">IF($D$5&gt;$B97,OFFSET(Data!$B$1,$D$6+B97-1,0,1,1),"n/a")</f>
        <v>05F00</v>
      </c>
      <c r="D97" s="170" t="str">
        <f ca="1">IF($D$5&gt;$B97,OFFSET(Data!$C$1,$D$6+B97-1,0,1,1),"n/a")</f>
        <v>HEREFORDSHIRE CCG</v>
      </c>
      <c r="E97" s="169" t="str">
        <f ca="1">IF($D$5&gt;$B97,OFFSET(Data!$D$1,$D$6+B97-1,0,1,1),"n/a")</f>
        <v>Q53</v>
      </c>
      <c r="F97" s="170" t="str">
        <f ca="1">IF($D$5&gt;$B97,OFFSET(Data!$E$1,$D$6+B97-1,0,1,1),"n/a")</f>
        <v>ARDEN,HEREFORDS &amp; WORCESTER AREA</v>
      </c>
      <c r="G97" s="158">
        <f ca="1">IF($D$5&gt;$B97,OFFSET(Data!$K$1,$D$6+$B97-1,0,1,1),"n/a")</f>
        <v>676</v>
      </c>
      <c r="H97" s="162">
        <f ca="1">IF($D$5&gt;$B97,OFFSET(Data!$X$1,$D$6+$B97-1,0,1,1),"n/a")</f>
        <v>57</v>
      </c>
      <c r="I97" s="79">
        <f ca="1">IF($D$5&gt;$B97,OFFSET(Data!$Y$1,$D$6+$B97-1,0,1,1),"n/a")</f>
        <v>8.4319526627218894E-2</v>
      </c>
      <c r="J97" s="163">
        <f ca="1">RANK($I97,$I$14:$I$239,0)+COUNTIF($I$14:$I97,$I97)-1</f>
        <v>190</v>
      </c>
      <c r="K97" s="162">
        <f ca="1">IF($D$5&gt;$B97,OFFSET(Data!$L$1,$D$6+$B97-1,0,1,1),"n/a")</f>
        <v>12</v>
      </c>
      <c r="L97" s="79">
        <f ca="1">IF($D$5&gt;$B97,OFFSET(Data!$M$1,$D$6+$B97-1,0,1,1),"n/a")</f>
        <v>1.7751479289940801E-2</v>
      </c>
      <c r="M97" s="163">
        <f ca="1">RANK($L97,$L$14:$L$239,0)+COUNTIF($L$14:$L97,$L97)-1</f>
        <v>106</v>
      </c>
      <c r="N97" s="162">
        <f ca="1">IF($D$5&gt;$B97,OFFSET(Data!$P$1,$D$6+$B97-1,0,1,1),"n/a")</f>
        <v>5</v>
      </c>
      <c r="O97" s="79">
        <f ca="1">IF($D$5&gt;$B97,OFFSET(Data!$Q$1,$D$6+$B97-1,0,1,1),"n/a")</f>
        <v>7.3964497041420097E-3</v>
      </c>
      <c r="P97" s="163">
        <f ca="1">RANK($O97,$O$14:$O$239,0)+COUNTIF($O$14:$O97,$O97)-1</f>
        <v>126</v>
      </c>
      <c r="Q97" s="162">
        <f ca="1">IF($D$5&gt;$B97,OFFSET(Data!$T$1,$D$6+$B97-1,0,1,1),"n/a")</f>
        <v>53</v>
      </c>
      <c r="R97" s="79">
        <f ca="1">IF($D$5&gt;$B97,OFFSET(Data!$U$1,$D$6+$B97-1,0,1,1),"n/a")</f>
        <v>7.8402366863905296E-2</v>
      </c>
      <c r="S97" s="80">
        <f ca="1">RANK($R97,$R$14:$R$239,0)+COUNTIF($R$14:$R97,$R97)-1</f>
        <v>193</v>
      </c>
      <c r="T97" s="166"/>
      <c r="U97" s="162">
        <f t="shared" ca="1" si="12"/>
        <v>57</v>
      </c>
      <c r="V97" s="193">
        <f t="shared" ca="1" si="13"/>
        <v>8.4319526627218894E-2</v>
      </c>
      <c r="W97" s="80">
        <f t="shared" ca="1" si="14"/>
        <v>190</v>
      </c>
      <c r="Y97" s="77">
        <f t="shared" si="23"/>
        <v>84</v>
      </c>
      <c r="Z97" s="78" t="str">
        <f t="shared" ca="1" si="15"/>
        <v>02P00</v>
      </c>
      <c r="AA97" s="78" t="str">
        <f t="shared" ca="1" si="16"/>
        <v>BARNSLEY CCG</v>
      </c>
      <c r="AB97" s="78" t="str">
        <f t="shared" ca="1" si="17"/>
        <v>Q51</v>
      </c>
      <c r="AC97" s="78" t="str">
        <f t="shared" ca="1" si="18"/>
        <v>SOUTH YORKSHIRE AND BASSETLAW AREA</v>
      </c>
      <c r="AD97" s="84">
        <f t="shared" ca="1" si="19"/>
        <v>738</v>
      </c>
      <c r="AE97" s="84">
        <f t="shared" ca="1" si="20"/>
        <v>80</v>
      </c>
      <c r="AF97" s="190">
        <f t="shared" ca="1" si="21"/>
        <v>0.10840108401084</v>
      </c>
    </row>
    <row r="98" spans="2:32" x14ac:dyDescent="0.25">
      <c r="B98" s="149">
        <f t="shared" si="22"/>
        <v>84</v>
      </c>
      <c r="C98" s="169" t="str">
        <f ca="1">IF($D$5&gt;$B98,OFFSET(Data!$B$1,$D$6+B98-1,0,1,1),"n/a")</f>
        <v>05G00</v>
      </c>
      <c r="D98" s="170" t="str">
        <f ca="1">IF($D$5&gt;$B98,OFFSET(Data!$C$1,$D$6+B98-1,0,1,1),"n/a")</f>
        <v>NORTH STAFFORDSHIRE CCG</v>
      </c>
      <c r="E98" s="169" t="str">
        <f ca="1">IF($D$5&gt;$B98,OFFSET(Data!$D$1,$D$6+B98-1,0,1,1),"n/a")</f>
        <v>Q60</v>
      </c>
      <c r="F98" s="170" t="str">
        <f ca="1">IF($D$5&gt;$B98,OFFSET(Data!$E$1,$D$6+B98-1,0,1,1),"n/a")</f>
        <v>SHROPSHIRE AND STAFFORDSHIRE AREA</v>
      </c>
      <c r="G98" s="158">
        <f ca="1">IF($D$5&gt;$B98,OFFSET(Data!$K$1,$D$6+$B98-1,0,1,1),"n/a")</f>
        <v>772</v>
      </c>
      <c r="H98" s="162">
        <f ca="1">IF($D$5&gt;$B98,OFFSET(Data!$X$1,$D$6+$B98-1,0,1,1),"n/a")</f>
        <v>60</v>
      </c>
      <c r="I98" s="79">
        <f ca="1">IF($D$5&gt;$B98,OFFSET(Data!$Y$1,$D$6+$B98-1,0,1,1),"n/a")</f>
        <v>7.7720207253885995E-2</v>
      </c>
      <c r="J98" s="163">
        <f ca="1">RANK($I98,$I$14:$I$239,0)+COUNTIF($I$14:$I98,$I98)-1</f>
        <v>201</v>
      </c>
      <c r="K98" s="162">
        <f ca="1">IF($D$5&gt;$B98,OFFSET(Data!$L$1,$D$6+$B98-1,0,1,1),"n/a")</f>
        <v>13</v>
      </c>
      <c r="L98" s="79">
        <f ca="1">IF($D$5&gt;$B98,OFFSET(Data!$M$1,$D$6+$B98-1,0,1,1),"n/a")</f>
        <v>1.68393782383419E-2</v>
      </c>
      <c r="M98" s="163">
        <f ca="1">RANK($L98,$L$14:$L$239,0)+COUNTIF($L$14:$L98,$L98)-1</f>
        <v>121</v>
      </c>
      <c r="N98" s="162">
        <f ca="1">IF($D$5&gt;$B98,OFFSET(Data!$P$1,$D$6+$B98-1,0,1,1),"n/a")</f>
        <v>4</v>
      </c>
      <c r="O98" s="79">
        <f ca="1">IF($D$5&gt;$B98,OFFSET(Data!$Q$1,$D$6+$B98-1,0,1,1),"n/a")</f>
        <v>5.1813471502590597E-3</v>
      </c>
      <c r="P98" s="163">
        <f ca="1">RANK($O98,$O$14:$O$239,0)+COUNTIF($O$14:$O98,$O98)-1</f>
        <v>176</v>
      </c>
      <c r="Q98" s="162">
        <f ca="1">IF($D$5&gt;$B98,OFFSET(Data!$T$1,$D$6+$B98-1,0,1,1),"n/a")</f>
        <v>58</v>
      </c>
      <c r="R98" s="79">
        <f ca="1">IF($D$5&gt;$B98,OFFSET(Data!$U$1,$D$6+$B98-1,0,1,1),"n/a")</f>
        <v>7.5129533678756397E-2</v>
      </c>
      <c r="S98" s="80">
        <f ca="1">RANK($R98,$R$14:$R$239,0)+COUNTIF($R$14:$R98,$R98)-1</f>
        <v>201</v>
      </c>
      <c r="T98" s="166"/>
      <c r="U98" s="162">
        <f t="shared" ca="1" si="12"/>
        <v>60</v>
      </c>
      <c r="V98" s="193">
        <f t="shared" ca="1" si="13"/>
        <v>7.7720207253885995E-2</v>
      </c>
      <c r="W98" s="80">
        <f t="shared" ca="1" si="14"/>
        <v>201</v>
      </c>
      <c r="Y98" s="77">
        <f t="shared" si="23"/>
        <v>85</v>
      </c>
      <c r="Z98" s="78" t="str">
        <f t="shared" ca="1" si="15"/>
        <v>04D00</v>
      </c>
      <c r="AA98" s="78" t="str">
        <f t="shared" ca="1" si="16"/>
        <v>LINCOLNSHIRE WEST CCG</v>
      </c>
      <c r="AB98" s="78" t="str">
        <f t="shared" ca="1" si="17"/>
        <v>Q59</v>
      </c>
      <c r="AC98" s="78" t="str">
        <f t="shared" ca="1" si="18"/>
        <v>LEICESTERSHIRE &amp; LINCOLNSHIRE AREA</v>
      </c>
      <c r="AD98" s="84">
        <f t="shared" ca="1" si="19"/>
        <v>808</v>
      </c>
      <c r="AE98" s="84">
        <f t="shared" ca="1" si="20"/>
        <v>87</v>
      </c>
      <c r="AF98" s="190">
        <f t="shared" ca="1" si="21"/>
        <v>0.10767326732673201</v>
      </c>
    </row>
    <row r="99" spans="2:32" x14ac:dyDescent="0.25">
      <c r="B99" s="149">
        <f t="shared" si="22"/>
        <v>85</v>
      </c>
      <c r="C99" s="169" t="str">
        <f ca="1">IF($D$5&gt;$B99,OFFSET(Data!$B$1,$D$6+B99-1,0,1,1),"n/a")</f>
        <v>05H00</v>
      </c>
      <c r="D99" s="170" t="str">
        <f ca="1">IF($D$5&gt;$B99,OFFSET(Data!$C$1,$D$6+B99-1,0,1,1),"n/a")</f>
        <v>WARWICKSHIRE NORTH CCG</v>
      </c>
      <c r="E99" s="169" t="str">
        <f ca="1">IF($D$5&gt;$B99,OFFSET(Data!$D$1,$D$6+B99-1,0,1,1),"n/a")</f>
        <v>Q53</v>
      </c>
      <c r="F99" s="170" t="str">
        <f ca="1">IF($D$5&gt;$B99,OFFSET(Data!$E$1,$D$6+B99-1,0,1,1),"n/a")</f>
        <v>ARDEN,HEREFORDS &amp; WORCESTER AREA</v>
      </c>
      <c r="G99" s="158">
        <f ca="1">IF($D$5&gt;$B99,OFFSET(Data!$K$1,$D$6+$B99-1,0,1,1),"n/a")</f>
        <v>804</v>
      </c>
      <c r="H99" s="162">
        <f ca="1">IF($D$5&gt;$B99,OFFSET(Data!$X$1,$D$6+$B99-1,0,1,1),"n/a")</f>
        <v>83</v>
      </c>
      <c r="I99" s="79">
        <f ca="1">IF($D$5&gt;$B99,OFFSET(Data!$Y$1,$D$6+$B99-1,0,1,1),"n/a")</f>
        <v>0.10323383084577099</v>
      </c>
      <c r="J99" s="163">
        <f ca="1">RANK($I99,$I$14:$I$239,0)+COUNTIF($I$14:$I99,$I99)-1</f>
        <v>103</v>
      </c>
      <c r="K99" s="162">
        <f ca="1">IF($D$5&gt;$B99,OFFSET(Data!$L$1,$D$6+$B99-1,0,1,1),"n/a")</f>
        <v>12</v>
      </c>
      <c r="L99" s="79">
        <f ca="1">IF($D$5&gt;$B99,OFFSET(Data!$M$1,$D$6+$B99-1,0,1,1),"n/a")</f>
        <v>1.4925373134328301E-2</v>
      </c>
      <c r="M99" s="163">
        <f ca="1">RANK($L99,$L$14:$L$239,0)+COUNTIF($L$14:$L99,$L99)-1</f>
        <v>148</v>
      </c>
      <c r="N99" s="162">
        <f ca="1">IF($D$5&gt;$B99,OFFSET(Data!$P$1,$D$6+$B99-1,0,1,1),"n/a")</f>
        <v>9</v>
      </c>
      <c r="O99" s="79">
        <f ca="1">IF($D$5&gt;$B99,OFFSET(Data!$Q$1,$D$6+$B99-1,0,1,1),"n/a")</f>
        <v>1.11940298507462E-2</v>
      </c>
      <c r="P99" s="163">
        <f ca="1">RANK($O99,$O$14:$O$239,0)+COUNTIF($O$14:$O99,$O99)-1</f>
        <v>51</v>
      </c>
      <c r="Q99" s="162">
        <f ca="1">IF($D$5&gt;$B99,OFFSET(Data!$T$1,$D$6+$B99-1,0,1,1),"n/a")</f>
        <v>76</v>
      </c>
      <c r="R99" s="79">
        <f ca="1">IF($D$5&gt;$B99,OFFSET(Data!$U$1,$D$6+$B99-1,0,1,1),"n/a")</f>
        <v>9.4527363184079602E-2</v>
      </c>
      <c r="S99" s="80">
        <f ca="1">RANK($R99,$R$14:$R$239,0)+COUNTIF($R$14:$R99,$R99)-1</f>
        <v>130</v>
      </c>
      <c r="T99" s="166"/>
      <c r="U99" s="162">
        <f t="shared" ca="1" si="12"/>
        <v>83</v>
      </c>
      <c r="V99" s="193">
        <f t="shared" ca="1" si="13"/>
        <v>0.10323383084577099</v>
      </c>
      <c r="W99" s="80">
        <f t="shared" ca="1" si="14"/>
        <v>103</v>
      </c>
      <c r="Y99" s="77">
        <f t="shared" si="23"/>
        <v>86</v>
      </c>
      <c r="Z99" s="78" t="str">
        <f t="shared" ca="1" si="15"/>
        <v>00L00</v>
      </c>
      <c r="AA99" s="78" t="str">
        <f t="shared" ca="1" si="16"/>
        <v>NORTHUMBERLAND CCG</v>
      </c>
      <c r="AB99" s="78" t="str">
        <f t="shared" ca="1" si="17"/>
        <v>Q49</v>
      </c>
      <c r="AC99" s="78" t="str">
        <f t="shared" ca="1" si="18"/>
        <v>CUMBRIA,NORTHUMB,TYNE &amp; WEAR AREA</v>
      </c>
      <c r="AD99" s="84">
        <f t="shared" ca="1" si="19"/>
        <v>1274</v>
      </c>
      <c r="AE99" s="84">
        <f t="shared" ca="1" si="20"/>
        <v>137</v>
      </c>
      <c r="AF99" s="190">
        <f t="shared" ca="1" si="21"/>
        <v>0.10753532182103601</v>
      </c>
    </row>
    <row r="100" spans="2:32" x14ac:dyDescent="0.25">
      <c r="B100" s="149">
        <f t="shared" si="22"/>
        <v>86</v>
      </c>
      <c r="C100" s="169" t="str">
        <f ca="1">IF($D$5&gt;$B100,OFFSET(Data!$B$1,$D$6+B100-1,0,1,1),"n/a")</f>
        <v>05J00</v>
      </c>
      <c r="D100" s="170" t="str">
        <f ca="1">IF($D$5&gt;$B100,OFFSET(Data!$C$1,$D$6+B100-1,0,1,1),"n/a")</f>
        <v>REDDITCH AND BROMSGROVE CCG</v>
      </c>
      <c r="E100" s="169" t="str">
        <f ca="1">IF($D$5&gt;$B100,OFFSET(Data!$D$1,$D$6+B100-1,0,1,1),"n/a")</f>
        <v>Q53</v>
      </c>
      <c r="F100" s="170" t="str">
        <f ca="1">IF($D$5&gt;$B100,OFFSET(Data!$E$1,$D$6+B100-1,0,1,1),"n/a")</f>
        <v>ARDEN,HEREFORDS &amp; WORCESTER AREA</v>
      </c>
      <c r="G100" s="158">
        <f ca="1">IF($D$5&gt;$B100,OFFSET(Data!$K$1,$D$6+$B100-1,0,1,1),"n/a")</f>
        <v>588</v>
      </c>
      <c r="H100" s="162">
        <f ca="1">IF($D$5&gt;$B100,OFFSET(Data!$X$1,$D$6+$B100-1,0,1,1),"n/a")</f>
        <v>62</v>
      </c>
      <c r="I100" s="79">
        <f ca="1">IF($D$5&gt;$B100,OFFSET(Data!$Y$1,$D$6+$B100-1,0,1,1),"n/a")</f>
        <v>0.105442176870748</v>
      </c>
      <c r="J100" s="163">
        <f ca="1">RANK($I100,$I$14:$I$239,0)+COUNTIF($I$14:$I100,$I100)-1</f>
        <v>93</v>
      </c>
      <c r="K100" s="162">
        <f ca="1">IF($D$5&gt;$B100,OFFSET(Data!$L$1,$D$6+$B100-1,0,1,1),"n/a")</f>
        <v>8</v>
      </c>
      <c r="L100" s="79">
        <f ca="1">IF($D$5&gt;$B100,OFFSET(Data!$M$1,$D$6+$B100-1,0,1,1),"n/a")</f>
        <v>1.3605442176870699E-2</v>
      </c>
      <c r="M100" s="163">
        <f ca="1">RANK($L100,$L$14:$L$239,0)+COUNTIF($L$14:$L100,$L100)-1</f>
        <v>168</v>
      </c>
      <c r="N100" s="162">
        <f ca="1">IF($D$5&gt;$B100,OFFSET(Data!$P$1,$D$6+$B100-1,0,1,1),"n/a")</f>
        <v>3</v>
      </c>
      <c r="O100" s="79">
        <f ca="1">IF($D$5&gt;$B100,OFFSET(Data!$Q$1,$D$6+$B100-1,0,1,1),"n/a")</f>
        <v>5.1020408163265302E-3</v>
      </c>
      <c r="P100" s="163">
        <f ca="1">RANK($O100,$O$14:$O$239,0)+COUNTIF($O$14:$O100,$O100)-1</f>
        <v>178</v>
      </c>
      <c r="Q100" s="162">
        <f ca="1">IF($D$5&gt;$B100,OFFSET(Data!$T$1,$D$6+$B100-1,0,1,1),"n/a")</f>
        <v>59</v>
      </c>
      <c r="R100" s="79">
        <f ca="1">IF($D$5&gt;$B100,OFFSET(Data!$U$1,$D$6+$B100-1,0,1,1),"n/a")</f>
        <v>0.10034013605442101</v>
      </c>
      <c r="S100" s="80">
        <f ca="1">RANK($R100,$R$14:$R$239,0)+COUNTIF($R$14:$R100,$R100)-1</f>
        <v>97</v>
      </c>
      <c r="T100" s="166"/>
      <c r="U100" s="162">
        <f t="shared" ca="1" si="12"/>
        <v>62</v>
      </c>
      <c r="V100" s="193">
        <f t="shared" ca="1" si="13"/>
        <v>0.105442176870748</v>
      </c>
      <c r="W100" s="80">
        <f t="shared" ca="1" si="14"/>
        <v>93</v>
      </c>
      <c r="Y100" s="77">
        <f t="shared" si="23"/>
        <v>87</v>
      </c>
      <c r="Z100" s="78" t="str">
        <f t="shared" ca="1" si="15"/>
        <v>04H00</v>
      </c>
      <c r="AA100" s="78" t="str">
        <f t="shared" ca="1" si="16"/>
        <v>NEWARK &amp; SHERWOOD CCG</v>
      </c>
      <c r="AB100" s="78" t="str">
        <f t="shared" ca="1" si="17"/>
        <v>Q55</v>
      </c>
      <c r="AC100" s="78" t="str">
        <f t="shared" ca="1" si="18"/>
        <v>DERBYSHIRE AND NOTTINGHAMSHIRE AREA</v>
      </c>
      <c r="AD100" s="84">
        <f t="shared" ca="1" si="19"/>
        <v>586</v>
      </c>
      <c r="AE100" s="84">
        <f t="shared" ca="1" si="20"/>
        <v>63</v>
      </c>
      <c r="AF100" s="190">
        <f t="shared" ca="1" si="21"/>
        <v>0.107508532423208</v>
      </c>
    </row>
    <row r="101" spans="2:32" x14ac:dyDescent="0.25">
      <c r="B101" s="149">
        <f t="shared" si="22"/>
        <v>87</v>
      </c>
      <c r="C101" s="169" t="str">
        <f ca="1">IF($D$5&gt;$B101,OFFSET(Data!$B$1,$D$6+B101-1,0,1,1),"n/a")</f>
        <v>05L00</v>
      </c>
      <c r="D101" s="170" t="str">
        <f ca="1">IF($D$5&gt;$B101,OFFSET(Data!$C$1,$D$6+B101-1,0,1,1),"n/a")</f>
        <v>SANDWELL AND WEST BIRMINGHAM CCG</v>
      </c>
      <c r="E101" s="169" t="str">
        <f ca="1">IF($D$5&gt;$B101,OFFSET(Data!$D$1,$D$6+B101-1,0,1,1),"n/a")</f>
        <v>Q54</v>
      </c>
      <c r="F101" s="170" t="str">
        <f ca="1">IF($D$5&gt;$B101,OFFSET(Data!$E$1,$D$6+B101-1,0,1,1),"n/a")</f>
        <v>BIRMINGHAM &amp; THE BLACK COUNTRY AREA</v>
      </c>
      <c r="G101" s="158">
        <f ca="1">IF($D$5&gt;$B101,OFFSET(Data!$K$1,$D$6+$B101-1,0,1,1),"n/a")</f>
        <v>2136</v>
      </c>
      <c r="H101" s="162">
        <f ca="1">IF($D$5&gt;$B101,OFFSET(Data!$X$1,$D$6+$B101-1,0,1,1),"n/a")</f>
        <v>238</v>
      </c>
      <c r="I101" s="79">
        <f ca="1">IF($D$5&gt;$B101,OFFSET(Data!$Y$1,$D$6+$B101-1,0,1,1),"n/a")</f>
        <v>0.111423220973782</v>
      </c>
      <c r="J101" s="163">
        <f ca="1">RANK($I101,$I$14:$I$239,0)+COUNTIF($I$14:$I101,$I101)-1</f>
        <v>65</v>
      </c>
      <c r="K101" s="162">
        <f ca="1">IF($D$5&gt;$B101,OFFSET(Data!$L$1,$D$6+$B101-1,0,1,1),"n/a")</f>
        <v>29</v>
      </c>
      <c r="L101" s="79">
        <f ca="1">IF($D$5&gt;$B101,OFFSET(Data!$M$1,$D$6+$B101-1,0,1,1),"n/a")</f>
        <v>1.3576779026217199E-2</v>
      </c>
      <c r="M101" s="163">
        <f ca="1">RANK($L101,$L$14:$L$239,0)+COUNTIF($L$14:$L101,$L101)-1</f>
        <v>170</v>
      </c>
      <c r="N101" s="162">
        <f ca="1">IF($D$5&gt;$B101,OFFSET(Data!$P$1,$D$6+$B101-1,0,1,1),"n/a")</f>
        <v>10</v>
      </c>
      <c r="O101" s="79">
        <f ca="1">IF($D$5&gt;$B101,OFFSET(Data!$Q$1,$D$6+$B101-1,0,1,1),"n/a")</f>
        <v>4.6816479400748996E-3</v>
      </c>
      <c r="P101" s="163">
        <f ca="1">RANK($O101,$O$14:$O$239,0)+COUNTIF($O$14:$O101,$O101)-1</f>
        <v>186</v>
      </c>
      <c r="Q101" s="162">
        <f ca="1">IF($D$5&gt;$B101,OFFSET(Data!$T$1,$D$6+$B101-1,0,1,1),"n/a")</f>
        <v>233</v>
      </c>
      <c r="R101" s="79">
        <f ca="1">IF($D$5&gt;$B101,OFFSET(Data!$U$1,$D$6+$B101-1,0,1,1),"n/a")</f>
        <v>0.109082397003745</v>
      </c>
      <c r="S101" s="80">
        <f ca="1">RANK($R101,$R$14:$R$239,0)+COUNTIF($R$14:$R101,$R101)-1</f>
        <v>47</v>
      </c>
      <c r="T101" s="166"/>
      <c r="U101" s="162">
        <f t="shared" ca="1" si="12"/>
        <v>238</v>
      </c>
      <c r="V101" s="193">
        <f t="shared" ca="1" si="13"/>
        <v>0.111423220973782</v>
      </c>
      <c r="W101" s="80">
        <f t="shared" ca="1" si="14"/>
        <v>65</v>
      </c>
      <c r="Y101" s="77">
        <f t="shared" si="23"/>
        <v>88</v>
      </c>
      <c r="Z101" s="78" t="str">
        <f t="shared" ca="1" si="15"/>
        <v>99Q00</v>
      </c>
      <c r="AA101" s="78" t="str">
        <f t="shared" ca="1" si="16"/>
        <v>SOUTH DEVON AND TORBAY CCG</v>
      </c>
      <c r="AB101" s="78" t="str">
        <f t="shared" ca="1" si="17"/>
        <v>Q66</v>
      </c>
      <c r="AC101" s="78" t="str">
        <f t="shared" ca="1" si="18"/>
        <v>DEVON,CORNWALL&amp;ISLES OF SCILLY AREA</v>
      </c>
      <c r="AD101" s="84">
        <f t="shared" ca="1" si="19"/>
        <v>1322</v>
      </c>
      <c r="AE101" s="84">
        <f t="shared" ca="1" si="20"/>
        <v>142</v>
      </c>
      <c r="AF101" s="190">
        <f t="shared" ca="1" si="21"/>
        <v>0.107413010590015</v>
      </c>
    </row>
    <row r="102" spans="2:32" x14ac:dyDescent="0.25">
      <c r="B102" s="149">
        <f t="shared" si="22"/>
        <v>88</v>
      </c>
      <c r="C102" s="169" t="str">
        <f ca="1">IF($D$5&gt;$B102,OFFSET(Data!$B$1,$D$6+B102-1,0,1,1),"n/a")</f>
        <v>05N00</v>
      </c>
      <c r="D102" s="170" t="str">
        <f ca="1">IF($D$5&gt;$B102,OFFSET(Data!$C$1,$D$6+B102-1,0,1,1),"n/a")</f>
        <v>SHROPSHIRE CCG</v>
      </c>
      <c r="E102" s="169" t="str">
        <f ca="1">IF($D$5&gt;$B102,OFFSET(Data!$D$1,$D$6+B102-1,0,1,1),"n/a")</f>
        <v>Q60</v>
      </c>
      <c r="F102" s="170" t="str">
        <f ca="1">IF($D$5&gt;$B102,OFFSET(Data!$E$1,$D$6+B102-1,0,1,1),"n/a")</f>
        <v>SHROPSHIRE AND STAFFORDSHIRE AREA</v>
      </c>
      <c r="G102" s="158">
        <f ca="1">IF($D$5&gt;$B102,OFFSET(Data!$K$1,$D$6+$B102-1,0,1,1),"n/a")</f>
        <v>1035</v>
      </c>
      <c r="H102" s="162">
        <f ca="1">IF($D$5&gt;$B102,OFFSET(Data!$X$1,$D$6+$B102-1,0,1,1),"n/a")</f>
        <v>87</v>
      </c>
      <c r="I102" s="79">
        <f ca="1">IF($D$5&gt;$B102,OFFSET(Data!$Y$1,$D$6+$B102-1,0,1,1),"n/a")</f>
        <v>8.4057971014492694E-2</v>
      </c>
      <c r="J102" s="163">
        <f ca="1">RANK($I102,$I$14:$I$239,0)+COUNTIF($I$14:$I102,$I102)-1</f>
        <v>192</v>
      </c>
      <c r="K102" s="162">
        <f ca="1">IF($D$5&gt;$B102,OFFSET(Data!$L$1,$D$6+$B102-1,0,1,1),"n/a")</f>
        <v>18</v>
      </c>
      <c r="L102" s="79">
        <f ca="1">IF($D$5&gt;$B102,OFFSET(Data!$M$1,$D$6+$B102-1,0,1,1),"n/a")</f>
        <v>1.7391304347826E-2</v>
      </c>
      <c r="M102" s="163">
        <f ca="1">RANK($L102,$L$14:$L$239,0)+COUNTIF($L$14:$L102,$L102)-1</f>
        <v>112</v>
      </c>
      <c r="N102" s="162">
        <f ca="1">IF($D$5&gt;$B102,OFFSET(Data!$P$1,$D$6+$B102-1,0,1,1),"n/a")</f>
        <v>10</v>
      </c>
      <c r="O102" s="79">
        <f ca="1">IF($D$5&gt;$B102,OFFSET(Data!$Q$1,$D$6+$B102-1,0,1,1),"n/a")</f>
        <v>9.6618357487922701E-3</v>
      </c>
      <c r="P102" s="163">
        <f ca="1">RANK($O102,$O$14:$O$239,0)+COUNTIF($O$14:$O102,$O102)-1</f>
        <v>74</v>
      </c>
      <c r="Q102" s="162">
        <f ca="1">IF($D$5&gt;$B102,OFFSET(Data!$T$1,$D$6+$B102-1,0,1,1),"n/a")</f>
        <v>81</v>
      </c>
      <c r="R102" s="79">
        <f ca="1">IF($D$5&gt;$B102,OFFSET(Data!$U$1,$D$6+$B102-1,0,1,1),"n/a")</f>
        <v>7.82608695652173E-2</v>
      </c>
      <c r="S102" s="80">
        <f ca="1">RANK($R102,$R$14:$R$239,0)+COUNTIF($R$14:$R102,$R102)-1</f>
        <v>195</v>
      </c>
      <c r="T102" s="166"/>
      <c r="U102" s="162">
        <f t="shared" ca="1" si="12"/>
        <v>87</v>
      </c>
      <c r="V102" s="193">
        <f t="shared" ca="1" si="13"/>
        <v>8.4057971014492694E-2</v>
      </c>
      <c r="W102" s="80">
        <f t="shared" ca="1" si="14"/>
        <v>192</v>
      </c>
      <c r="Y102" s="77">
        <f t="shared" si="23"/>
        <v>89</v>
      </c>
      <c r="Z102" s="78" t="str">
        <f t="shared" ca="1" si="15"/>
        <v>02V00</v>
      </c>
      <c r="AA102" s="78" t="str">
        <f t="shared" ca="1" si="16"/>
        <v>LEEDS NORTH CCG</v>
      </c>
      <c r="AB102" s="78" t="str">
        <f t="shared" ca="1" si="17"/>
        <v>Q52</v>
      </c>
      <c r="AC102" s="78" t="str">
        <f t="shared" ca="1" si="18"/>
        <v>WEST YORKSHIRE AREA</v>
      </c>
      <c r="AD102" s="84">
        <f t="shared" ca="1" si="19"/>
        <v>606</v>
      </c>
      <c r="AE102" s="84">
        <f t="shared" ca="1" si="20"/>
        <v>65</v>
      </c>
      <c r="AF102" s="190">
        <f t="shared" ca="1" si="21"/>
        <v>0.107260726072607</v>
      </c>
    </row>
    <row r="103" spans="2:32" x14ac:dyDescent="0.25">
      <c r="B103" s="149">
        <f t="shared" si="22"/>
        <v>89</v>
      </c>
      <c r="C103" s="169" t="str">
        <f ca="1">IF($D$5&gt;$B103,OFFSET(Data!$B$1,$D$6+B103-1,0,1,1),"n/a")</f>
        <v>05P00</v>
      </c>
      <c r="D103" s="170" t="str">
        <f ca="1">IF($D$5&gt;$B103,OFFSET(Data!$C$1,$D$6+B103-1,0,1,1),"n/a")</f>
        <v>SOLIHULL CCG</v>
      </c>
      <c r="E103" s="169" t="str">
        <f ca="1">IF($D$5&gt;$B103,OFFSET(Data!$D$1,$D$6+B103-1,0,1,1),"n/a")</f>
        <v>Q54</v>
      </c>
      <c r="F103" s="170" t="str">
        <f ca="1">IF($D$5&gt;$B103,OFFSET(Data!$E$1,$D$6+B103-1,0,1,1),"n/a")</f>
        <v>BIRMINGHAM &amp; THE BLACK COUNTRY AREA</v>
      </c>
      <c r="G103" s="158">
        <f ca="1">IF($D$5&gt;$B103,OFFSET(Data!$K$1,$D$6+$B103-1,0,1,1),"n/a")</f>
        <v>921</v>
      </c>
      <c r="H103" s="162">
        <f ca="1">IF($D$5&gt;$B103,OFFSET(Data!$X$1,$D$6+$B103-1,0,1,1),"n/a")</f>
        <v>88</v>
      </c>
      <c r="I103" s="79">
        <f ca="1">IF($D$5&gt;$B103,OFFSET(Data!$Y$1,$D$6+$B103-1,0,1,1),"n/a")</f>
        <v>9.55483170466883E-2</v>
      </c>
      <c r="J103" s="163">
        <f ca="1">RANK($I103,$I$14:$I$239,0)+COUNTIF($I$14:$I103,$I103)-1</f>
        <v>151</v>
      </c>
      <c r="K103" s="162">
        <f ca="1">IF($D$5&gt;$B103,OFFSET(Data!$L$1,$D$6+$B103-1,0,1,1),"n/a")</f>
        <v>14</v>
      </c>
      <c r="L103" s="79">
        <f ca="1">IF($D$5&gt;$B103,OFFSET(Data!$M$1,$D$6+$B103-1,0,1,1),"n/a")</f>
        <v>1.5200868621064E-2</v>
      </c>
      <c r="M103" s="163">
        <f ca="1">RANK($L103,$L$14:$L$239,0)+COUNTIF($L$14:$L103,$L103)-1</f>
        <v>145</v>
      </c>
      <c r="N103" s="162">
        <f ca="1">IF($D$5&gt;$B103,OFFSET(Data!$P$1,$D$6+$B103-1,0,1,1),"n/a")</f>
        <v>7</v>
      </c>
      <c r="O103" s="79">
        <f ca="1">IF($D$5&gt;$B103,OFFSET(Data!$Q$1,$D$6+$B103-1,0,1,1),"n/a")</f>
        <v>7.6004343105320303E-3</v>
      </c>
      <c r="P103" s="163">
        <f ca="1">RANK($O103,$O$14:$O$239,0)+COUNTIF($O$14:$O103,$O103)-1</f>
        <v>121</v>
      </c>
      <c r="Q103" s="162">
        <f ca="1">IF($D$5&gt;$B103,OFFSET(Data!$T$1,$D$6+$B103-1,0,1,1),"n/a")</f>
        <v>82</v>
      </c>
      <c r="R103" s="79">
        <f ca="1">IF($D$5&gt;$B103,OFFSET(Data!$U$1,$D$6+$B103-1,0,1,1),"n/a")</f>
        <v>8.9033659066232299E-2</v>
      </c>
      <c r="S103" s="80">
        <f ca="1">RANK($R103,$R$14:$R$239,0)+COUNTIF($R$14:$R103,$R103)-1</f>
        <v>156</v>
      </c>
      <c r="T103" s="166"/>
      <c r="U103" s="162">
        <f t="shared" ca="1" si="12"/>
        <v>88</v>
      </c>
      <c r="V103" s="193">
        <f t="shared" ca="1" si="13"/>
        <v>9.55483170466883E-2</v>
      </c>
      <c r="W103" s="80">
        <f t="shared" ca="1" si="14"/>
        <v>151</v>
      </c>
      <c r="Y103" s="77">
        <f t="shared" si="23"/>
        <v>90</v>
      </c>
      <c r="Z103" s="78" t="str">
        <f t="shared" ca="1" si="15"/>
        <v>13P00</v>
      </c>
      <c r="AA103" s="78" t="str">
        <f t="shared" ca="1" si="16"/>
        <v>BIRMINGHAM CROSSCITY CCG</v>
      </c>
      <c r="AB103" s="78" t="str">
        <f t="shared" ca="1" si="17"/>
        <v>Q54</v>
      </c>
      <c r="AC103" s="78" t="str">
        <f t="shared" ca="1" si="18"/>
        <v>BIRMINGHAM &amp; THE BLACK COUNTRY AREA</v>
      </c>
      <c r="AD103" s="84">
        <f t="shared" ca="1" si="19"/>
        <v>2810</v>
      </c>
      <c r="AE103" s="84">
        <f t="shared" ca="1" si="20"/>
        <v>300</v>
      </c>
      <c r="AF103" s="190">
        <f t="shared" ca="1" si="21"/>
        <v>0.10676156583629801</v>
      </c>
    </row>
    <row r="104" spans="2:32" x14ac:dyDescent="0.25">
      <c r="B104" s="149">
        <f t="shared" si="22"/>
        <v>90</v>
      </c>
      <c r="C104" s="169" t="str">
        <f ca="1">IF($D$5&gt;$B104,OFFSET(Data!$B$1,$D$6+B104-1,0,1,1),"n/a")</f>
        <v>05Q00</v>
      </c>
      <c r="D104" s="170" t="str">
        <f ca="1">IF($D$5&gt;$B104,OFFSET(Data!$C$1,$D$6+B104-1,0,1,1),"n/a")</f>
        <v>SE STAFFS &amp; SEISDON PENINSULAR CCG</v>
      </c>
      <c r="E104" s="169" t="str">
        <f ca="1">IF($D$5&gt;$B104,OFFSET(Data!$D$1,$D$6+B104-1,0,1,1),"n/a")</f>
        <v>Q60</v>
      </c>
      <c r="F104" s="170" t="str">
        <f ca="1">IF($D$5&gt;$B104,OFFSET(Data!$E$1,$D$6+B104-1,0,1,1),"n/a")</f>
        <v>SHROPSHIRE AND STAFFORDSHIRE AREA</v>
      </c>
      <c r="G104" s="158">
        <f ca="1">IF($D$5&gt;$B104,OFFSET(Data!$K$1,$D$6+$B104-1,0,1,1),"n/a")</f>
        <v>826</v>
      </c>
      <c r="H104" s="162">
        <f ca="1">IF($D$5&gt;$B104,OFFSET(Data!$X$1,$D$6+$B104-1,0,1,1),"n/a")</f>
        <v>86</v>
      </c>
      <c r="I104" s="79">
        <f ca="1">IF($D$5&gt;$B104,OFFSET(Data!$Y$1,$D$6+$B104-1,0,1,1),"n/a")</f>
        <v>0.10411622276029001</v>
      </c>
      <c r="J104" s="163">
        <f ca="1">RANK($I104,$I$14:$I$239,0)+COUNTIF($I$14:$I104,$I104)-1</f>
        <v>99</v>
      </c>
      <c r="K104" s="162">
        <f ca="1">IF($D$5&gt;$B104,OFFSET(Data!$L$1,$D$6+$B104-1,0,1,1),"n/a")</f>
        <v>14</v>
      </c>
      <c r="L104" s="79">
        <f ca="1">IF($D$5&gt;$B104,OFFSET(Data!$M$1,$D$6+$B104-1,0,1,1),"n/a")</f>
        <v>1.6949152542372801E-2</v>
      </c>
      <c r="M104" s="163">
        <f ca="1">RANK($L104,$L$14:$L$239,0)+COUNTIF($L$14:$L104,$L104)-1</f>
        <v>120</v>
      </c>
      <c r="N104" s="162">
        <f ca="1">IF($D$5&gt;$B104,OFFSET(Data!$P$1,$D$6+$B104-1,0,1,1),"n/a")</f>
        <v>8</v>
      </c>
      <c r="O104" s="79">
        <f ca="1">IF($D$5&gt;$B104,OFFSET(Data!$Q$1,$D$6+$B104-1,0,1,1),"n/a")</f>
        <v>9.6852300242130703E-3</v>
      </c>
      <c r="P104" s="163">
        <f ca="1">RANK($O104,$O$14:$O$239,0)+COUNTIF($O$14:$O104,$O104)-1</f>
        <v>73</v>
      </c>
      <c r="Q104" s="162">
        <f ca="1">IF($D$5&gt;$B104,OFFSET(Data!$T$1,$D$6+$B104-1,0,1,1),"n/a")</f>
        <v>80</v>
      </c>
      <c r="R104" s="79">
        <f ca="1">IF($D$5&gt;$B104,OFFSET(Data!$U$1,$D$6+$B104-1,0,1,1),"n/a")</f>
        <v>9.6852300242130707E-2</v>
      </c>
      <c r="S104" s="80">
        <f ca="1">RANK($R104,$R$14:$R$239,0)+COUNTIF($R$14:$R104,$R104)-1</f>
        <v>116</v>
      </c>
      <c r="T104" s="166"/>
      <c r="U104" s="162">
        <f t="shared" ca="1" si="12"/>
        <v>86</v>
      </c>
      <c r="V104" s="193">
        <f t="shared" ca="1" si="13"/>
        <v>0.10411622276029001</v>
      </c>
      <c r="W104" s="80">
        <f t="shared" ca="1" si="14"/>
        <v>99</v>
      </c>
      <c r="Y104" s="77">
        <f t="shared" si="23"/>
        <v>91</v>
      </c>
      <c r="Z104" s="78" t="str">
        <f t="shared" ca="1" si="15"/>
        <v>07J00</v>
      </c>
      <c r="AA104" s="78" t="str">
        <f t="shared" ca="1" si="16"/>
        <v>WEST NORFOLK CCG</v>
      </c>
      <c r="AB104" s="78" t="str">
        <f t="shared" ca="1" si="17"/>
        <v>Q56</v>
      </c>
      <c r="AC104" s="78" t="str">
        <f t="shared" ca="1" si="18"/>
        <v>EAST ANGLIA AREA</v>
      </c>
      <c r="AD104" s="84">
        <f t="shared" ca="1" si="19"/>
        <v>534</v>
      </c>
      <c r="AE104" s="84">
        <f t="shared" ca="1" si="20"/>
        <v>57</v>
      </c>
      <c r="AF104" s="190">
        <f t="shared" ca="1" si="21"/>
        <v>0.106741573033707</v>
      </c>
    </row>
    <row r="105" spans="2:32" x14ac:dyDescent="0.25">
      <c r="B105" s="149">
        <f t="shared" si="22"/>
        <v>91</v>
      </c>
      <c r="C105" s="169" t="str">
        <f ca="1">IF($D$5&gt;$B105,OFFSET(Data!$B$1,$D$6+B105-1,0,1,1),"n/a")</f>
        <v>05R00</v>
      </c>
      <c r="D105" s="170" t="str">
        <f ca="1">IF($D$5&gt;$B105,OFFSET(Data!$C$1,$D$6+B105-1,0,1,1),"n/a")</f>
        <v>SOUTH WARWICKSHIRE CCG</v>
      </c>
      <c r="E105" s="169" t="str">
        <f ca="1">IF($D$5&gt;$B105,OFFSET(Data!$D$1,$D$6+B105-1,0,1,1),"n/a")</f>
        <v>Q53</v>
      </c>
      <c r="F105" s="170" t="str">
        <f ca="1">IF($D$5&gt;$B105,OFFSET(Data!$E$1,$D$6+B105-1,0,1,1),"n/a")</f>
        <v>ARDEN,HEREFORDS &amp; WORCESTER AREA</v>
      </c>
      <c r="G105" s="158">
        <f ca="1">IF($D$5&gt;$B105,OFFSET(Data!$K$1,$D$6+$B105-1,0,1,1),"n/a")</f>
        <v>901</v>
      </c>
      <c r="H105" s="162">
        <f ca="1">IF($D$5&gt;$B105,OFFSET(Data!$X$1,$D$6+$B105-1,0,1,1),"n/a")</f>
        <v>59</v>
      </c>
      <c r="I105" s="79">
        <f ca="1">IF($D$5&gt;$B105,OFFSET(Data!$Y$1,$D$6+$B105-1,0,1,1),"n/a")</f>
        <v>6.5482796892341794E-2</v>
      </c>
      <c r="J105" s="163">
        <f ca="1">RANK($I105,$I$14:$I$239,0)+COUNTIF($I$14:$I105,$I105)-1</f>
        <v>207</v>
      </c>
      <c r="K105" s="162">
        <f ca="1">IF($D$5&gt;$B105,OFFSET(Data!$L$1,$D$6+$B105-1,0,1,1),"n/a")</f>
        <v>17</v>
      </c>
      <c r="L105" s="79">
        <f ca="1">IF($D$5&gt;$B105,OFFSET(Data!$M$1,$D$6+$B105-1,0,1,1),"n/a")</f>
        <v>1.8867924528301799E-2</v>
      </c>
      <c r="M105" s="163">
        <f ca="1">RANK($L105,$L$14:$L$239,0)+COUNTIF($L$14:$L105,$L105)-1</f>
        <v>89</v>
      </c>
      <c r="N105" s="162">
        <f ca="1">IF($D$5&gt;$B105,OFFSET(Data!$P$1,$D$6+$B105-1,0,1,1),"n/a")</f>
        <v>5</v>
      </c>
      <c r="O105" s="79">
        <f ca="1">IF($D$5&gt;$B105,OFFSET(Data!$Q$1,$D$6+$B105-1,0,1,1),"n/a")</f>
        <v>5.5493895671476102E-3</v>
      </c>
      <c r="P105" s="163">
        <f ca="1">RANK($O105,$O$14:$O$239,0)+COUNTIF($O$14:$O105,$O105)-1</f>
        <v>169</v>
      </c>
      <c r="Q105" s="162">
        <f ca="1">IF($D$5&gt;$B105,OFFSET(Data!$T$1,$D$6+$B105-1,0,1,1),"n/a")</f>
        <v>55</v>
      </c>
      <c r="R105" s="79">
        <f ca="1">IF($D$5&gt;$B105,OFFSET(Data!$U$1,$D$6+$B105-1,0,1,1),"n/a")</f>
        <v>6.10432852386237E-2</v>
      </c>
      <c r="S105" s="80">
        <f ca="1">RANK($R105,$R$14:$R$239,0)+COUNTIF($R$14:$R105,$R105)-1</f>
        <v>207</v>
      </c>
      <c r="T105" s="166"/>
      <c r="U105" s="162">
        <f t="shared" ca="1" si="12"/>
        <v>59</v>
      </c>
      <c r="V105" s="193">
        <f t="shared" ca="1" si="13"/>
        <v>6.5482796892341794E-2</v>
      </c>
      <c r="W105" s="80">
        <f t="shared" ca="1" si="14"/>
        <v>207</v>
      </c>
      <c r="Y105" s="77">
        <f t="shared" si="23"/>
        <v>92</v>
      </c>
      <c r="Z105" s="78" t="str">
        <f t="shared" ca="1" si="15"/>
        <v>03X00</v>
      </c>
      <c r="AA105" s="78" t="str">
        <f t="shared" ca="1" si="16"/>
        <v>EREWASH CCG</v>
      </c>
      <c r="AB105" s="78" t="str">
        <f t="shared" ca="1" si="17"/>
        <v>Q55</v>
      </c>
      <c r="AC105" s="78" t="str">
        <f t="shared" ca="1" si="18"/>
        <v>DERBYSHIRE AND NOTTINGHAMSHIRE AREA</v>
      </c>
      <c r="AD105" s="84">
        <f t="shared" ca="1" si="19"/>
        <v>340</v>
      </c>
      <c r="AE105" s="84">
        <f t="shared" ca="1" si="20"/>
        <v>36</v>
      </c>
      <c r="AF105" s="190">
        <f t="shared" ca="1" si="21"/>
        <v>0.105882352941176</v>
      </c>
    </row>
    <row r="106" spans="2:32" x14ac:dyDescent="0.25">
      <c r="B106" s="149">
        <f t="shared" si="22"/>
        <v>92</v>
      </c>
      <c r="C106" s="169" t="str">
        <f ca="1">IF($D$5&gt;$B106,OFFSET(Data!$B$1,$D$6+B106-1,0,1,1),"n/a")</f>
        <v>05T00</v>
      </c>
      <c r="D106" s="170" t="str">
        <f ca="1">IF($D$5&gt;$B106,OFFSET(Data!$C$1,$D$6+B106-1,0,1,1),"n/a")</f>
        <v>SOUTH WORCESTERSHIRE CCG</v>
      </c>
      <c r="E106" s="169" t="str">
        <f ca="1">IF($D$5&gt;$B106,OFFSET(Data!$D$1,$D$6+B106-1,0,1,1),"n/a")</f>
        <v>Q53</v>
      </c>
      <c r="F106" s="170" t="str">
        <f ca="1">IF($D$5&gt;$B106,OFFSET(Data!$E$1,$D$6+B106-1,0,1,1),"n/a")</f>
        <v>ARDEN,HEREFORDS &amp; WORCESTER AREA</v>
      </c>
      <c r="G106" s="158">
        <f ca="1">IF($D$5&gt;$B106,OFFSET(Data!$K$1,$D$6+$B106-1,0,1,1),"n/a")</f>
        <v>1113</v>
      </c>
      <c r="H106" s="162">
        <f ca="1">IF($D$5&gt;$B106,OFFSET(Data!$X$1,$D$6+$B106-1,0,1,1),"n/a")</f>
        <v>103</v>
      </c>
      <c r="I106" s="79">
        <f ca="1">IF($D$5&gt;$B106,OFFSET(Data!$Y$1,$D$6+$B106-1,0,1,1),"n/a")</f>
        <v>9.2542677448337801E-2</v>
      </c>
      <c r="J106" s="163">
        <f ca="1">RANK($I106,$I$14:$I$239,0)+COUNTIF($I$14:$I106,$I106)-1</f>
        <v>164</v>
      </c>
      <c r="K106" s="162">
        <f ca="1">IF($D$5&gt;$B106,OFFSET(Data!$L$1,$D$6+$B106-1,0,1,1),"n/a")</f>
        <v>18</v>
      </c>
      <c r="L106" s="79">
        <f ca="1">IF($D$5&gt;$B106,OFFSET(Data!$M$1,$D$6+$B106-1,0,1,1),"n/a")</f>
        <v>1.6172506738544399E-2</v>
      </c>
      <c r="M106" s="163">
        <f ca="1">RANK($L106,$L$14:$L$239,0)+COUNTIF($L$14:$L106,$L106)-1</f>
        <v>128</v>
      </c>
      <c r="N106" s="162">
        <f ca="1">IF($D$5&gt;$B106,OFFSET(Data!$P$1,$D$6+$B106-1,0,1,1),"n/a")</f>
        <v>8</v>
      </c>
      <c r="O106" s="79">
        <f ca="1">IF($D$5&gt;$B106,OFFSET(Data!$Q$1,$D$6+$B106-1,0,1,1),"n/a")</f>
        <v>7.18778077268643E-3</v>
      </c>
      <c r="P106" s="163">
        <f ca="1">RANK($O106,$O$14:$O$239,0)+COUNTIF($O$14:$O106,$O106)-1</f>
        <v>131</v>
      </c>
      <c r="Q106" s="162">
        <f ca="1">IF($D$5&gt;$B106,OFFSET(Data!$T$1,$D$6+$B106-1,0,1,1),"n/a")</f>
        <v>98</v>
      </c>
      <c r="R106" s="79">
        <f ca="1">IF($D$5&gt;$B106,OFFSET(Data!$U$1,$D$6+$B106-1,0,1,1),"n/a")</f>
        <v>8.8050314465408799E-2</v>
      </c>
      <c r="S106" s="80">
        <f ca="1">RANK($R106,$R$14:$R$239,0)+COUNTIF($R$14:$R106,$R106)-1</f>
        <v>161</v>
      </c>
      <c r="T106" s="166"/>
      <c r="U106" s="162">
        <f t="shared" ca="1" si="12"/>
        <v>103</v>
      </c>
      <c r="V106" s="193">
        <f t="shared" ca="1" si="13"/>
        <v>9.2542677448337801E-2</v>
      </c>
      <c r="W106" s="80">
        <f t="shared" ca="1" si="14"/>
        <v>164</v>
      </c>
      <c r="Y106" s="77">
        <f t="shared" si="23"/>
        <v>93</v>
      </c>
      <c r="Z106" s="78" t="str">
        <f t="shared" ca="1" si="15"/>
        <v>05J00</v>
      </c>
      <c r="AA106" s="78" t="str">
        <f t="shared" ca="1" si="16"/>
        <v>REDDITCH AND BROMSGROVE CCG</v>
      </c>
      <c r="AB106" s="78" t="str">
        <f t="shared" ca="1" si="17"/>
        <v>Q53</v>
      </c>
      <c r="AC106" s="78" t="str">
        <f t="shared" ca="1" si="18"/>
        <v>ARDEN,HEREFORDS &amp; WORCESTER AREA</v>
      </c>
      <c r="AD106" s="84">
        <f t="shared" ca="1" si="19"/>
        <v>588</v>
      </c>
      <c r="AE106" s="84">
        <f t="shared" ca="1" si="20"/>
        <v>62</v>
      </c>
      <c r="AF106" s="190">
        <f t="shared" ca="1" si="21"/>
        <v>0.105442176870748</v>
      </c>
    </row>
    <row r="107" spans="2:32" x14ac:dyDescent="0.25">
      <c r="B107" s="149">
        <f t="shared" si="22"/>
        <v>93</v>
      </c>
      <c r="C107" s="169" t="str">
        <f ca="1">IF($D$5&gt;$B107,OFFSET(Data!$B$1,$D$6+B107-1,0,1,1),"n/a")</f>
        <v>05V00</v>
      </c>
      <c r="D107" s="170" t="str">
        <f ca="1">IF($D$5&gt;$B107,OFFSET(Data!$C$1,$D$6+B107-1,0,1,1),"n/a")</f>
        <v>STAFFORD AND SURROUNDS CCG</v>
      </c>
      <c r="E107" s="169" t="str">
        <f ca="1">IF($D$5&gt;$B107,OFFSET(Data!$D$1,$D$6+B107-1,0,1,1),"n/a")</f>
        <v>Q60</v>
      </c>
      <c r="F107" s="170" t="str">
        <f ca="1">IF($D$5&gt;$B107,OFFSET(Data!$E$1,$D$6+B107-1,0,1,1),"n/a")</f>
        <v>SHROPSHIRE AND STAFFORDSHIRE AREA</v>
      </c>
      <c r="G107" s="158">
        <f ca="1">IF($D$5&gt;$B107,OFFSET(Data!$K$1,$D$6+$B107-1,0,1,1),"n/a")</f>
        <v>523</v>
      </c>
      <c r="H107" s="162">
        <f ca="1">IF($D$5&gt;$B107,OFFSET(Data!$X$1,$D$6+$B107-1,0,1,1),"n/a")</f>
        <v>58</v>
      </c>
      <c r="I107" s="79">
        <f ca="1">IF($D$5&gt;$B107,OFFSET(Data!$Y$1,$D$6+$B107-1,0,1,1),"n/a")</f>
        <v>0.110898661567877</v>
      </c>
      <c r="J107" s="163">
        <f ca="1">RANK($I107,$I$14:$I$239,0)+COUNTIF($I$14:$I107,$I107)-1</f>
        <v>68</v>
      </c>
      <c r="K107" s="162">
        <f ca="1">IF($D$5&gt;$B107,OFFSET(Data!$L$1,$D$6+$B107-1,0,1,1),"n/a")</f>
        <v>13</v>
      </c>
      <c r="L107" s="79">
        <f ca="1">IF($D$5&gt;$B107,OFFSET(Data!$M$1,$D$6+$B107-1,0,1,1),"n/a")</f>
        <v>2.48565965583173E-2</v>
      </c>
      <c r="M107" s="163">
        <f ca="1">RANK($L107,$L$14:$L$239,0)+COUNTIF($L$14:$L107,$L107)-1</f>
        <v>35</v>
      </c>
      <c r="N107" s="162">
        <f ca="1">IF($D$5&gt;$B107,OFFSET(Data!$P$1,$D$6+$B107-1,0,1,1),"n/a")</f>
        <v>5</v>
      </c>
      <c r="O107" s="79">
        <f ca="1">IF($D$5&gt;$B107,OFFSET(Data!$Q$1,$D$6+$B107-1,0,1,1),"n/a")</f>
        <v>9.5602294455066905E-3</v>
      </c>
      <c r="P107" s="163">
        <f ca="1">RANK($O107,$O$14:$O$239,0)+COUNTIF($O$14:$O107,$O107)-1</f>
        <v>78</v>
      </c>
      <c r="Q107" s="162">
        <f ca="1">IF($D$5&gt;$B107,OFFSET(Data!$T$1,$D$6+$B107-1,0,1,1),"n/a")</f>
        <v>53</v>
      </c>
      <c r="R107" s="79">
        <f ca="1">IF($D$5&gt;$B107,OFFSET(Data!$U$1,$D$6+$B107-1,0,1,1),"n/a")</f>
        <v>0.10133843212237</v>
      </c>
      <c r="S107" s="80">
        <f ca="1">RANK($R107,$R$14:$R$239,0)+COUNTIF($R$14:$R107,$R107)-1</f>
        <v>88</v>
      </c>
      <c r="T107" s="166"/>
      <c r="U107" s="162">
        <f t="shared" ca="1" si="12"/>
        <v>58</v>
      </c>
      <c r="V107" s="193">
        <f t="shared" ca="1" si="13"/>
        <v>0.110898661567877</v>
      </c>
      <c r="W107" s="80">
        <f t="shared" ca="1" si="14"/>
        <v>68</v>
      </c>
      <c r="Y107" s="77">
        <f t="shared" si="23"/>
        <v>94</v>
      </c>
      <c r="Z107" s="78" t="str">
        <f t="shared" ca="1" si="15"/>
        <v>03R00</v>
      </c>
      <c r="AA107" s="78" t="str">
        <f t="shared" ca="1" si="16"/>
        <v>WAKEFIELD CCG</v>
      </c>
      <c r="AB107" s="78" t="str">
        <f t="shared" ca="1" si="17"/>
        <v>Q52</v>
      </c>
      <c r="AC107" s="78" t="str">
        <f t="shared" ca="1" si="18"/>
        <v>WEST YORKSHIRE AREA</v>
      </c>
      <c r="AD107" s="84">
        <f t="shared" ca="1" si="19"/>
        <v>1426</v>
      </c>
      <c r="AE107" s="84">
        <f t="shared" ca="1" si="20"/>
        <v>150</v>
      </c>
      <c r="AF107" s="190">
        <f t="shared" ca="1" si="21"/>
        <v>0.105189340813464</v>
      </c>
    </row>
    <row r="108" spans="2:32" x14ac:dyDescent="0.25">
      <c r="B108" s="149">
        <f t="shared" si="22"/>
        <v>94</v>
      </c>
      <c r="C108" s="169" t="str">
        <f ca="1">IF($D$5&gt;$B108,OFFSET(Data!$B$1,$D$6+B108-1,0,1,1),"n/a")</f>
        <v>05W00</v>
      </c>
      <c r="D108" s="170" t="str">
        <f ca="1">IF($D$5&gt;$B108,OFFSET(Data!$C$1,$D$6+B108-1,0,1,1),"n/a")</f>
        <v>STOKE ON TRENT CCG</v>
      </c>
      <c r="E108" s="169" t="str">
        <f ca="1">IF($D$5&gt;$B108,OFFSET(Data!$D$1,$D$6+B108-1,0,1,1),"n/a")</f>
        <v>Q60</v>
      </c>
      <c r="F108" s="170" t="str">
        <f ca="1">IF($D$5&gt;$B108,OFFSET(Data!$E$1,$D$6+B108-1,0,1,1),"n/a")</f>
        <v>SHROPSHIRE AND STAFFORDSHIRE AREA</v>
      </c>
      <c r="G108" s="158">
        <f ca="1">IF($D$5&gt;$B108,OFFSET(Data!$K$1,$D$6+$B108-1,0,1,1),"n/a")</f>
        <v>1082</v>
      </c>
      <c r="H108" s="162">
        <f ca="1">IF($D$5&gt;$B108,OFFSET(Data!$X$1,$D$6+$B108-1,0,1,1),"n/a")</f>
        <v>103</v>
      </c>
      <c r="I108" s="79">
        <f ca="1">IF($D$5&gt;$B108,OFFSET(Data!$Y$1,$D$6+$B108-1,0,1,1),"n/a")</f>
        <v>9.5194085027726402E-2</v>
      </c>
      <c r="J108" s="163">
        <f ca="1">RANK($I108,$I$14:$I$239,0)+COUNTIF($I$14:$I108,$I108)-1</f>
        <v>153</v>
      </c>
      <c r="K108" s="162">
        <f ca="1">IF($D$5&gt;$B108,OFFSET(Data!$L$1,$D$6+$B108-1,0,1,1),"n/a")</f>
        <v>20</v>
      </c>
      <c r="L108" s="79">
        <f ca="1">IF($D$5&gt;$B108,OFFSET(Data!$M$1,$D$6+$B108-1,0,1,1),"n/a")</f>
        <v>1.84842883548983E-2</v>
      </c>
      <c r="M108" s="163">
        <f ca="1">RANK($L108,$L$14:$L$239,0)+COUNTIF($L$14:$L108,$L108)-1</f>
        <v>97</v>
      </c>
      <c r="N108" s="162">
        <f ca="1">IF($D$5&gt;$B108,OFFSET(Data!$P$1,$D$6+$B108-1,0,1,1),"n/a")</f>
        <v>7</v>
      </c>
      <c r="O108" s="79">
        <f ca="1">IF($D$5&gt;$B108,OFFSET(Data!$Q$1,$D$6+$B108-1,0,1,1),"n/a")</f>
        <v>6.4695009242144103E-3</v>
      </c>
      <c r="P108" s="163">
        <f ca="1">RANK($O108,$O$14:$O$239,0)+COUNTIF($O$14:$O108,$O108)-1</f>
        <v>148</v>
      </c>
      <c r="Q108" s="162">
        <f ca="1">IF($D$5&gt;$B108,OFFSET(Data!$T$1,$D$6+$B108-1,0,1,1),"n/a")</f>
        <v>99</v>
      </c>
      <c r="R108" s="79">
        <f ca="1">IF($D$5&gt;$B108,OFFSET(Data!$U$1,$D$6+$B108-1,0,1,1),"n/a")</f>
        <v>9.1497227356746702E-2</v>
      </c>
      <c r="S108" s="80">
        <f ca="1">RANK($R108,$R$14:$R$239,0)+COUNTIF($R$14:$R108,$R108)-1</f>
        <v>141</v>
      </c>
      <c r="T108" s="166"/>
      <c r="U108" s="162">
        <f t="shared" ca="1" si="12"/>
        <v>103</v>
      </c>
      <c r="V108" s="193">
        <f t="shared" ca="1" si="13"/>
        <v>9.5194085027726402E-2</v>
      </c>
      <c r="W108" s="80">
        <f t="shared" ca="1" si="14"/>
        <v>153</v>
      </c>
      <c r="Y108" s="77">
        <f t="shared" si="23"/>
        <v>95</v>
      </c>
      <c r="Z108" s="78" t="str">
        <f t="shared" ca="1" si="15"/>
        <v>99E00</v>
      </c>
      <c r="AA108" s="78" t="str">
        <f t="shared" ca="1" si="16"/>
        <v>BASILDON AND BRENTWOOD CCG</v>
      </c>
      <c r="AB108" s="78" t="str">
        <f t="shared" ca="1" si="17"/>
        <v>Q57</v>
      </c>
      <c r="AC108" s="78" t="str">
        <f t="shared" ca="1" si="18"/>
        <v>ESSEX  AREA</v>
      </c>
      <c r="AD108" s="84">
        <f t="shared" ca="1" si="19"/>
        <v>961</v>
      </c>
      <c r="AE108" s="84">
        <f t="shared" ca="1" si="20"/>
        <v>101</v>
      </c>
      <c r="AF108" s="190">
        <f t="shared" ca="1" si="21"/>
        <v>0.105098855359001</v>
      </c>
    </row>
    <row r="109" spans="2:32" x14ac:dyDescent="0.25">
      <c r="B109" s="149">
        <f t="shared" si="22"/>
        <v>95</v>
      </c>
      <c r="C109" s="169" t="str">
        <f ca="1">IF($D$5&gt;$B109,OFFSET(Data!$B$1,$D$6+B109-1,0,1,1),"n/a")</f>
        <v>05X00</v>
      </c>
      <c r="D109" s="170" t="str">
        <f ca="1">IF($D$5&gt;$B109,OFFSET(Data!$C$1,$D$6+B109-1,0,1,1),"n/a")</f>
        <v>TELFORD &amp; WREKIN CCG</v>
      </c>
      <c r="E109" s="169" t="str">
        <f ca="1">IF($D$5&gt;$B109,OFFSET(Data!$D$1,$D$6+B109-1,0,1,1),"n/a")</f>
        <v>Q60</v>
      </c>
      <c r="F109" s="170" t="str">
        <f ca="1">IF($D$5&gt;$B109,OFFSET(Data!$E$1,$D$6+B109-1,0,1,1),"n/a")</f>
        <v>SHROPSHIRE AND STAFFORDSHIRE AREA</v>
      </c>
      <c r="G109" s="158">
        <f ca="1">IF($D$5&gt;$B109,OFFSET(Data!$K$1,$D$6+$B109-1,0,1,1),"n/a")</f>
        <v>627</v>
      </c>
      <c r="H109" s="162">
        <f ca="1">IF($D$5&gt;$B109,OFFSET(Data!$X$1,$D$6+$B109-1,0,1,1),"n/a")</f>
        <v>68</v>
      </c>
      <c r="I109" s="79">
        <f ca="1">IF($D$5&gt;$B109,OFFSET(Data!$Y$1,$D$6+$B109-1,0,1,1),"n/a")</f>
        <v>0.108452950558213</v>
      </c>
      <c r="J109" s="163">
        <f ca="1">RANK($I109,$I$14:$I$239,0)+COUNTIF($I$14:$I109,$I109)-1</f>
        <v>82</v>
      </c>
      <c r="K109" s="162">
        <f ca="1">IF($D$5&gt;$B109,OFFSET(Data!$L$1,$D$6+$B109-1,0,1,1),"n/a")</f>
        <v>12</v>
      </c>
      <c r="L109" s="79">
        <f ca="1">IF($D$5&gt;$B109,OFFSET(Data!$M$1,$D$6+$B109-1,0,1,1),"n/a")</f>
        <v>1.9138755980861202E-2</v>
      </c>
      <c r="M109" s="163">
        <f ca="1">RANK($L109,$L$14:$L$239,0)+COUNTIF($L$14:$L109,$L109)-1</f>
        <v>83</v>
      </c>
      <c r="N109" s="162">
        <f ca="1">IF($D$5&gt;$B109,OFFSET(Data!$P$1,$D$6+$B109-1,0,1,1),"n/a")</f>
        <v>6</v>
      </c>
      <c r="O109" s="79">
        <f ca="1">IF($D$5&gt;$B109,OFFSET(Data!$Q$1,$D$6+$B109-1,0,1,1),"n/a")</f>
        <v>9.5693779904306199E-3</v>
      </c>
      <c r="P109" s="163">
        <f ca="1">RANK($O109,$O$14:$O$239,0)+COUNTIF($O$14:$O109,$O109)-1</f>
        <v>77</v>
      </c>
      <c r="Q109" s="162">
        <f ca="1">IF($D$5&gt;$B109,OFFSET(Data!$T$1,$D$6+$B109-1,0,1,1),"n/a")</f>
        <v>64</v>
      </c>
      <c r="R109" s="79">
        <f ca="1">IF($D$5&gt;$B109,OFFSET(Data!$U$1,$D$6+$B109-1,0,1,1),"n/a")</f>
        <v>0.102073365231259</v>
      </c>
      <c r="S109" s="80">
        <f ca="1">RANK($R109,$R$14:$R$239,0)+COUNTIF($R$14:$R109,$R109)-1</f>
        <v>85</v>
      </c>
      <c r="T109" s="166"/>
      <c r="U109" s="162">
        <f t="shared" ca="1" si="12"/>
        <v>68</v>
      </c>
      <c r="V109" s="193">
        <f t="shared" ca="1" si="13"/>
        <v>0.108452950558213</v>
      </c>
      <c r="W109" s="80">
        <f t="shared" ca="1" si="14"/>
        <v>82</v>
      </c>
      <c r="Y109" s="77">
        <f t="shared" si="23"/>
        <v>96</v>
      </c>
      <c r="Z109" s="78" t="str">
        <f t="shared" ca="1" si="15"/>
        <v>00D00</v>
      </c>
      <c r="AA109" s="78" t="str">
        <f t="shared" ca="1" si="16"/>
        <v>DURHAM DALES,EASINGTON &amp; SEDGEFIELD CCG</v>
      </c>
      <c r="AB109" s="78" t="str">
        <f t="shared" ca="1" si="17"/>
        <v>Q45</v>
      </c>
      <c r="AC109" s="78" t="str">
        <f t="shared" ca="1" si="18"/>
        <v>DURHAM, DARLINGTON AND TEES AREA</v>
      </c>
      <c r="AD109" s="84">
        <f t="shared" ca="1" si="19"/>
        <v>1425</v>
      </c>
      <c r="AE109" s="84">
        <f t="shared" ca="1" si="20"/>
        <v>149</v>
      </c>
      <c r="AF109" s="190">
        <f t="shared" ca="1" si="21"/>
        <v>0.10456140350877099</v>
      </c>
    </row>
    <row r="110" spans="2:32" x14ac:dyDescent="0.25">
      <c r="B110" s="149">
        <f t="shared" si="22"/>
        <v>96</v>
      </c>
      <c r="C110" s="169" t="str">
        <f ca="1">IF($D$5&gt;$B110,OFFSET(Data!$B$1,$D$6+B110-1,0,1,1),"n/a")</f>
        <v>05Y00</v>
      </c>
      <c r="D110" s="170" t="str">
        <f ca="1">IF($D$5&gt;$B110,OFFSET(Data!$C$1,$D$6+B110-1,0,1,1),"n/a")</f>
        <v>WALSALL CCG</v>
      </c>
      <c r="E110" s="169" t="str">
        <f ca="1">IF($D$5&gt;$B110,OFFSET(Data!$D$1,$D$6+B110-1,0,1,1),"n/a")</f>
        <v>Q54</v>
      </c>
      <c r="F110" s="170" t="str">
        <f ca="1">IF($D$5&gt;$B110,OFFSET(Data!$E$1,$D$6+B110-1,0,1,1),"n/a")</f>
        <v>BIRMINGHAM &amp; THE BLACK COUNTRY AREA</v>
      </c>
      <c r="G110" s="158">
        <f ca="1">IF($D$5&gt;$B110,OFFSET(Data!$K$1,$D$6+$B110-1,0,1,1),"n/a")</f>
        <v>1371</v>
      </c>
      <c r="H110" s="162">
        <f ca="1">IF($D$5&gt;$B110,OFFSET(Data!$X$1,$D$6+$B110-1,0,1,1),"n/a")</f>
        <v>151</v>
      </c>
      <c r="I110" s="79">
        <f ca="1">IF($D$5&gt;$B110,OFFSET(Data!$Y$1,$D$6+$B110-1,0,1,1),"n/a")</f>
        <v>0.110138584974471</v>
      </c>
      <c r="J110" s="163">
        <f ca="1">RANK($I110,$I$14:$I$239,0)+COUNTIF($I$14:$I110,$I110)-1</f>
        <v>71</v>
      </c>
      <c r="K110" s="162">
        <f ca="1">IF($D$5&gt;$B110,OFFSET(Data!$L$1,$D$6+$B110-1,0,1,1),"n/a")</f>
        <v>22</v>
      </c>
      <c r="L110" s="79">
        <f ca="1">IF($D$5&gt;$B110,OFFSET(Data!$M$1,$D$6+$B110-1,0,1,1),"n/a")</f>
        <v>1.6046681254558701E-2</v>
      </c>
      <c r="M110" s="163">
        <f ca="1">RANK($L110,$L$14:$L$239,0)+COUNTIF($L$14:$L110,$L110)-1</f>
        <v>134</v>
      </c>
      <c r="N110" s="162">
        <f ca="1">IF($D$5&gt;$B110,OFFSET(Data!$P$1,$D$6+$B110-1,0,1,1),"n/a")</f>
        <v>12</v>
      </c>
      <c r="O110" s="79">
        <f ca="1">IF($D$5&gt;$B110,OFFSET(Data!$Q$1,$D$6+$B110-1,0,1,1),"n/a")</f>
        <v>8.7527352297592908E-3</v>
      </c>
      <c r="P110" s="163">
        <f ca="1">RANK($O110,$O$14:$O$239,0)+COUNTIF($O$14:$O110,$O110)-1</f>
        <v>95</v>
      </c>
      <c r="Q110" s="162">
        <f ca="1">IF($D$5&gt;$B110,OFFSET(Data!$T$1,$D$6+$B110-1,0,1,1),"n/a")</f>
        <v>140</v>
      </c>
      <c r="R110" s="79">
        <f ca="1">IF($D$5&gt;$B110,OFFSET(Data!$U$1,$D$6+$B110-1,0,1,1),"n/a")</f>
        <v>0.10211524434719101</v>
      </c>
      <c r="S110" s="80">
        <f ca="1">RANK($R110,$R$14:$R$239,0)+COUNTIF($R$14:$R110,$R110)-1</f>
        <v>84</v>
      </c>
      <c r="T110" s="166"/>
      <c r="U110" s="162">
        <f t="shared" ca="1" si="12"/>
        <v>151</v>
      </c>
      <c r="V110" s="193">
        <f t="shared" ca="1" si="13"/>
        <v>0.110138584974471</v>
      </c>
      <c r="W110" s="80">
        <f t="shared" ca="1" si="14"/>
        <v>71</v>
      </c>
      <c r="Y110" s="77">
        <f t="shared" si="23"/>
        <v>97</v>
      </c>
      <c r="Z110" s="78" t="str">
        <f t="shared" ca="1" si="15"/>
        <v>12A00</v>
      </c>
      <c r="AA110" s="78" t="str">
        <f t="shared" ca="1" si="16"/>
        <v>SOUTH GLOUCESTERSHIRE CCG</v>
      </c>
      <c r="AB110" s="78" t="str">
        <f t="shared" ca="1" si="17"/>
        <v>Q65</v>
      </c>
      <c r="AC110" s="78" t="str">
        <f t="shared" ca="1" si="18"/>
        <v>BRISTOL, N SOM, SOM &amp; S GLOS AREA</v>
      </c>
      <c r="AD110" s="84">
        <f t="shared" ca="1" si="19"/>
        <v>708</v>
      </c>
      <c r="AE110" s="84">
        <f t="shared" ca="1" si="20"/>
        <v>74</v>
      </c>
      <c r="AF110" s="190">
        <f t="shared" ca="1" si="21"/>
        <v>0.104519774011299</v>
      </c>
    </row>
    <row r="111" spans="2:32" x14ac:dyDescent="0.25">
      <c r="B111" s="149">
        <f t="shared" si="22"/>
        <v>97</v>
      </c>
      <c r="C111" s="169" t="str">
        <f ca="1">IF($D$5&gt;$B111,OFFSET(Data!$B$1,$D$6+B111-1,0,1,1),"n/a")</f>
        <v>06A00</v>
      </c>
      <c r="D111" s="170" t="str">
        <f ca="1">IF($D$5&gt;$B111,OFFSET(Data!$C$1,$D$6+B111-1,0,1,1),"n/a")</f>
        <v>WOLVERHAMPTON CCG</v>
      </c>
      <c r="E111" s="169" t="str">
        <f ca="1">IF($D$5&gt;$B111,OFFSET(Data!$D$1,$D$6+B111-1,0,1,1),"n/a")</f>
        <v>Q54</v>
      </c>
      <c r="F111" s="170" t="str">
        <f ca="1">IF($D$5&gt;$B111,OFFSET(Data!$E$1,$D$6+B111-1,0,1,1),"n/a")</f>
        <v>BIRMINGHAM &amp; THE BLACK COUNTRY AREA</v>
      </c>
      <c r="G111" s="158">
        <f ca="1">IF($D$5&gt;$B111,OFFSET(Data!$K$1,$D$6+$B111-1,0,1,1),"n/a")</f>
        <v>1284</v>
      </c>
      <c r="H111" s="162">
        <f ca="1">IF($D$5&gt;$B111,OFFSET(Data!$X$1,$D$6+$B111-1,0,1,1),"n/a")</f>
        <v>123</v>
      </c>
      <c r="I111" s="79">
        <f ca="1">IF($D$5&gt;$B111,OFFSET(Data!$Y$1,$D$6+$B111-1,0,1,1),"n/a")</f>
        <v>9.5794392523364399E-2</v>
      </c>
      <c r="J111" s="163">
        <f ca="1">RANK($I111,$I$14:$I$239,0)+COUNTIF($I$14:$I111,$I111)-1</f>
        <v>150</v>
      </c>
      <c r="K111" s="162">
        <f ca="1">IF($D$5&gt;$B111,OFFSET(Data!$L$1,$D$6+$B111-1,0,1,1),"n/a")</f>
        <v>32</v>
      </c>
      <c r="L111" s="79">
        <f ca="1">IF($D$5&gt;$B111,OFFSET(Data!$M$1,$D$6+$B111-1,0,1,1),"n/a")</f>
        <v>2.4922118380062301E-2</v>
      </c>
      <c r="M111" s="163">
        <f ca="1">RANK($L111,$L$14:$L$239,0)+COUNTIF($L$14:$L111,$L111)-1</f>
        <v>33</v>
      </c>
      <c r="N111" s="162">
        <f ca="1">IF($D$5&gt;$B111,OFFSET(Data!$P$1,$D$6+$B111-1,0,1,1),"n/a")</f>
        <v>11</v>
      </c>
      <c r="O111" s="79">
        <f ca="1">IF($D$5&gt;$B111,OFFSET(Data!$Q$1,$D$6+$B111-1,0,1,1),"n/a")</f>
        <v>8.5669781931464097E-3</v>
      </c>
      <c r="P111" s="163">
        <f ca="1">RANK($O111,$O$14:$O$239,0)+COUNTIF($O$14:$O111,$O111)-1</f>
        <v>99</v>
      </c>
      <c r="Q111" s="162">
        <f ca="1">IF($D$5&gt;$B111,OFFSET(Data!$T$1,$D$6+$B111-1,0,1,1),"n/a")</f>
        <v>119</v>
      </c>
      <c r="R111" s="79">
        <f ca="1">IF($D$5&gt;$B111,OFFSET(Data!$U$1,$D$6+$B111-1,0,1,1),"n/a")</f>
        <v>9.2679127725856597E-2</v>
      </c>
      <c r="S111" s="80">
        <f ca="1">RANK($R111,$R$14:$R$239,0)+COUNTIF($R$14:$R111,$R111)-1</f>
        <v>137</v>
      </c>
      <c r="T111" s="166"/>
      <c r="U111" s="162">
        <f t="shared" ca="1" si="12"/>
        <v>123</v>
      </c>
      <c r="V111" s="193">
        <f t="shared" ca="1" si="13"/>
        <v>9.5794392523364399E-2</v>
      </c>
      <c r="W111" s="80">
        <f t="shared" ca="1" si="14"/>
        <v>150</v>
      </c>
      <c r="Y111" s="77">
        <f t="shared" si="23"/>
        <v>98</v>
      </c>
      <c r="Z111" s="78" t="str">
        <f t="shared" ca="1" si="15"/>
        <v>04J00</v>
      </c>
      <c r="AA111" s="78" t="str">
        <f t="shared" ca="1" si="16"/>
        <v>NORTH DERBYSHIRE CCG</v>
      </c>
      <c r="AB111" s="78" t="str">
        <f t="shared" ca="1" si="17"/>
        <v>Q55</v>
      </c>
      <c r="AC111" s="78" t="str">
        <f t="shared" ca="1" si="18"/>
        <v>DERBYSHIRE AND NOTTINGHAMSHIRE AREA</v>
      </c>
      <c r="AD111" s="84">
        <f t="shared" ca="1" si="19"/>
        <v>989</v>
      </c>
      <c r="AE111" s="84">
        <f t="shared" ca="1" si="20"/>
        <v>103</v>
      </c>
      <c r="AF111" s="190">
        <f t="shared" ca="1" si="21"/>
        <v>0.104145601617795</v>
      </c>
    </row>
    <row r="112" spans="2:32" x14ac:dyDescent="0.25">
      <c r="B112" s="149">
        <f t="shared" si="22"/>
        <v>98</v>
      </c>
      <c r="C112" s="169" t="str">
        <f ca="1">IF($D$5&gt;$B112,OFFSET(Data!$B$1,$D$6+B112-1,0,1,1),"n/a")</f>
        <v>06D00</v>
      </c>
      <c r="D112" s="170" t="str">
        <f ca="1">IF($D$5&gt;$B112,OFFSET(Data!$C$1,$D$6+B112-1,0,1,1),"n/a")</f>
        <v>WYRE FOREST CCG</v>
      </c>
      <c r="E112" s="169" t="str">
        <f ca="1">IF($D$5&gt;$B112,OFFSET(Data!$D$1,$D$6+B112-1,0,1,1),"n/a")</f>
        <v>Q53</v>
      </c>
      <c r="F112" s="170" t="str">
        <f ca="1">IF($D$5&gt;$B112,OFFSET(Data!$E$1,$D$6+B112-1,0,1,1),"n/a")</f>
        <v>ARDEN,HEREFORDS &amp; WORCESTER AREA</v>
      </c>
      <c r="G112" s="158">
        <f ca="1">IF($D$5&gt;$B112,OFFSET(Data!$K$1,$D$6+$B112-1,0,1,1),"n/a")</f>
        <v>480</v>
      </c>
      <c r="H112" s="162">
        <f ca="1">IF($D$5&gt;$B112,OFFSET(Data!$X$1,$D$6+$B112-1,0,1,1),"n/a")</f>
        <v>49</v>
      </c>
      <c r="I112" s="79">
        <f ca="1">IF($D$5&gt;$B112,OFFSET(Data!$Y$1,$D$6+$B112-1,0,1,1),"n/a")</f>
        <v>0.102083333333333</v>
      </c>
      <c r="J112" s="163">
        <f ca="1">RANK($I112,$I$14:$I$239,0)+COUNTIF($I$14:$I112,$I112)-1</f>
        <v>117</v>
      </c>
      <c r="K112" s="162">
        <f ca="1">IF($D$5&gt;$B112,OFFSET(Data!$L$1,$D$6+$B112-1,0,1,1),"n/a")</f>
        <v>7</v>
      </c>
      <c r="L112" s="79">
        <f ca="1">IF($D$5&gt;$B112,OFFSET(Data!$M$1,$D$6+$B112-1,0,1,1),"n/a")</f>
        <v>1.4583333333333301E-2</v>
      </c>
      <c r="M112" s="163">
        <f ca="1">RANK($L112,$L$14:$L$239,0)+COUNTIF($L$14:$L112,$L112)-1</f>
        <v>157</v>
      </c>
      <c r="N112" s="162">
        <f ca="1">IF($D$5&gt;$B112,OFFSET(Data!$P$1,$D$6+$B112-1,0,1,1),"n/a")</f>
        <v>3</v>
      </c>
      <c r="O112" s="79">
        <f ca="1">IF($D$5&gt;$B112,OFFSET(Data!$Q$1,$D$6+$B112-1,0,1,1),"n/a")</f>
        <v>6.2500000000000003E-3</v>
      </c>
      <c r="P112" s="163">
        <f ca="1">RANK($O112,$O$14:$O$239,0)+COUNTIF($O$14:$O112,$O112)-1</f>
        <v>154</v>
      </c>
      <c r="Q112" s="162">
        <f ca="1">IF($D$5&gt;$B112,OFFSET(Data!$T$1,$D$6+$B112-1,0,1,1),"n/a")</f>
        <v>48</v>
      </c>
      <c r="R112" s="79">
        <f ca="1">IF($D$5&gt;$B112,OFFSET(Data!$U$1,$D$6+$B112-1,0,1,1),"n/a")</f>
        <v>0.1</v>
      </c>
      <c r="S112" s="80">
        <f ca="1">RANK($R112,$R$14:$R$239,0)+COUNTIF($R$14:$R112,$R112)-1</f>
        <v>100</v>
      </c>
      <c r="T112" s="166"/>
      <c r="U112" s="162">
        <f t="shared" ca="1" si="12"/>
        <v>49</v>
      </c>
      <c r="V112" s="193">
        <f t="shared" ca="1" si="13"/>
        <v>0.102083333333333</v>
      </c>
      <c r="W112" s="80">
        <f t="shared" ca="1" si="14"/>
        <v>117</v>
      </c>
      <c r="Y112" s="77">
        <f t="shared" si="23"/>
        <v>99</v>
      </c>
      <c r="Z112" s="78" t="str">
        <f t="shared" ca="1" si="15"/>
        <v>05Q00</v>
      </c>
      <c r="AA112" s="78" t="str">
        <f t="shared" ca="1" si="16"/>
        <v>SE STAFFS &amp; SEISDON PENINSULAR CCG</v>
      </c>
      <c r="AB112" s="78" t="str">
        <f t="shared" ca="1" si="17"/>
        <v>Q60</v>
      </c>
      <c r="AC112" s="78" t="str">
        <f t="shared" ca="1" si="18"/>
        <v>SHROPSHIRE AND STAFFORDSHIRE AREA</v>
      </c>
      <c r="AD112" s="84">
        <f t="shared" ca="1" si="19"/>
        <v>826</v>
      </c>
      <c r="AE112" s="84">
        <f t="shared" ca="1" si="20"/>
        <v>86</v>
      </c>
      <c r="AF112" s="190">
        <f t="shared" ca="1" si="21"/>
        <v>0.10411622276029001</v>
      </c>
    </row>
    <row r="113" spans="2:32" x14ac:dyDescent="0.25">
      <c r="B113" s="149">
        <f t="shared" si="22"/>
        <v>99</v>
      </c>
      <c r="C113" s="169" t="str">
        <f ca="1">IF($D$5&gt;$B113,OFFSET(Data!$B$1,$D$6+B113-1,0,1,1),"n/a")</f>
        <v>06F00</v>
      </c>
      <c r="D113" s="170" t="str">
        <f ca="1">IF($D$5&gt;$B113,OFFSET(Data!$C$1,$D$6+B113-1,0,1,1),"n/a")</f>
        <v>BEDFORDSHIRE CCG</v>
      </c>
      <c r="E113" s="169" t="str">
        <f ca="1">IF($D$5&gt;$B113,OFFSET(Data!$D$1,$D$6+B113-1,0,1,1),"n/a")</f>
        <v>Q58</v>
      </c>
      <c r="F113" s="170" t="str">
        <f ca="1">IF($D$5&gt;$B113,OFFSET(Data!$E$1,$D$6+B113-1,0,1,1),"n/a")</f>
        <v>HERTFORDSHIRE &amp; SOUTH MIDLANDS AREA</v>
      </c>
      <c r="G113" s="158">
        <f ca="1">IF($D$5&gt;$B113,OFFSET(Data!$K$1,$D$6+$B113-1,0,1,1),"n/a")</f>
        <v>1579</v>
      </c>
      <c r="H113" s="162">
        <f ca="1">IF($D$5&gt;$B113,OFFSET(Data!$X$1,$D$6+$B113-1,0,1,1),"n/a")</f>
        <v>183</v>
      </c>
      <c r="I113" s="79">
        <f ca="1">IF($D$5&gt;$B113,OFFSET(Data!$Y$1,$D$6+$B113-1,0,1,1),"n/a")</f>
        <v>0.11589613679544</v>
      </c>
      <c r="J113" s="163">
        <f ca="1">RANK($I113,$I$14:$I$239,0)+COUNTIF($I$14:$I113,$I113)-1</f>
        <v>43</v>
      </c>
      <c r="K113" s="162">
        <f ca="1">IF($D$5&gt;$B113,OFFSET(Data!$L$1,$D$6+$B113-1,0,1,1),"n/a")</f>
        <v>30</v>
      </c>
      <c r="L113" s="79">
        <f ca="1">IF($D$5&gt;$B113,OFFSET(Data!$M$1,$D$6+$B113-1,0,1,1),"n/a")</f>
        <v>1.8999366687776999E-2</v>
      </c>
      <c r="M113" s="163">
        <f ca="1">RANK($L113,$L$14:$L$239,0)+COUNTIF($L$14:$L113,$L113)-1</f>
        <v>87</v>
      </c>
      <c r="N113" s="162">
        <f ca="1">IF($D$5&gt;$B113,OFFSET(Data!$P$1,$D$6+$B113-1,0,1,1),"n/a")</f>
        <v>12</v>
      </c>
      <c r="O113" s="79">
        <f ca="1">IF($D$5&gt;$B113,OFFSET(Data!$Q$1,$D$6+$B113-1,0,1,1),"n/a")</f>
        <v>7.5997466751108198E-3</v>
      </c>
      <c r="P113" s="163">
        <f ca="1">RANK($O113,$O$14:$O$239,0)+COUNTIF($O$14:$O113,$O113)-1</f>
        <v>122</v>
      </c>
      <c r="Q113" s="162">
        <f ca="1">IF($D$5&gt;$B113,OFFSET(Data!$T$1,$D$6+$B113-1,0,1,1),"n/a")</f>
        <v>173</v>
      </c>
      <c r="R113" s="79">
        <f ca="1">IF($D$5&gt;$B113,OFFSET(Data!$U$1,$D$6+$B113-1,0,1,1),"n/a")</f>
        <v>0.10956301456618101</v>
      </c>
      <c r="S113" s="80">
        <f ca="1">RANK($R113,$R$14:$R$239,0)+COUNTIF($R$14:$R113,$R113)-1</f>
        <v>44</v>
      </c>
      <c r="T113" s="166"/>
      <c r="U113" s="162">
        <f t="shared" ca="1" si="12"/>
        <v>183</v>
      </c>
      <c r="V113" s="193">
        <f t="shared" ca="1" si="13"/>
        <v>0.11589613679544</v>
      </c>
      <c r="W113" s="80">
        <f t="shared" ca="1" si="14"/>
        <v>43</v>
      </c>
      <c r="Y113" s="77">
        <f t="shared" si="23"/>
        <v>100</v>
      </c>
      <c r="Z113" s="78" t="str">
        <f t="shared" ca="1" si="15"/>
        <v>01E00</v>
      </c>
      <c r="AA113" s="78" t="str">
        <f t="shared" ca="1" si="16"/>
        <v>GREATER PRESTON CCG</v>
      </c>
      <c r="AB113" s="78" t="str">
        <f t="shared" ca="1" si="17"/>
        <v>Q47</v>
      </c>
      <c r="AC113" s="78" t="str">
        <f t="shared" ca="1" si="18"/>
        <v>LANCASHIRE AREA</v>
      </c>
      <c r="AD113" s="84">
        <f t="shared" ca="1" si="19"/>
        <v>827</v>
      </c>
      <c r="AE113" s="84">
        <f t="shared" ca="1" si="20"/>
        <v>86</v>
      </c>
      <c r="AF113" s="190">
        <f t="shared" ca="1" si="21"/>
        <v>0.103990326481257</v>
      </c>
    </row>
    <row r="114" spans="2:32" x14ac:dyDescent="0.25">
      <c r="B114" s="149">
        <f t="shared" si="22"/>
        <v>100</v>
      </c>
      <c r="C114" s="169" t="str">
        <f ca="1">IF($D$5&gt;$B114,OFFSET(Data!$B$1,$D$6+B114-1,0,1,1),"n/a")</f>
        <v>06H00</v>
      </c>
      <c r="D114" s="170" t="str">
        <f ca="1">IF($D$5&gt;$B114,OFFSET(Data!$C$1,$D$6+B114-1,0,1,1),"n/a")</f>
        <v>CAMBRIDGESHIRE AND PETERBOROUGH CCG</v>
      </c>
      <c r="E114" s="169" t="str">
        <f ca="1">IF($D$5&gt;$B114,OFFSET(Data!$D$1,$D$6+B114-1,0,1,1),"n/a")</f>
        <v>Q56</v>
      </c>
      <c r="F114" s="170" t="str">
        <f ca="1">IF($D$5&gt;$B114,OFFSET(Data!$E$1,$D$6+B114-1,0,1,1),"n/a")</f>
        <v>EAST ANGLIA AREA</v>
      </c>
      <c r="G114" s="158">
        <f ca="1">IF($D$5&gt;$B114,OFFSET(Data!$K$1,$D$6+$B114-1,0,1,1),"n/a")</f>
        <v>2561</v>
      </c>
      <c r="H114" s="162">
        <f ca="1">IF($D$5&gt;$B114,OFFSET(Data!$X$1,$D$6+$B114-1,0,1,1),"n/a")</f>
        <v>309</v>
      </c>
      <c r="I114" s="79">
        <f ca="1">IF($D$5&gt;$B114,OFFSET(Data!$Y$1,$D$6+$B114-1,0,1,1),"n/a")</f>
        <v>0.12065599375244</v>
      </c>
      <c r="J114" s="163">
        <f ca="1">RANK($I114,$I$14:$I$239,0)+COUNTIF($I$14:$I114,$I114)-1</f>
        <v>31</v>
      </c>
      <c r="K114" s="162">
        <f ca="1">IF($D$5&gt;$B114,OFFSET(Data!$L$1,$D$6+$B114-1,0,1,1),"n/a")</f>
        <v>44</v>
      </c>
      <c r="L114" s="79">
        <f ca="1">IF($D$5&gt;$B114,OFFSET(Data!$M$1,$D$6+$B114-1,0,1,1),"n/a")</f>
        <v>1.7180788754392801E-2</v>
      </c>
      <c r="M114" s="163">
        <f ca="1">RANK($L114,$L$14:$L$239,0)+COUNTIF($L$14:$L114,$L114)-1</f>
        <v>116</v>
      </c>
      <c r="N114" s="162">
        <f ca="1">IF($D$5&gt;$B114,OFFSET(Data!$P$1,$D$6+$B114-1,0,1,1),"n/a")</f>
        <v>23</v>
      </c>
      <c r="O114" s="79">
        <f ca="1">IF($D$5&gt;$B114,OFFSET(Data!$Q$1,$D$6+$B114-1,0,1,1),"n/a")</f>
        <v>8.9808668488871504E-3</v>
      </c>
      <c r="P114" s="163">
        <f ca="1">RANK($O114,$O$14:$O$239,0)+COUNTIF($O$14:$O114,$O114)-1</f>
        <v>90</v>
      </c>
      <c r="Q114" s="162">
        <f ca="1">IF($D$5&gt;$B114,OFFSET(Data!$T$1,$D$6+$B114-1,0,1,1),"n/a")</f>
        <v>302</v>
      </c>
      <c r="R114" s="79">
        <f ca="1">IF($D$5&gt;$B114,OFFSET(Data!$U$1,$D$6+$B114-1,0,1,1),"n/a")</f>
        <v>0.117922686450605</v>
      </c>
      <c r="S114" s="80">
        <f ca="1">RANK($R114,$R$14:$R$239,0)+COUNTIF($R$14:$R114,$R114)-1</f>
        <v>20</v>
      </c>
      <c r="T114" s="166"/>
      <c r="U114" s="162">
        <f t="shared" ca="1" si="12"/>
        <v>309</v>
      </c>
      <c r="V114" s="193">
        <f t="shared" ca="1" si="13"/>
        <v>0.12065599375244</v>
      </c>
      <c r="W114" s="80">
        <f t="shared" ca="1" si="14"/>
        <v>31</v>
      </c>
      <c r="Y114" s="77">
        <f t="shared" si="23"/>
        <v>101</v>
      </c>
      <c r="Z114" s="78" t="str">
        <f t="shared" ca="1" si="15"/>
        <v>00R00</v>
      </c>
      <c r="AA114" s="78" t="str">
        <f t="shared" ca="1" si="16"/>
        <v>BLACKPOOL CCG</v>
      </c>
      <c r="AB114" s="78" t="str">
        <f t="shared" ca="1" si="17"/>
        <v>Q47</v>
      </c>
      <c r="AC114" s="78" t="str">
        <f t="shared" ca="1" si="18"/>
        <v>LANCASHIRE AREA</v>
      </c>
      <c r="AD114" s="84">
        <f t="shared" ca="1" si="19"/>
        <v>1060</v>
      </c>
      <c r="AE114" s="84">
        <f t="shared" ca="1" si="20"/>
        <v>110</v>
      </c>
      <c r="AF114" s="190">
        <f t="shared" ca="1" si="21"/>
        <v>0.10377358490565999</v>
      </c>
    </row>
    <row r="115" spans="2:32" x14ac:dyDescent="0.25">
      <c r="B115" s="149">
        <f t="shared" si="22"/>
        <v>101</v>
      </c>
      <c r="C115" s="169" t="str">
        <f ca="1">IF($D$5&gt;$B115,OFFSET(Data!$B$1,$D$6+B115-1,0,1,1),"n/a")</f>
        <v>06K00</v>
      </c>
      <c r="D115" s="170" t="str">
        <f ca="1">IF($D$5&gt;$B115,OFFSET(Data!$C$1,$D$6+B115-1,0,1,1),"n/a")</f>
        <v>EAST AND NORTH HERTFORDSHIRE CCG</v>
      </c>
      <c r="E115" s="169" t="str">
        <f ca="1">IF($D$5&gt;$B115,OFFSET(Data!$D$1,$D$6+B115-1,0,1,1),"n/a")</f>
        <v>Q58</v>
      </c>
      <c r="F115" s="170" t="str">
        <f ca="1">IF($D$5&gt;$B115,OFFSET(Data!$E$1,$D$6+B115-1,0,1,1),"n/a")</f>
        <v>HERTFORDSHIRE &amp; SOUTH MIDLANDS AREA</v>
      </c>
      <c r="G115" s="158">
        <f ca="1">IF($D$5&gt;$B115,OFFSET(Data!$K$1,$D$6+$B115-1,0,1,1),"n/a")</f>
        <v>1977</v>
      </c>
      <c r="H115" s="162">
        <f ca="1">IF($D$5&gt;$B115,OFFSET(Data!$X$1,$D$6+$B115-1,0,1,1),"n/a")</f>
        <v>251</v>
      </c>
      <c r="I115" s="79">
        <f ca="1">IF($D$5&gt;$B115,OFFSET(Data!$Y$1,$D$6+$B115-1,0,1,1),"n/a")</f>
        <v>0.126960040465351</v>
      </c>
      <c r="J115" s="163">
        <f ca="1">RANK($I115,$I$14:$I$239,0)+COUNTIF($I$14:$I115,$I115)-1</f>
        <v>19</v>
      </c>
      <c r="K115" s="162">
        <f ca="1">IF($D$5&gt;$B115,OFFSET(Data!$L$1,$D$6+$B115-1,0,1,1),"n/a")</f>
        <v>31</v>
      </c>
      <c r="L115" s="79">
        <f ca="1">IF($D$5&gt;$B115,OFFSET(Data!$M$1,$D$6+$B115-1,0,1,1),"n/a")</f>
        <v>1.5680323722812299E-2</v>
      </c>
      <c r="M115" s="163">
        <f ca="1">RANK($L115,$L$14:$L$239,0)+COUNTIF($L$14:$L115,$L115)-1</f>
        <v>137</v>
      </c>
      <c r="N115" s="162">
        <f ca="1">IF($D$5&gt;$B115,OFFSET(Data!$P$1,$D$6+$B115-1,0,1,1),"n/a")</f>
        <v>22</v>
      </c>
      <c r="O115" s="79">
        <f ca="1">IF($D$5&gt;$B115,OFFSET(Data!$Q$1,$D$6+$B115-1,0,1,1),"n/a")</f>
        <v>1.11279716742539E-2</v>
      </c>
      <c r="P115" s="163">
        <f ca="1">RANK($O115,$O$14:$O$239,0)+COUNTIF($O$14:$O115,$O115)-1</f>
        <v>53</v>
      </c>
      <c r="Q115" s="162">
        <f ca="1">IF($D$5&gt;$B115,OFFSET(Data!$T$1,$D$6+$B115-1,0,1,1),"n/a")</f>
        <v>236</v>
      </c>
      <c r="R115" s="79">
        <f ca="1">IF($D$5&gt;$B115,OFFSET(Data!$U$1,$D$6+$B115-1,0,1,1),"n/a")</f>
        <v>0.119372787051087</v>
      </c>
      <c r="S115" s="80">
        <f ca="1">RANK($R115,$R$14:$R$239,0)+COUNTIF($R$14:$R115,$R115)-1</f>
        <v>18</v>
      </c>
      <c r="T115" s="166"/>
      <c r="U115" s="162">
        <f t="shared" ca="1" si="12"/>
        <v>251</v>
      </c>
      <c r="V115" s="193">
        <f t="shared" ca="1" si="13"/>
        <v>0.126960040465351</v>
      </c>
      <c r="W115" s="80">
        <f t="shared" ca="1" si="14"/>
        <v>19</v>
      </c>
      <c r="Y115" s="77">
        <f t="shared" si="23"/>
        <v>102</v>
      </c>
      <c r="Z115" s="78" t="str">
        <f t="shared" ca="1" si="15"/>
        <v>10E00</v>
      </c>
      <c r="AA115" s="78" t="str">
        <f t="shared" ca="1" si="16"/>
        <v>THANET CCG</v>
      </c>
      <c r="AB115" s="78" t="str">
        <f t="shared" ca="1" si="17"/>
        <v>Q67</v>
      </c>
      <c r="AC115" s="78" t="str">
        <f t="shared" ca="1" si="18"/>
        <v>KENT AND MEDWAY AREA</v>
      </c>
      <c r="AD115" s="84">
        <f t="shared" ca="1" si="19"/>
        <v>657</v>
      </c>
      <c r="AE115" s="84">
        <f t="shared" ca="1" si="20"/>
        <v>68</v>
      </c>
      <c r="AF115" s="190">
        <f t="shared" ca="1" si="21"/>
        <v>0.10350076103500699</v>
      </c>
    </row>
    <row r="116" spans="2:32" x14ac:dyDescent="0.25">
      <c r="B116" s="149">
        <f t="shared" si="22"/>
        <v>102</v>
      </c>
      <c r="C116" s="169" t="str">
        <f ca="1">IF($D$5&gt;$B116,OFFSET(Data!$B$1,$D$6+B116-1,0,1,1),"n/a")</f>
        <v>06L00</v>
      </c>
      <c r="D116" s="170" t="str">
        <f ca="1">IF($D$5&gt;$B116,OFFSET(Data!$C$1,$D$6+B116-1,0,1,1),"n/a")</f>
        <v>IPSWICH AND EAST SUFFOLK CCG</v>
      </c>
      <c r="E116" s="169" t="str">
        <f ca="1">IF($D$5&gt;$B116,OFFSET(Data!$D$1,$D$6+B116-1,0,1,1),"n/a")</f>
        <v>Q56</v>
      </c>
      <c r="F116" s="170" t="str">
        <f ca="1">IF($D$5&gt;$B116,OFFSET(Data!$E$1,$D$6+B116-1,0,1,1),"n/a")</f>
        <v>EAST ANGLIA AREA</v>
      </c>
      <c r="G116" s="158">
        <f ca="1">IF($D$5&gt;$B116,OFFSET(Data!$K$1,$D$6+$B116-1,0,1,1),"n/a")</f>
        <v>1416</v>
      </c>
      <c r="H116" s="162">
        <f ca="1">IF($D$5&gt;$B116,OFFSET(Data!$X$1,$D$6+$B116-1,0,1,1),"n/a")</f>
        <v>157</v>
      </c>
      <c r="I116" s="79">
        <f ca="1">IF($D$5&gt;$B116,OFFSET(Data!$Y$1,$D$6+$B116-1,0,1,1),"n/a")</f>
        <v>0.11087570621468899</v>
      </c>
      <c r="J116" s="163">
        <f ca="1">RANK($I116,$I$14:$I$239,0)+COUNTIF($I$14:$I116,$I116)-1</f>
        <v>69</v>
      </c>
      <c r="K116" s="162">
        <f ca="1">IF($D$5&gt;$B116,OFFSET(Data!$L$1,$D$6+$B116-1,0,1,1),"n/a")</f>
        <v>21</v>
      </c>
      <c r="L116" s="79">
        <f ca="1">IF($D$5&gt;$B116,OFFSET(Data!$M$1,$D$6+$B116-1,0,1,1),"n/a")</f>
        <v>1.48305084745762E-2</v>
      </c>
      <c r="M116" s="163">
        <f ca="1">RANK($L116,$L$14:$L$239,0)+COUNTIF($L$14:$L116,$L116)-1</f>
        <v>153</v>
      </c>
      <c r="N116" s="162">
        <f ca="1">IF($D$5&gt;$B116,OFFSET(Data!$P$1,$D$6+$B116-1,0,1,1),"n/a")</f>
        <v>11</v>
      </c>
      <c r="O116" s="79">
        <f ca="1">IF($D$5&gt;$B116,OFFSET(Data!$Q$1,$D$6+$B116-1,0,1,1),"n/a")</f>
        <v>7.7683615819209E-3</v>
      </c>
      <c r="P116" s="163">
        <f ca="1">RANK($O116,$O$14:$O$239,0)+COUNTIF($O$14:$O116,$O116)-1</f>
        <v>119</v>
      </c>
      <c r="Q116" s="162">
        <f ca="1">IF($D$5&gt;$B116,OFFSET(Data!$T$1,$D$6+$B116-1,0,1,1),"n/a")</f>
        <v>149</v>
      </c>
      <c r="R116" s="79">
        <f ca="1">IF($D$5&gt;$B116,OFFSET(Data!$U$1,$D$6+$B116-1,0,1,1),"n/a")</f>
        <v>0.105225988700564</v>
      </c>
      <c r="S116" s="80">
        <f ca="1">RANK($R116,$R$14:$R$239,0)+COUNTIF($R$14:$R116,$R116)-1</f>
        <v>64</v>
      </c>
      <c r="T116" s="166"/>
      <c r="U116" s="162">
        <f t="shared" ca="1" si="12"/>
        <v>157</v>
      </c>
      <c r="V116" s="193">
        <f t="shared" ca="1" si="13"/>
        <v>0.11087570621468899</v>
      </c>
      <c r="W116" s="80">
        <f t="shared" ca="1" si="14"/>
        <v>69</v>
      </c>
      <c r="Y116" s="77">
        <f t="shared" si="23"/>
        <v>103</v>
      </c>
      <c r="Z116" s="78" t="str">
        <f t="shared" ca="1" si="15"/>
        <v>05H00</v>
      </c>
      <c r="AA116" s="78" t="str">
        <f t="shared" ca="1" si="16"/>
        <v>WARWICKSHIRE NORTH CCG</v>
      </c>
      <c r="AB116" s="78" t="str">
        <f t="shared" ca="1" si="17"/>
        <v>Q53</v>
      </c>
      <c r="AC116" s="78" t="str">
        <f t="shared" ca="1" si="18"/>
        <v>ARDEN,HEREFORDS &amp; WORCESTER AREA</v>
      </c>
      <c r="AD116" s="84">
        <f t="shared" ca="1" si="19"/>
        <v>804</v>
      </c>
      <c r="AE116" s="84">
        <f t="shared" ca="1" si="20"/>
        <v>83</v>
      </c>
      <c r="AF116" s="190">
        <f t="shared" ca="1" si="21"/>
        <v>0.10323383084577099</v>
      </c>
    </row>
    <row r="117" spans="2:32" x14ac:dyDescent="0.25">
      <c r="B117" s="149">
        <f t="shared" si="22"/>
        <v>103</v>
      </c>
      <c r="C117" s="169" t="str">
        <f ca="1">IF($D$5&gt;$B117,OFFSET(Data!$B$1,$D$6+B117-1,0,1,1),"n/a")</f>
        <v>06M00</v>
      </c>
      <c r="D117" s="170" t="str">
        <f ca="1">IF($D$5&gt;$B117,OFFSET(Data!$C$1,$D$6+B117-1,0,1,1),"n/a")</f>
        <v>GREAT YARMOUTH &amp; WAVENEY CCG</v>
      </c>
      <c r="E117" s="169" t="str">
        <f ca="1">IF($D$5&gt;$B117,OFFSET(Data!$D$1,$D$6+B117-1,0,1,1),"n/a")</f>
        <v>Q56</v>
      </c>
      <c r="F117" s="170" t="str">
        <f ca="1">IF($D$5&gt;$B117,OFFSET(Data!$E$1,$D$6+B117-1,0,1,1),"n/a")</f>
        <v>EAST ANGLIA AREA</v>
      </c>
      <c r="G117" s="158">
        <f ca="1">IF($D$5&gt;$B117,OFFSET(Data!$K$1,$D$6+$B117-1,0,1,1),"n/a")</f>
        <v>1083</v>
      </c>
      <c r="H117" s="162">
        <f ca="1">IF($D$5&gt;$B117,OFFSET(Data!$X$1,$D$6+$B117-1,0,1,1),"n/a")</f>
        <v>127</v>
      </c>
      <c r="I117" s="79">
        <f ca="1">IF($D$5&gt;$B117,OFFSET(Data!$Y$1,$D$6+$B117-1,0,1,1),"n/a")</f>
        <v>0.117266851338873</v>
      </c>
      <c r="J117" s="163">
        <f ca="1">RANK($I117,$I$14:$I$239,0)+COUNTIF($I$14:$I117,$I117)-1</f>
        <v>38</v>
      </c>
      <c r="K117" s="162">
        <f ca="1">IF($D$5&gt;$B117,OFFSET(Data!$L$1,$D$6+$B117-1,0,1,1),"n/a")</f>
        <v>6</v>
      </c>
      <c r="L117" s="79">
        <f ca="1">IF($D$5&gt;$B117,OFFSET(Data!$M$1,$D$6+$B117-1,0,1,1),"n/a")</f>
        <v>5.5401662049861401E-3</v>
      </c>
      <c r="M117" s="163">
        <f ca="1">RANK($L117,$L$14:$L$239,0)+COUNTIF($L$14:$L117,$L117)-1</f>
        <v>206</v>
      </c>
      <c r="N117" s="162">
        <f ca="1">IF($D$5&gt;$B117,OFFSET(Data!$P$1,$D$6+$B117-1,0,1,1),"n/a")</f>
        <v>12</v>
      </c>
      <c r="O117" s="79">
        <f ca="1">IF($D$5&gt;$B117,OFFSET(Data!$Q$1,$D$6+$B117-1,0,1,1),"n/a")</f>
        <v>1.10803324099722E-2</v>
      </c>
      <c r="P117" s="163">
        <f ca="1">RANK($O117,$O$14:$O$239,0)+COUNTIF($O$14:$O117,$O117)-1</f>
        <v>55</v>
      </c>
      <c r="Q117" s="162">
        <f ca="1">IF($D$5&gt;$B117,OFFSET(Data!$T$1,$D$6+$B117-1,0,1,1),"n/a")</f>
        <v>116</v>
      </c>
      <c r="R117" s="79">
        <f ca="1">IF($D$5&gt;$B117,OFFSET(Data!$U$1,$D$6+$B117-1,0,1,1),"n/a")</f>
        <v>0.10710987996306499</v>
      </c>
      <c r="S117" s="80">
        <f ca="1">RANK($R117,$R$14:$R$239,0)+COUNTIF($R$14:$R117,$R117)-1</f>
        <v>56</v>
      </c>
      <c r="T117" s="166"/>
      <c r="U117" s="162">
        <f t="shared" ca="1" si="12"/>
        <v>127</v>
      </c>
      <c r="V117" s="193">
        <f t="shared" ca="1" si="13"/>
        <v>0.117266851338873</v>
      </c>
      <c r="W117" s="80">
        <f t="shared" ca="1" si="14"/>
        <v>38</v>
      </c>
      <c r="Y117" s="77">
        <f t="shared" si="23"/>
        <v>104</v>
      </c>
      <c r="Z117" s="78" t="str">
        <f t="shared" ca="1" si="15"/>
        <v>00Q00</v>
      </c>
      <c r="AA117" s="78" t="str">
        <f t="shared" ca="1" si="16"/>
        <v>BLACKBURN WITH DARWEN CCG</v>
      </c>
      <c r="AB117" s="78" t="str">
        <f t="shared" ca="1" si="17"/>
        <v>Q47</v>
      </c>
      <c r="AC117" s="78" t="str">
        <f t="shared" ca="1" si="18"/>
        <v>LANCASHIRE AREA</v>
      </c>
      <c r="AD117" s="84">
        <f t="shared" ca="1" si="19"/>
        <v>775</v>
      </c>
      <c r="AE117" s="84">
        <f t="shared" ca="1" si="20"/>
        <v>80</v>
      </c>
      <c r="AF117" s="190">
        <f t="shared" ca="1" si="21"/>
        <v>0.103225806451612</v>
      </c>
    </row>
    <row r="118" spans="2:32" x14ac:dyDescent="0.25">
      <c r="B118" s="149">
        <f t="shared" si="22"/>
        <v>104</v>
      </c>
      <c r="C118" s="169" t="str">
        <f ca="1">IF($D$5&gt;$B118,OFFSET(Data!$B$1,$D$6+B118-1,0,1,1),"n/a")</f>
        <v>06N00</v>
      </c>
      <c r="D118" s="170" t="str">
        <f ca="1">IF($D$5&gt;$B118,OFFSET(Data!$C$1,$D$6+B118-1,0,1,1),"n/a")</f>
        <v>HERTS VALLEYS CCG</v>
      </c>
      <c r="E118" s="169" t="str">
        <f ca="1">IF($D$5&gt;$B118,OFFSET(Data!$D$1,$D$6+B118-1,0,1,1),"n/a")</f>
        <v>Q58</v>
      </c>
      <c r="F118" s="170" t="str">
        <f ca="1">IF($D$5&gt;$B118,OFFSET(Data!$E$1,$D$6+B118-1,0,1,1),"n/a")</f>
        <v>HERTFORDSHIRE &amp; SOUTH MIDLANDS AREA</v>
      </c>
      <c r="G118" s="158">
        <f ca="1">IF($D$5&gt;$B118,OFFSET(Data!$K$1,$D$6+$B118-1,0,1,1),"n/a")</f>
        <v>1730</v>
      </c>
      <c r="H118" s="162">
        <f ca="1">IF($D$5&gt;$B118,OFFSET(Data!$X$1,$D$6+$B118-1,0,1,1),"n/a")</f>
        <v>201</v>
      </c>
      <c r="I118" s="79">
        <f ca="1">IF($D$5&gt;$B118,OFFSET(Data!$Y$1,$D$6+$B118-1,0,1,1),"n/a")</f>
        <v>0.11618497109826501</v>
      </c>
      <c r="J118" s="163">
        <f ca="1">RANK($I118,$I$14:$I$239,0)+COUNTIF($I$14:$I118,$I118)-1</f>
        <v>40</v>
      </c>
      <c r="K118" s="162">
        <f ca="1">IF($D$5&gt;$B118,OFFSET(Data!$L$1,$D$6+$B118-1,0,1,1),"n/a")</f>
        <v>29</v>
      </c>
      <c r="L118" s="79">
        <f ca="1">IF($D$5&gt;$B118,OFFSET(Data!$M$1,$D$6+$B118-1,0,1,1),"n/a")</f>
        <v>1.6763005780346799E-2</v>
      </c>
      <c r="M118" s="163">
        <f ca="1">RANK($L118,$L$14:$L$239,0)+COUNTIF($L$14:$L118,$L118)-1</f>
        <v>122</v>
      </c>
      <c r="N118" s="162">
        <f ca="1">IF($D$5&gt;$B118,OFFSET(Data!$P$1,$D$6+$B118-1,0,1,1),"n/a")</f>
        <v>15</v>
      </c>
      <c r="O118" s="79">
        <f ca="1">IF($D$5&gt;$B118,OFFSET(Data!$Q$1,$D$6+$B118-1,0,1,1),"n/a")</f>
        <v>8.6705202312138702E-3</v>
      </c>
      <c r="P118" s="163">
        <f ca="1">RANK($O118,$O$14:$O$239,0)+COUNTIF($O$14:$O118,$O118)-1</f>
        <v>96</v>
      </c>
      <c r="Q118" s="162">
        <f ca="1">IF($D$5&gt;$B118,OFFSET(Data!$T$1,$D$6+$B118-1,0,1,1),"n/a")</f>
        <v>189</v>
      </c>
      <c r="R118" s="79">
        <f ca="1">IF($D$5&gt;$B118,OFFSET(Data!$U$1,$D$6+$B118-1,0,1,1),"n/a")</f>
        <v>0.10924855491329399</v>
      </c>
      <c r="S118" s="80">
        <f ca="1">RANK($R118,$R$14:$R$239,0)+COUNTIF($R$14:$R118,$R118)-1</f>
        <v>45</v>
      </c>
      <c r="T118" s="166"/>
      <c r="U118" s="162">
        <f t="shared" ca="1" si="12"/>
        <v>201</v>
      </c>
      <c r="V118" s="193">
        <f t="shared" ca="1" si="13"/>
        <v>0.11618497109826501</v>
      </c>
      <c r="W118" s="80">
        <f t="shared" ca="1" si="14"/>
        <v>40</v>
      </c>
      <c r="Y118" s="77">
        <f t="shared" si="23"/>
        <v>105</v>
      </c>
      <c r="Z118" s="78" t="str">
        <f t="shared" ca="1" si="15"/>
        <v>07H00</v>
      </c>
      <c r="AA118" s="78" t="str">
        <f t="shared" ca="1" si="16"/>
        <v>WEST ESSEX CCG</v>
      </c>
      <c r="AB118" s="78" t="str">
        <f t="shared" ca="1" si="17"/>
        <v>Q57</v>
      </c>
      <c r="AC118" s="78" t="str">
        <f t="shared" ca="1" si="18"/>
        <v>ESSEX  AREA</v>
      </c>
      <c r="AD118" s="84">
        <f t="shared" ca="1" si="19"/>
        <v>892</v>
      </c>
      <c r="AE118" s="84">
        <f t="shared" ca="1" si="20"/>
        <v>92</v>
      </c>
      <c r="AF118" s="190">
        <f t="shared" ca="1" si="21"/>
        <v>0.103139013452914</v>
      </c>
    </row>
    <row r="119" spans="2:32" x14ac:dyDescent="0.25">
      <c r="B119" s="149">
        <f t="shared" si="22"/>
        <v>105</v>
      </c>
      <c r="C119" s="169" t="str">
        <f ca="1">IF($D$5&gt;$B119,OFFSET(Data!$B$1,$D$6+B119-1,0,1,1),"n/a")</f>
        <v>06P00</v>
      </c>
      <c r="D119" s="170" t="str">
        <f ca="1">IF($D$5&gt;$B119,OFFSET(Data!$C$1,$D$6+B119-1,0,1,1),"n/a")</f>
        <v>LUTON CCG</v>
      </c>
      <c r="E119" s="169" t="str">
        <f ca="1">IF($D$5&gt;$B119,OFFSET(Data!$D$1,$D$6+B119-1,0,1,1),"n/a")</f>
        <v>Q58</v>
      </c>
      <c r="F119" s="170" t="str">
        <f ca="1">IF($D$5&gt;$B119,OFFSET(Data!$E$1,$D$6+B119-1,0,1,1),"n/a")</f>
        <v>HERTFORDSHIRE &amp; SOUTH MIDLANDS AREA</v>
      </c>
      <c r="G119" s="158">
        <f ca="1">IF($D$5&gt;$B119,OFFSET(Data!$K$1,$D$6+$B119-1,0,1,1),"n/a")</f>
        <v>739</v>
      </c>
      <c r="H119" s="162">
        <f ca="1">IF($D$5&gt;$B119,OFFSET(Data!$X$1,$D$6+$B119-1,0,1,1),"n/a")</f>
        <v>94</v>
      </c>
      <c r="I119" s="79">
        <f ca="1">IF($D$5&gt;$B119,OFFSET(Data!$Y$1,$D$6+$B119-1,0,1,1),"n/a")</f>
        <v>0.12719891745602099</v>
      </c>
      <c r="J119" s="163">
        <f ca="1">RANK($I119,$I$14:$I$239,0)+COUNTIF($I$14:$I119,$I119)-1</f>
        <v>18</v>
      </c>
      <c r="K119" s="162">
        <f ca="1">IF($D$5&gt;$B119,OFFSET(Data!$L$1,$D$6+$B119-1,0,1,1),"n/a")</f>
        <v>20</v>
      </c>
      <c r="L119" s="79">
        <f ca="1">IF($D$5&gt;$B119,OFFSET(Data!$M$1,$D$6+$B119-1,0,1,1),"n/a")</f>
        <v>2.7063599458728001E-2</v>
      </c>
      <c r="M119" s="163">
        <f ca="1">RANK($L119,$L$14:$L$239,0)+COUNTIF($L$14:$L119,$L119)-1</f>
        <v>26</v>
      </c>
      <c r="N119" s="162">
        <f ca="1">IF($D$5&gt;$B119,OFFSET(Data!$P$1,$D$6+$B119-1,0,1,1),"n/a")</f>
        <v>12</v>
      </c>
      <c r="O119" s="79">
        <f ca="1">IF($D$5&gt;$B119,OFFSET(Data!$Q$1,$D$6+$B119-1,0,1,1),"n/a")</f>
        <v>1.6238159675236799E-2</v>
      </c>
      <c r="P119" s="163">
        <f ca="1">RANK($O119,$O$14:$O$239,0)+COUNTIF($O$14:$O119,$O119)-1</f>
        <v>15</v>
      </c>
      <c r="Q119" s="162">
        <f ca="1">IF($D$5&gt;$B119,OFFSET(Data!$T$1,$D$6+$B119-1,0,1,1),"n/a")</f>
        <v>86</v>
      </c>
      <c r="R119" s="79">
        <f ca="1">IF($D$5&gt;$B119,OFFSET(Data!$U$1,$D$6+$B119-1,0,1,1),"n/a")</f>
        <v>0.11637347767253001</v>
      </c>
      <c r="S119" s="80">
        <f ca="1">RANK($R119,$R$14:$R$239,0)+COUNTIF($R$14:$R119,$R119)-1</f>
        <v>26</v>
      </c>
      <c r="T119" s="166"/>
      <c r="U119" s="162">
        <f t="shared" ca="1" si="12"/>
        <v>94</v>
      </c>
      <c r="V119" s="193">
        <f t="shared" ca="1" si="13"/>
        <v>0.12719891745602099</v>
      </c>
      <c r="W119" s="80">
        <f t="shared" ca="1" si="14"/>
        <v>18</v>
      </c>
      <c r="Y119" s="77">
        <f t="shared" si="23"/>
        <v>106</v>
      </c>
      <c r="Z119" s="78" t="str">
        <f t="shared" ca="1" si="15"/>
        <v>00C00</v>
      </c>
      <c r="AA119" s="78" t="str">
        <f t="shared" ca="1" si="16"/>
        <v>DARLINGTON CCG</v>
      </c>
      <c r="AB119" s="78" t="str">
        <f t="shared" ca="1" si="17"/>
        <v>Q45</v>
      </c>
      <c r="AC119" s="78" t="str">
        <f t="shared" ca="1" si="18"/>
        <v>DURHAM, DARLINGTON AND TEES AREA</v>
      </c>
      <c r="AD119" s="84">
        <f t="shared" ca="1" si="19"/>
        <v>447</v>
      </c>
      <c r="AE119" s="84">
        <f t="shared" ca="1" si="20"/>
        <v>46</v>
      </c>
      <c r="AF119" s="190">
        <f t="shared" ca="1" si="21"/>
        <v>0.10290827740492101</v>
      </c>
    </row>
    <row r="120" spans="2:32" x14ac:dyDescent="0.25">
      <c r="B120" s="149">
        <f t="shared" si="22"/>
        <v>106</v>
      </c>
      <c r="C120" s="169" t="str">
        <f ca="1">IF($D$5&gt;$B120,OFFSET(Data!$B$1,$D$6+B120-1,0,1,1),"n/a")</f>
        <v>06Q00</v>
      </c>
      <c r="D120" s="170" t="str">
        <f ca="1">IF($D$5&gt;$B120,OFFSET(Data!$C$1,$D$6+B120-1,0,1,1),"n/a")</f>
        <v>MID ESSEX CCG</v>
      </c>
      <c r="E120" s="169" t="str">
        <f ca="1">IF($D$5&gt;$B120,OFFSET(Data!$D$1,$D$6+B120-1,0,1,1),"n/a")</f>
        <v>Q57</v>
      </c>
      <c r="F120" s="170" t="str">
        <f ca="1">IF($D$5&gt;$B120,OFFSET(Data!$E$1,$D$6+B120-1,0,1,1),"n/a")</f>
        <v>ESSEX  AREA</v>
      </c>
      <c r="G120" s="158">
        <f ca="1">IF($D$5&gt;$B120,OFFSET(Data!$K$1,$D$6+$B120-1,0,1,1),"n/a")</f>
        <v>1227</v>
      </c>
      <c r="H120" s="162">
        <f ca="1">IF($D$5&gt;$B120,OFFSET(Data!$X$1,$D$6+$B120-1,0,1,1),"n/a")</f>
        <v>126</v>
      </c>
      <c r="I120" s="79">
        <f ca="1">IF($D$5&gt;$B120,OFFSET(Data!$Y$1,$D$6+$B120-1,0,1,1),"n/a")</f>
        <v>0.102689486552567</v>
      </c>
      <c r="J120" s="163">
        <f ca="1">RANK($I120,$I$14:$I$239,0)+COUNTIF($I$14:$I120,$I120)-1</f>
        <v>109</v>
      </c>
      <c r="K120" s="162">
        <f ca="1">IF($D$5&gt;$B120,OFFSET(Data!$L$1,$D$6+$B120-1,0,1,1),"n/a")</f>
        <v>23</v>
      </c>
      <c r="L120" s="79">
        <f ca="1">IF($D$5&gt;$B120,OFFSET(Data!$M$1,$D$6+$B120-1,0,1,1),"n/a")</f>
        <v>1.8744906275468601E-2</v>
      </c>
      <c r="M120" s="163">
        <f ca="1">RANK($L120,$L$14:$L$239,0)+COUNTIF($L$14:$L120,$L120)-1</f>
        <v>91</v>
      </c>
      <c r="N120" s="162">
        <f ca="1">IF($D$5&gt;$B120,OFFSET(Data!$P$1,$D$6+$B120-1,0,1,1),"n/a")</f>
        <v>8</v>
      </c>
      <c r="O120" s="79">
        <f ca="1">IF($D$5&gt;$B120,OFFSET(Data!$Q$1,$D$6+$B120-1,0,1,1),"n/a")</f>
        <v>6.5199674001629902E-3</v>
      </c>
      <c r="P120" s="163">
        <f ca="1">RANK($O120,$O$14:$O$239,0)+COUNTIF($O$14:$O120,$O120)-1</f>
        <v>147</v>
      </c>
      <c r="Q120" s="162">
        <f ca="1">IF($D$5&gt;$B120,OFFSET(Data!$T$1,$D$6+$B120-1,0,1,1),"n/a")</f>
        <v>120</v>
      </c>
      <c r="R120" s="79">
        <f ca="1">IF($D$5&gt;$B120,OFFSET(Data!$U$1,$D$6+$B120-1,0,1,1),"n/a")</f>
        <v>9.7799511002444897E-2</v>
      </c>
      <c r="S120" s="80">
        <f ca="1">RANK($R120,$R$14:$R$239,0)+COUNTIF($R$14:$R120,$R120)-1</f>
        <v>113</v>
      </c>
      <c r="T120" s="166"/>
      <c r="U120" s="162">
        <f t="shared" ca="1" si="12"/>
        <v>126</v>
      </c>
      <c r="V120" s="193">
        <f t="shared" ca="1" si="13"/>
        <v>0.102689486552567</v>
      </c>
      <c r="W120" s="80">
        <f t="shared" ca="1" si="14"/>
        <v>109</v>
      </c>
      <c r="Y120" s="77">
        <f t="shared" si="23"/>
        <v>107</v>
      </c>
      <c r="Z120" s="78" t="str">
        <f t="shared" ca="1" si="15"/>
        <v>08Q00</v>
      </c>
      <c r="AA120" s="78" t="str">
        <f t="shared" ca="1" si="16"/>
        <v>SOUTHWARK CCG</v>
      </c>
      <c r="AB120" s="78" t="str">
        <f t="shared" ca="1" si="17"/>
        <v>Q63</v>
      </c>
      <c r="AC120" s="78" t="str">
        <f t="shared" ca="1" si="18"/>
        <v>SOUTH LONDON AREA</v>
      </c>
      <c r="AD120" s="84">
        <f t="shared" ca="1" si="19"/>
        <v>632</v>
      </c>
      <c r="AE120" s="84">
        <f t="shared" ca="1" si="20"/>
        <v>65</v>
      </c>
      <c r="AF120" s="190">
        <f t="shared" ca="1" si="21"/>
        <v>0.102848101265822</v>
      </c>
    </row>
    <row r="121" spans="2:32" x14ac:dyDescent="0.25">
      <c r="B121" s="149">
        <f t="shared" si="22"/>
        <v>107</v>
      </c>
      <c r="C121" s="169" t="str">
        <f ca="1">IF($D$5&gt;$B121,OFFSET(Data!$B$1,$D$6+B121-1,0,1,1),"n/a")</f>
        <v>06T00</v>
      </c>
      <c r="D121" s="170" t="str">
        <f ca="1">IF($D$5&gt;$B121,OFFSET(Data!$C$1,$D$6+B121-1,0,1,1),"n/a")</f>
        <v>NORTH EAST ESSEX CCG</v>
      </c>
      <c r="E121" s="169" t="str">
        <f ca="1">IF($D$5&gt;$B121,OFFSET(Data!$D$1,$D$6+B121-1,0,1,1),"n/a")</f>
        <v>Q57</v>
      </c>
      <c r="F121" s="170" t="str">
        <f ca="1">IF($D$5&gt;$B121,OFFSET(Data!$E$1,$D$6+B121-1,0,1,1),"n/a")</f>
        <v>ESSEX  AREA</v>
      </c>
      <c r="G121" s="158">
        <f ca="1">IF($D$5&gt;$B121,OFFSET(Data!$K$1,$D$6+$B121-1,0,1,1),"n/a")</f>
        <v>1573</v>
      </c>
      <c r="H121" s="162">
        <f ca="1">IF($D$5&gt;$B121,OFFSET(Data!$X$1,$D$6+$B121-1,0,1,1),"n/a")</f>
        <v>171</v>
      </c>
      <c r="I121" s="79">
        <f ca="1">IF($D$5&gt;$B121,OFFSET(Data!$Y$1,$D$6+$B121-1,0,1,1),"n/a")</f>
        <v>0.108709472345835</v>
      </c>
      <c r="J121" s="163">
        <f ca="1">RANK($I121,$I$14:$I$239,0)+COUNTIF($I$14:$I121,$I121)-1</f>
        <v>79</v>
      </c>
      <c r="K121" s="162">
        <f ca="1">IF($D$5&gt;$B121,OFFSET(Data!$L$1,$D$6+$B121-1,0,1,1),"n/a")</f>
        <v>20</v>
      </c>
      <c r="L121" s="79">
        <f ca="1">IF($D$5&gt;$B121,OFFSET(Data!$M$1,$D$6+$B121-1,0,1,1),"n/a")</f>
        <v>1.27145581691036E-2</v>
      </c>
      <c r="M121" s="163">
        <f ca="1">RANK($L121,$L$14:$L$239,0)+COUNTIF($L$14:$L121,$L121)-1</f>
        <v>176</v>
      </c>
      <c r="N121" s="162">
        <f ca="1">IF($D$5&gt;$B121,OFFSET(Data!$P$1,$D$6+$B121-1,0,1,1),"n/a")</f>
        <v>11</v>
      </c>
      <c r="O121" s="79">
        <f ca="1">IF($D$5&gt;$B121,OFFSET(Data!$Q$1,$D$6+$B121-1,0,1,1),"n/a")</f>
        <v>6.9930069930069904E-3</v>
      </c>
      <c r="P121" s="163">
        <f ca="1">RANK($O121,$O$14:$O$239,0)+COUNTIF($O$14:$O121,$O121)-1</f>
        <v>136</v>
      </c>
      <c r="Q121" s="162">
        <f ca="1">IF($D$5&gt;$B121,OFFSET(Data!$T$1,$D$6+$B121-1,0,1,1),"n/a")</f>
        <v>168</v>
      </c>
      <c r="R121" s="79">
        <f ca="1">IF($D$5&gt;$B121,OFFSET(Data!$U$1,$D$6+$B121-1,0,1,1),"n/a")</f>
        <v>0.10680228862047</v>
      </c>
      <c r="S121" s="80">
        <f ca="1">RANK($R121,$R$14:$R$239,0)+COUNTIF($R$14:$R121,$R121)-1</f>
        <v>59</v>
      </c>
      <c r="T121" s="166"/>
      <c r="U121" s="162">
        <f t="shared" ca="1" si="12"/>
        <v>171</v>
      </c>
      <c r="V121" s="193">
        <f t="shared" ca="1" si="13"/>
        <v>0.108709472345835</v>
      </c>
      <c r="W121" s="80">
        <f t="shared" ca="1" si="14"/>
        <v>79</v>
      </c>
      <c r="Y121" s="77">
        <f t="shared" si="23"/>
        <v>108</v>
      </c>
      <c r="Z121" s="78" t="str">
        <f t="shared" ca="1" si="15"/>
        <v>07W00</v>
      </c>
      <c r="AA121" s="78" t="str">
        <f t="shared" ca="1" si="16"/>
        <v>EALING CCG</v>
      </c>
      <c r="AB121" s="78" t="str">
        <f t="shared" ca="1" si="17"/>
        <v>Q62</v>
      </c>
      <c r="AC121" s="78" t="str">
        <f t="shared" ca="1" si="18"/>
        <v>NORTH WEST LONDON AREA</v>
      </c>
      <c r="AD121" s="84">
        <f t="shared" ca="1" si="19"/>
        <v>1148</v>
      </c>
      <c r="AE121" s="84">
        <f t="shared" ca="1" si="20"/>
        <v>118</v>
      </c>
      <c r="AF121" s="190">
        <f t="shared" ca="1" si="21"/>
        <v>0.10278745644599301</v>
      </c>
    </row>
    <row r="122" spans="2:32" x14ac:dyDescent="0.25">
      <c r="B122" s="149">
        <f t="shared" si="22"/>
        <v>108</v>
      </c>
      <c r="C122" s="169" t="str">
        <f ca="1">IF($D$5&gt;$B122,OFFSET(Data!$B$1,$D$6+B122-1,0,1,1),"n/a")</f>
        <v>06V00</v>
      </c>
      <c r="D122" s="170" t="str">
        <f ca="1">IF($D$5&gt;$B122,OFFSET(Data!$C$1,$D$6+B122-1,0,1,1),"n/a")</f>
        <v>NORTH NORFOLK CCG</v>
      </c>
      <c r="E122" s="169" t="str">
        <f ca="1">IF($D$5&gt;$B122,OFFSET(Data!$D$1,$D$6+B122-1,0,1,1),"n/a")</f>
        <v>Q56</v>
      </c>
      <c r="F122" s="170" t="str">
        <f ca="1">IF($D$5&gt;$B122,OFFSET(Data!$E$1,$D$6+B122-1,0,1,1),"n/a")</f>
        <v>EAST ANGLIA AREA</v>
      </c>
      <c r="G122" s="158">
        <f ca="1">IF($D$5&gt;$B122,OFFSET(Data!$K$1,$D$6+$B122-1,0,1,1),"n/a")</f>
        <v>763</v>
      </c>
      <c r="H122" s="162">
        <f ca="1">IF($D$5&gt;$B122,OFFSET(Data!$X$1,$D$6+$B122-1,0,1,1),"n/a")</f>
        <v>62</v>
      </c>
      <c r="I122" s="79">
        <f ca="1">IF($D$5&gt;$B122,OFFSET(Data!$Y$1,$D$6+$B122-1,0,1,1),"n/a")</f>
        <v>8.1258191349934394E-2</v>
      </c>
      <c r="J122" s="163">
        <f ca="1">RANK($I122,$I$14:$I$239,0)+COUNTIF($I$14:$I122,$I122)-1</f>
        <v>199</v>
      </c>
      <c r="K122" s="162">
        <f ca="1">IF($D$5&gt;$B122,OFFSET(Data!$L$1,$D$6+$B122-1,0,1,1),"n/a")</f>
        <v>15</v>
      </c>
      <c r="L122" s="79">
        <f ca="1">IF($D$5&gt;$B122,OFFSET(Data!$M$1,$D$6+$B122-1,0,1,1),"n/a")</f>
        <v>1.9659239842725999E-2</v>
      </c>
      <c r="M122" s="163">
        <f ca="1">RANK($L122,$L$14:$L$239,0)+COUNTIF($L$14:$L122,$L122)-1</f>
        <v>79</v>
      </c>
      <c r="N122" s="162">
        <f ca="1">IF($D$5&gt;$B122,OFFSET(Data!$P$1,$D$6+$B122-1,0,1,1),"n/a")</f>
        <v>10</v>
      </c>
      <c r="O122" s="79">
        <f ca="1">IF($D$5&gt;$B122,OFFSET(Data!$Q$1,$D$6+$B122-1,0,1,1),"n/a")</f>
        <v>1.3106159895150699E-2</v>
      </c>
      <c r="P122" s="163">
        <f ca="1">RANK($O122,$O$14:$O$239,0)+COUNTIF($O$14:$O122,$O122)-1</f>
        <v>34</v>
      </c>
      <c r="Q122" s="162">
        <f ca="1">IF($D$5&gt;$B122,OFFSET(Data!$T$1,$D$6+$B122-1,0,1,1),"n/a")</f>
        <v>58</v>
      </c>
      <c r="R122" s="79">
        <f ca="1">IF($D$5&gt;$B122,OFFSET(Data!$U$1,$D$6+$B122-1,0,1,1),"n/a")</f>
        <v>7.6015727391874094E-2</v>
      </c>
      <c r="S122" s="80">
        <f ca="1">RANK($R122,$R$14:$R$239,0)+COUNTIF($R$14:$R122,$R122)-1</f>
        <v>197</v>
      </c>
      <c r="T122" s="166"/>
      <c r="U122" s="162">
        <f t="shared" ca="1" si="12"/>
        <v>62</v>
      </c>
      <c r="V122" s="193">
        <f t="shared" ca="1" si="13"/>
        <v>8.1258191349934394E-2</v>
      </c>
      <c r="W122" s="80">
        <f t="shared" ca="1" si="14"/>
        <v>199</v>
      </c>
      <c r="Y122" s="77">
        <f t="shared" si="23"/>
        <v>109</v>
      </c>
      <c r="Z122" s="78" t="str">
        <f t="shared" ca="1" si="15"/>
        <v>06Q00</v>
      </c>
      <c r="AA122" s="78" t="str">
        <f t="shared" ca="1" si="16"/>
        <v>MID ESSEX CCG</v>
      </c>
      <c r="AB122" s="78" t="str">
        <f t="shared" ca="1" si="17"/>
        <v>Q57</v>
      </c>
      <c r="AC122" s="78" t="str">
        <f t="shared" ca="1" si="18"/>
        <v>ESSEX  AREA</v>
      </c>
      <c r="AD122" s="84">
        <f t="shared" ca="1" si="19"/>
        <v>1227</v>
      </c>
      <c r="AE122" s="84">
        <f t="shared" ca="1" si="20"/>
        <v>126</v>
      </c>
      <c r="AF122" s="190">
        <f t="shared" ca="1" si="21"/>
        <v>0.102689486552567</v>
      </c>
    </row>
    <row r="123" spans="2:32" x14ac:dyDescent="0.25">
      <c r="B123" s="149">
        <f t="shared" si="22"/>
        <v>109</v>
      </c>
      <c r="C123" s="169" t="str">
        <f ca="1">IF($D$5&gt;$B123,OFFSET(Data!$B$1,$D$6+B123-1,0,1,1),"n/a")</f>
        <v>06W00</v>
      </c>
      <c r="D123" s="170" t="str">
        <f ca="1">IF($D$5&gt;$B123,OFFSET(Data!$C$1,$D$6+B123-1,0,1,1),"n/a")</f>
        <v>NORWICH CCG</v>
      </c>
      <c r="E123" s="169" t="str">
        <f ca="1">IF($D$5&gt;$B123,OFFSET(Data!$D$1,$D$6+B123-1,0,1,1),"n/a")</f>
        <v>Q56</v>
      </c>
      <c r="F123" s="170" t="str">
        <f ca="1">IF($D$5&gt;$B123,OFFSET(Data!$E$1,$D$6+B123-1,0,1,1),"n/a")</f>
        <v>EAST ANGLIA AREA</v>
      </c>
      <c r="G123" s="158">
        <f ca="1">IF($D$5&gt;$B123,OFFSET(Data!$K$1,$D$6+$B123-1,0,1,1),"n/a")</f>
        <v>980</v>
      </c>
      <c r="H123" s="162">
        <f ca="1">IF($D$5&gt;$B123,OFFSET(Data!$X$1,$D$6+$B123-1,0,1,1),"n/a")</f>
        <v>116</v>
      </c>
      <c r="I123" s="79">
        <f ca="1">IF($D$5&gt;$B123,OFFSET(Data!$Y$1,$D$6+$B123-1,0,1,1),"n/a")</f>
        <v>0.118367346938775</v>
      </c>
      <c r="J123" s="163">
        <f ca="1">RANK($I123,$I$14:$I$239,0)+COUNTIF($I$14:$I123,$I123)-1</f>
        <v>35</v>
      </c>
      <c r="K123" s="162">
        <f ca="1">IF($D$5&gt;$B123,OFFSET(Data!$L$1,$D$6+$B123-1,0,1,1),"n/a")</f>
        <v>21</v>
      </c>
      <c r="L123" s="79">
        <f ca="1">IF($D$5&gt;$B123,OFFSET(Data!$M$1,$D$6+$B123-1,0,1,1),"n/a")</f>
        <v>2.1428571428571401E-2</v>
      </c>
      <c r="M123" s="163">
        <f ca="1">RANK($L123,$L$14:$L$239,0)+COUNTIF($L$14:$L123,$L123)-1</f>
        <v>64</v>
      </c>
      <c r="N123" s="162">
        <f ca="1">IF($D$5&gt;$B123,OFFSET(Data!$P$1,$D$6+$B123-1,0,1,1),"n/a")</f>
        <v>5</v>
      </c>
      <c r="O123" s="79">
        <f ca="1">IF($D$5&gt;$B123,OFFSET(Data!$Q$1,$D$6+$B123-1,0,1,1),"n/a")</f>
        <v>5.1020408163265302E-3</v>
      </c>
      <c r="P123" s="163">
        <f ca="1">RANK($O123,$O$14:$O$239,0)+COUNTIF($O$14:$O123,$O123)-1</f>
        <v>179</v>
      </c>
      <c r="Q123" s="162">
        <f ca="1">IF($D$5&gt;$B123,OFFSET(Data!$T$1,$D$6+$B123-1,0,1,1),"n/a")</f>
        <v>113</v>
      </c>
      <c r="R123" s="79">
        <f ca="1">IF($D$5&gt;$B123,OFFSET(Data!$U$1,$D$6+$B123-1,0,1,1),"n/a")</f>
        <v>0.115306122448979</v>
      </c>
      <c r="S123" s="80">
        <f ca="1">RANK($R123,$R$14:$R$239,0)+COUNTIF($R$14:$R123,$R123)-1</f>
        <v>29</v>
      </c>
      <c r="T123" s="166"/>
      <c r="U123" s="162">
        <f t="shared" ca="1" si="12"/>
        <v>116</v>
      </c>
      <c r="V123" s="193">
        <f t="shared" ca="1" si="13"/>
        <v>0.118367346938775</v>
      </c>
      <c r="W123" s="80">
        <f t="shared" ca="1" si="14"/>
        <v>35</v>
      </c>
      <c r="Y123" s="77">
        <f t="shared" si="23"/>
        <v>110</v>
      </c>
      <c r="Z123" s="78" t="str">
        <f t="shared" ca="1" si="15"/>
        <v>07P00</v>
      </c>
      <c r="AA123" s="78" t="str">
        <f t="shared" ca="1" si="16"/>
        <v>BRENT CCG</v>
      </c>
      <c r="AB123" s="78" t="str">
        <f t="shared" ca="1" si="17"/>
        <v>Q62</v>
      </c>
      <c r="AC123" s="78" t="str">
        <f t="shared" ca="1" si="18"/>
        <v>NORTH WEST LONDON AREA</v>
      </c>
      <c r="AD123" s="84">
        <f t="shared" ca="1" si="19"/>
        <v>1042</v>
      </c>
      <c r="AE123" s="84">
        <f t="shared" ca="1" si="20"/>
        <v>107</v>
      </c>
      <c r="AF123" s="190">
        <f t="shared" ca="1" si="21"/>
        <v>0.102687140115163</v>
      </c>
    </row>
    <row r="124" spans="2:32" x14ac:dyDescent="0.25">
      <c r="B124" s="149">
        <f t="shared" si="22"/>
        <v>110</v>
      </c>
      <c r="C124" s="169" t="str">
        <f ca="1">IF($D$5&gt;$B124,OFFSET(Data!$B$1,$D$6+B124-1,0,1,1),"n/a")</f>
        <v>06Y00</v>
      </c>
      <c r="D124" s="170" t="str">
        <f ca="1">IF($D$5&gt;$B124,OFFSET(Data!$C$1,$D$6+B124-1,0,1,1),"n/a")</f>
        <v>SOUTH NORFOLK CCG</v>
      </c>
      <c r="E124" s="169" t="str">
        <f ca="1">IF($D$5&gt;$B124,OFFSET(Data!$D$1,$D$6+B124-1,0,1,1),"n/a")</f>
        <v>Q56</v>
      </c>
      <c r="F124" s="170" t="str">
        <f ca="1">IF($D$5&gt;$B124,OFFSET(Data!$E$1,$D$6+B124-1,0,1,1),"n/a")</f>
        <v>EAST ANGLIA AREA</v>
      </c>
      <c r="G124" s="158">
        <f ca="1">IF($D$5&gt;$B124,OFFSET(Data!$K$1,$D$6+$B124-1,0,1,1),"n/a")</f>
        <v>837</v>
      </c>
      <c r="H124" s="162">
        <f ca="1">IF($D$5&gt;$B124,OFFSET(Data!$X$1,$D$6+$B124-1,0,1,1),"n/a")</f>
        <v>99</v>
      </c>
      <c r="I124" s="79">
        <f ca="1">IF($D$5&gt;$B124,OFFSET(Data!$Y$1,$D$6+$B124-1,0,1,1),"n/a")</f>
        <v>0.118279569892473</v>
      </c>
      <c r="J124" s="163">
        <f ca="1">RANK($I124,$I$14:$I$239,0)+COUNTIF($I$14:$I124,$I124)-1</f>
        <v>36</v>
      </c>
      <c r="K124" s="162">
        <f ca="1">IF($D$5&gt;$B124,OFFSET(Data!$L$1,$D$6+$B124-1,0,1,1),"n/a")</f>
        <v>15</v>
      </c>
      <c r="L124" s="79">
        <f ca="1">IF($D$5&gt;$B124,OFFSET(Data!$M$1,$D$6+$B124-1,0,1,1),"n/a")</f>
        <v>1.7921146953405E-2</v>
      </c>
      <c r="M124" s="163">
        <f ca="1">RANK($L124,$L$14:$L$239,0)+COUNTIF($L$14:$L124,$L124)-1</f>
        <v>102</v>
      </c>
      <c r="N124" s="162">
        <f ca="1">IF($D$5&gt;$B124,OFFSET(Data!$P$1,$D$6+$B124-1,0,1,1),"n/a")</f>
        <v>11</v>
      </c>
      <c r="O124" s="79">
        <f ca="1">IF($D$5&gt;$B124,OFFSET(Data!$Q$1,$D$6+$B124-1,0,1,1),"n/a")</f>
        <v>1.3142174432497E-2</v>
      </c>
      <c r="P124" s="163">
        <f ca="1">RANK($O124,$O$14:$O$239,0)+COUNTIF($O$14:$O124,$O124)-1</f>
        <v>32</v>
      </c>
      <c r="Q124" s="162">
        <f ca="1">IF($D$5&gt;$B124,OFFSET(Data!$T$1,$D$6+$B124-1,0,1,1),"n/a")</f>
        <v>92</v>
      </c>
      <c r="R124" s="79">
        <f ca="1">IF($D$5&gt;$B124,OFFSET(Data!$U$1,$D$6+$B124-1,0,1,1),"n/a")</f>
        <v>0.109916367980884</v>
      </c>
      <c r="S124" s="80">
        <f ca="1">RANK($R124,$R$14:$R$239,0)+COUNTIF($R$14:$R124,$R124)-1</f>
        <v>42</v>
      </c>
      <c r="T124" s="166"/>
      <c r="U124" s="162">
        <f t="shared" ca="1" si="12"/>
        <v>99</v>
      </c>
      <c r="V124" s="193">
        <f t="shared" ca="1" si="13"/>
        <v>0.118279569892473</v>
      </c>
      <c r="W124" s="80">
        <f t="shared" ca="1" si="14"/>
        <v>36</v>
      </c>
      <c r="Y124" s="77">
        <f t="shared" si="23"/>
        <v>111</v>
      </c>
      <c r="Z124" s="78" t="str">
        <f t="shared" ca="1" si="15"/>
        <v>08L00</v>
      </c>
      <c r="AA124" s="78" t="str">
        <f t="shared" ca="1" si="16"/>
        <v>LEWISHAM CCG</v>
      </c>
      <c r="AB124" s="78" t="str">
        <f t="shared" ca="1" si="17"/>
        <v>Q63</v>
      </c>
      <c r="AC124" s="78" t="str">
        <f t="shared" ca="1" si="18"/>
        <v>SOUTH LONDON AREA</v>
      </c>
      <c r="AD124" s="84">
        <f t="shared" ca="1" si="19"/>
        <v>809</v>
      </c>
      <c r="AE124" s="84">
        <f t="shared" ca="1" si="20"/>
        <v>83</v>
      </c>
      <c r="AF124" s="190">
        <f t="shared" ca="1" si="21"/>
        <v>0.102595797280593</v>
      </c>
    </row>
    <row r="125" spans="2:32" x14ac:dyDescent="0.25">
      <c r="B125" s="149">
        <f t="shared" si="22"/>
        <v>111</v>
      </c>
      <c r="C125" s="169" t="str">
        <f ca="1">IF($D$5&gt;$B125,OFFSET(Data!$B$1,$D$6+B125-1,0,1,1),"n/a")</f>
        <v>07G00</v>
      </c>
      <c r="D125" s="170" t="str">
        <f ca="1">IF($D$5&gt;$B125,OFFSET(Data!$C$1,$D$6+B125-1,0,1,1),"n/a")</f>
        <v>THURROCK CCG</v>
      </c>
      <c r="E125" s="169" t="str">
        <f ca="1">IF($D$5&gt;$B125,OFFSET(Data!$D$1,$D$6+B125-1,0,1,1),"n/a")</f>
        <v>Q57</v>
      </c>
      <c r="F125" s="170" t="str">
        <f ca="1">IF($D$5&gt;$B125,OFFSET(Data!$E$1,$D$6+B125-1,0,1,1),"n/a")</f>
        <v>ESSEX  AREA</v>
      </c>
      <c r="G125" s="158">
        <f ca="1">IF($D$5&gt;$B125,OFFSET(Data!$K$1,$D$6+$B125-1,0,1,1),"n/a")</f>
        <v>571</v>
      </c>
      <c r="H125" s="162">
        <f ca="1">IF($D$5&gt;$B125,OFFSET(Data!$X$1,$D$6+$B125-1,0,1,1),"n/a")</f>
        <v>81</v>
      </c>
      <c r="I125" s="79">
        <f ca="1">IF($D$5&gt;$B125,OFFSET(Data!$Y$1,$D$6+$B125-1,0,1,1),"n/a")</f>
        <v>0.14185639229422001</v>
      </c>
      <c r="J125" s="163">
        <f ca="1">RANK($I125,$I$14:$I$239,0)+COUNTIF($I$14:$I125,$I125)-1</f>
        <v>7</v>
      </c>
      <c r="K125" s="162">
        <f ca="1">IF($D$5&gt;$B125,OFFSET(Data!$L$1,$D$6+$B125-1,0,1,1),"n/a")</f>
        <v>11</v>
      </c>
      <c r="L125" s="79">
        <f ca="1">IF($D$5&gt;$B125,OFFSET(Data!$M$1,$D$6+$B125-1,0,1,1),"n/a")</f>
        <v>1.9264448336252099E-2</v>
      </c>
      <c r="M125" s="163">
        <f ca="1">RANK($L125,$L$14:$L$239,0)+COUNTIF($L$14:$L125,$L125)-1</f>
        <v>82</v>
      </c>
      <c r="N125" s="162">
        <f ca="1">IF($D$5&gt;$B125,OFFSET(Data!$P$1,$D$6+$B125-1,0,1,1),"n/a")</f>
        <v>5</v>
      </c>
      <c r="O125" s="79">
        <f ca="1">IF($D$5&gt;$B125,OFFSET(Data!$Q$1,$D$6+$B125-1,0,1,1),"n/a")</f>
        <v>8.75656742556917E-3</v>
      </c>
      <c r="P125" s="163">
        <f ca="1">RANK($O125,$O$14:$O$239,0)+COUNTIF($O$14:$O125,$O125)-1</f>
        <v>94</v>
      </c>
      <c r="Q125" s="162">
        <f ca="1">IF($D$5&gt;$B125,OFFSET(Data!$T$1,$D$6+$B125-1,0,1,1),"n/a")</f>
        <v>76</v>
      </c>
      <c r="R125" s="79">
        <f ca="1">IF($D$5&gt;$B125,OFFSET(Data!$U$1,$D$6+$B125-1,0,1,1),"n/a")</f>
        <v>0.13309982486865099</v>
      </c>
      <c r="S125" s="80">
        <f ca="1">RANK($R125,$R$14:$R$239,0)+COUNTIF($R$14:$R125,$R125)-1</f>
        <v>7</v>
      </c>
      <c r="T125" s="166"/>
      <c r="U125" s="162">
        <f t="shared" ca="1" si="12"/>
        <v>81</v>
      </c>
      <c r="V125" s="193">
        <f t="shared" ca="1" si="13"/>
        <v>0.14185639229422001</v>
      </c>
      <c r="W125" s="80">
        <f t="shared" ca="1" si="14"/>
        <v>7</v>
      </c>
      <c r="Y125" s="77">
        <f t="shared" si="23"/>
        <v>112</v>
      </c>
      <c r="Z125" s="78" t="str">
        <f t="shared" ca="1" si="15"/>
        <v>07X00</v>
      </c>
      <c r="AA125" s="78" t="str">
        <f t="shared" ca="1" si="16"/>
        <v>ENFIELD CCG</v>
      </c>
      <c r="AB125" s="78" t="str">
        <f t="shared" ca="1" si="17"/>
        <v>Q61</v>
      </c>
      <c r="AC125" s="78" t="str">
        <f t="shared" ca="1" si="18"/>
        <v>NORTH EAST LONDON AREA</v>
      </c>
      <c r="AD125" s="84">
        <f t="shared" ca="1" si="19"/>
        <v>917</v>
      </c>
      <c r="AE125" s="84">
        <f t="shared" ca="1" si="20"/>
        <v>94</v>
      </c>
      <c r="AF125" s="190">
        <f t="shared" ca="1" si="21"/>
        <v>0.102508178844056</v>
      </c>
    </row>
    <row r="126" spans="2:32" x14ac:dyDescent="0.25">
      <c r="B126" s="149">
        <f t="shared" si="22"/>
        <v>112</v>
      </c>
      <c r="C126" s="169" t="str">
        <f ca="1">IF($D$5&gt;$B126,OFFSET(Data!$B$1,$D$6+B126-1,0,1,1),"n/a")</f>
        <v>07H00</v>
      </c>
      <c r="D126" s="170" t="str">
        <f ca="1">IF($D$5&gt;$B126,OFFSET(Data!$C$1,$D$6+B126-1,0,1,1),"n/a")</f>
        <v>WEST ESSEX CCG</v>
      </c>
      <c r="E126" s="169" t="str">
        <f ca="1">IF($D$5&gt;$B126,OFFSET(Data!$D$1,$D$6+B126-1,0,1,1),"n/a")</f>
        <v>Q57</v>
      </c>
      <c r="F126" s="170" t="str">
        <f ca="1">IF($D$5&gt;$B126,OFFSET(Data!$E$1,$D$6+B126-1,0,1,1),"n/a")</f>
        <v>ESSEX  AREA</v>
      </c>
      <c r="G126" s="158">
        <f ca="1">IF($D$5&gt;$B126,OFFSET(Data!$K$1,$D$6+$B126-1,0,1,1),"n/a")</f>
        <v>892</v>
      </c>
      <c r="H126" s="162">
        <f ca="1">IF($D$5&gt;$B126,OFFSET(Data!$X$1,$D$6+$B126-1,0,1,1),"n/a")</f>
        <v>92</v>
      </c>
      <c r="I126" s="79">
        <f ca="1">IF($D$5&gt;$B126,OFFSET(Data!$Y$1,$D$6+$B126-1,0,1,1),"n/a")</f>
        <v>0.103139013452914</v>
      </c>
      <c r="J126" s="163">
        <f ca="1">RANK($I126,$I$14:$I$239,0)+COUNTIF($I$14:$I126,$I126)-1</f>
        <v>105</v>
      </c>
      <c r="K126" s="162">
        <f ca="1">IF($D$5&gt;$B126,OFFSET(Data!$L$1,$D$6+$B126-1,0,1,1),"n/a")</f>
        <v>16</v>
      </c>
      <c r="L126" s="79">
        <f ca="1">IF($D$5&gt;$B126,OFFSET(Data!$M$1,$D$6+$B126-1,0,1,1),"n/a")</f>
        <v>1.79372197309417E-2</v>
      </c>
      <c r="M126" s="163">
        <f ca="1">RANK($L126,$L$14:$L$239,0)+COUNTIF($L$14:$L126,$L126)-1</f>
        <v>101</v>
      </c>
      <c r="N126" s="162">
        <f ca="1">IF($D$5&gt;$B126,OFFSET(Data!$P$1,$D$6+$B126-1,0,1,1),"n/a")</f>
        <v>5</v>
      </c>
      <c r="O126" s="79">
        <f ca="1">IF($D$5&gt;$B126,OFFSET(Data!$Q$1,$D$6+$B126-1,0,1,1),"n/a")</f>
        <v>5.6053811659192796E-3</v>
      </c>
      <c r="P126" s="163">
        <f ca="1">RANK($O126,$O$14:$O$239,0)+COUNTIF($O$14:$O126,$O126)-1</f>
        <v>165</v>
      </c>
      <c r="Q126" s="162">
        <f ca="1">IF($D$5&gt;$B126,OFFSET(Data!$T$1,$D$6+$B126-1,0,1,1),"n/a")</f>
        <v>90</v>
      </c>
      <c r="R126" s="79">
        <f ca="1">IF($D$5&gt;$B126,OFFSET(Data!$U$1,$D$6+$B126-1,0,1,1),"n/a")</f>
        <v>0.100896860986547</v>
      </c>
      <c r="S126" s="80">
        <f ca="1">RANK($R126,$R$14:$R$239,0)+COUNTIF($R$14:$R126,$R126)-1</f>
        <v>92</v>
      </c>
      <c r="T126" s="166"/>
      <c r="U126" s="162">
        <f t="shared" ca="1" si="12"/>
        <v>92</v>
      </c>
      <c r="V126" s="193">
        <f t="shared" ca="1" si="13"/>
        <v>0.103139013452914</v>
      </c>
      <c r="W126" s="80">
        <f t="shared" ca="1" si="14"/>
        <v>105</v>
      </c>
      <c r="Y126" s="77">
        <f t="shared" si="23"/>
        <v>113</v>
      </c>
      <c r="Z126" s="78" t="str">
        <f t="shared" ca="1" si="15"/>
        <v>01H00</v>
      </c>
      <c r="AA126" s="78" t="str">
        <f t="shared" ca="1" si="16"/>
        <v>NORTH CUMBRIA CCG</v>
      </c>
      <c r="AB126" s="78" t="str">
        <f t="shared" ca="1" si="17"/>
        <v>Q49</v>
      </c>
      <c r="AC126" s="78" t="str">
        <f t="shared" ca="1" si="18"/>
        <v>CUMBRIA,NORTHUMB,TYNE &amp; WEAR AREA</v>
      </c>
      <c r="AD126" s="84">
        <f t="shared" ca="1" si="19"/>
        <v>1522</v>
      </c>
      <c r="AE126" s="84">
        <f t="shared" ca="1" si="20"/>
        <v>156</v>
      </c>
      <c r="AF126" s="190">
        <f t="shared" ca="1" si="21"/>
        <v>0.10249671484888299</v>
      </c>
    </row>
    <row r="127" spans="2:32" x14ac:dyDescent="0.25">
      <c r="B127" s="149">
        <f t="shared" si="22"/>
        <v>113</v>
      </c>
      <c r="C127" s="169" t="str">
        <f ca="1">IF($D$5&gt;$B127,OFFSET(Data!$B$1,$D$6+B127-1,0,1,1),"n/a")</f>
        <v>07J00</v>
      </c>
      <c r="D127" s="170" t="str">
        <f ca="1">IF($D$5&gt;$B127,OFFSET(Data!$C$1,$D$6+B127-1,0,1,1),"n/a")</f>
        <v>WEST NORFOLK CCG</v>
      </c>
      <c r="E127" s="169" t="str">
        <f ca="1">IF($D$5&gt;$B127,OFFSET(Data!$D$1,$D$6+B127-1,0,1,1),"n/a")</f>
        <v>Q56</v>
      </c>
      <c r="F127" s="170" t="str">
        <f ca="1">IF($D$5&gt;$B127,OFFSET(Data!$E$1,$D$6+B127-1,0,1,1),"n/a")</f>
        <v>EAST ANGLIA AREA</v>
      </c>
      <c r="G127" s="158">
        <f ca="1">IF($D$5&gt;$B127,OFFSET(Data!$K$1,$D$6+$B127-1,0,1,1),"n/a")</f>
        <v>534</v>
      </c>
      <c r="H127" s="162">
        <f ca="1">IF($D$5&gt;$B127,OFFSET(Data!$X$1,$D$6+$B127-1,0,1,1),"n/a")</f>
        <v>57</v>
      </c>
      <c r="I127" s="79">
        <f ca="1">IF($D$5&gt;$B127,OFFSET(Data!$Y$1,$D$6+$B127-1,0,1,1),"n/a")</f>
        <v>0.106741573033707</v>
      </c>
      <c r="J127" s="163">
        <f ca="1">RANK($I127,$I$14:$I$239,0)+COUNTIF($I$14:$I127,$I127)-1</f>
        <v>91</v>
      </c>
      <c r="K127" s="162">
        <f ca="1">IF($D$5&gt;$B127,OFFSET(Data!$L$1,$D$6+$B127-1,0,1,1),"n/a")</f>
        <v>4</v>
      </c>
      <c r="L127" s="79">
        <f ca="1">IF($D$5&gt;$B127,OFFSET(Data!$M$1,$D$6+$B127-1,0,1,1),"n/a")</f>
        <v>7.4906367041198503E-3</v>
      </c>
      <c r="M127" s="163">
        <f ca="1">RANK($L127,$L$14:$L$239,0)+COUNTIF($L$14:$L127,$L127)-1</f>
        <v>200</v>
      </c>
      <c r="N127" s="162">
        <f ca="1">IF($D$5&gt;$B127,OFFSET(Data!$P$1,$D$6+$B127-1,0,1,1),"n/a")</f>
        <v>3</v>
      </c>
      <c r="O127" s="79">
        <f ca="1">IF($D$5&gt;$B127,OFFSET(Data!$Q$1,$D$6+$B127-1,0,1,1),"n/a")</f>
        <v>5.6179775280898797E-3</v>
      </c>
      <c r="P127" s="163">
        <f ca="1">RANK($O127,$O$14:$O$239,0)+COUNTIF($O$14:$O127,$O127)-1</f>
        <v>164</v>
      </c>
      <c r="Q127" s="162">
        <f ca="1">IF($D$5&gt;$B127,OFFSET(Data!$T$1,$D$6+$B127-1,0,1,1),"n/a")</f>
        <v>54</v>
      </c>
      <c r="R127" s="79">
        <f ca="1">IF($D$5&gt;$B127,OFFSET(Data!$U$1,$D$6+$B127-1,0,1,1),"n/a")</f>
        <v>0.101123595505617</v>
      </c>
      <c r="S127" s="80">
        <f ca="1">RANK($R127,$R$14:$R$239,0)+COUNTIF($R$14:$R127,$R127)-1</f>
        <v>89</v>
      </c>
      <c r="T127" s="166"/>
      <c r="U127" s="162">
        <f t="shared" ca="1" si="12"/>
        <v>57</v>
      </c>
      <c r="V127" s="193">
        <f t="shared" ca="1" si="13"/>
        <v>0.106741573033707</v>
      </c>
      <c r="W127" s="80">
        <f t="shared" ca="1" si="14"/>
        <v>91</v>
      </c>
      <c r="Y127" s="77">
        <f t="shared" si="23"/>
        <v>114</v>
      </c>
      <c r="Z127" s="78" t="str">
        <f t="shared" ca="1" si="15"/>
        <v>04Y00</v>
      </c>
      <c r="AA127" s="78" t="str">
        <f t="shared" ca="1" si="16"/>
        <v>CANNOCK CHASE CCG</v>
      </c>
      <c r="AB127" s="78" t="str">
        <f t="shared" ca="1" si="17"/>
        <v>Q60</v>
      </c>
      <c r="AC127" s="78" t="str">
        <f t="shared" ca="1" si="18"/>
        <v>SHROPSHIRE AND STAFFORDSHIRE AREA</v>
      </c>
      <c r="AD127" s="84">
        <f t="shared" ca="1" si="19"/>
        <v>489</v>
      </c>
      <c r="AE127" s="84">
        <f t="shared" ca="1" si="20"/>
        <v>50</v>
      </c>
      <c r="AF127" s="190">
        <f t="shared" ca="1" si="21"/>
        <v>0.102249488752556</v>
      </c>
    </row>
    <row r="128" spans="2:32" x14ac:dyDescent="0.25">
      <c r="B128" s="149">
        <f t="shared" si="22"/>
        <v>114</v>
      </c>
      <c r="C128" s="169" t="str">
        <f ca="1">IF($D$5&gt;$B128,OFFSET(Data!$B$1,$D$6+B128-1,0,1,1),"n/a")</f>
        <v>07K00</v>
      </c>
      <c r="D128" s="170" t="str">
        <f ca="1">IF($D$5&gt;$B128,OFFSET(Data!$C$1,$D$6+B128-1,0,1,1),"n/a")</f>
        <v>WEST SUFFOLK CCG</v>
      </c>
      <c r="E128" s="169" t="str">
        <f ca="1">IF($D$5&gt;$B128,OFFSET(Data!$D$1,$D$6+B128-1,0,1,1),"n/a")</f>
        <v>Q56</v>
      </c>
      <c r="F128" s="170" t="str">
        <f ca="1">IF($D$5&gt;$B128,OFFSET(Data!$E$1,$D$6+B128-1,0,1,1),"n/a")</f>
        <v>EAST ANGLIA AREA</v>
      </c>
      <c r="G128" s="158">
        <f ca="1">IF($D$5&gt;$B128,OFFSET(Data!$K$1,$D$6+$B128-1,0,1,1),"n/a")</f>
        <v>750</v>
      </c>
      <c r="H128" s="162">
        <f ca="1">IF($D$5&gt;$B128,OFFSET(Data!$X$1,$D$6+$B128-1,0,1,1),"n/a")</f>
        <v>69</v>
      </c>
      <c r="I128" s="79">
        <f ca="1">IF($D$5&gt;$B128,OFFSET(Data!$Y$1,$D$6+$B128-1,0,1,1),"n/a")</f>
        <v>9.1999999999999998E-2</v>
      </c>
      <c r="J128" s="163">
        <f ca="1">RANK($I128,$I$14:$I$239,0)+COUNTIF($I$14:$I128,$I128)-1</f>
        <v>168</v>
      </c>
      <c r="K128" s="162">
        <f ca="1">IF($D$5&gt;$B128,OFFSET(Data!$L$1,$D$6+$B128-1,0,1,1),"n/a")</f>
        <v>15</v>
      </c>
      <c r="L128" s="79">
        <f ca="1">IF($D$5&gt;$B128,OFFSET(Data!$M$1,$D$6+$B128-1,0,1,1),"n/a")</f>
        <v>0.02</v>
      </c>
      <c r="M128" s="163">
        <f ca="1">RANK($L128,$L$14:$L$239,0)+COUNTIF($L$14:$L128,$L128)-1</f>
        <v>75</v>
      </c>
      <c r="N128" s="162">
        <f ca="1">IF($D$5&gt;$B128,OFFSET(Data!$P$1,$D$6+$B128-1,0,1,1),"n/a")</f>
        <v>9</v>
      </c>
      <c r="O128" s="79">
        <f ca="1">IF($D$5&gt;$B128,OFFSET(Data!$Q$1,$D$6+$B128-1,0,1,1),"n/a")</f>
        <v>1.2E-2</v>
      </c>
      <c r="P128" s="163">
        <f ca="1">RANK($O128,$O$14:$O$239,0)+COUNTIF($O$14:$O128,$O128)-1</f>
        <v>41</v>
      </c>
      <c r="Q128" s="162">
        <f ca="1">IF($D$5&gt;$B128,OFFSET(Data!$T$1,$D$6+$B128-1,0,1,1),"n/a")</f>
        <v>62</v>
      </c>
      <c r="R128" s="79">
        <f ca="1">IF($D$5&gt;$B128,OFFSET(Data!$U$1,$D$6+$B128-1,0,1,1),"n/a")</f>
        <v>8.2666666666666597E-2</v>
      </c>
      <c r="S128" s="80">
        <f ca="1">RANK($R128,$R$14:$R$239,0)+COUNTIF($R$14:$R128,$R128)-1</f>
        <v>187</v>
      </c>
      <c r="T128" s="166"/>
      <c r="U128" s="162">
        <f t="shared" ca="1" si="12"/>
        <v>69</v>
      </c>
      <c r="V128" s="193">
        <f t="shared" ca="1" si="13"/>
        <v>9.1999999999999998E-2</v>
      </c>
      <c r="W128" s="80">
        <f t="shared" ca="1" si="14"/>
        <v>168</v>
      </c>
      <c r="Y128" s="77">
        <f t="shared" si="23"/>
        <v>115</v>
      </c>
      <c r="Z128" s="78" t="str">
        <f t="shared" ca="1" si="15"/>
        <v>07T00</v>
      </c>
      <c r="AA128" s="78" t="str">
        <f t="shared" ca="1" si="16"/>
        <v>CITY AND HACKNEY CCG</v>
      </c>
      <c r="AB128" s="78" t="str">
        <f t="shared" ca="1" si="17"/>
        <v>Q61</v>
      </c>
      <c r="AC128" s="78" t="str">
        <f t="shared" ca="1" si="18"/>
        <v>NORTH EAST LONDON AREA</v>
      </c>
      <c r="AD128" s="84">
        <f t="shared" ca="1" si="19"/>
        <v>646</v>
      </c>
      <c r="AE128" s="84">
        <f t="shared" ca="1" si="20"/>
        <v>66</v>
      </c>
      <c r="AF128" s="190">
        <f t="shared" ca="1" si="21"/>
        <v>0.10216718266253801</v>
      </c>
    </row>
    <row r="129" spans="2:32" x14ac:dyDescent="0.25">
      <c r="B129" s="149">
        <f t="shared" si="22"/>
        <v>115</v>
      </c>
      <c r="C129" s="169" t="str">
        <f ca="1">IF($D$5&gt;$B129,OFFSET(Data!$B$1,$D$6+B129-1,0,1,1),"n/a")</f>
        <v>07L00</v>
      </c>
      <c r="D129" s="170" t="str">
        <f ca="1">IF($D$5&gt;$B129,OFFSET(Data!$C$1,$D$6+B129-1,0,1,1),"n/a")</f>
        <v>BARKING &amp; DAGENHAM CCG</v>
      </c>
      <c r="E129" s="169" t="str">
        <f ca="1">IF($D$5&gt;$B129,OFFSET(Data!$D$1,$D$6+B129-1,0,1,1),"n/a")</f>
        <v>Q61</v>
      </c>
      <c r="F129" s="170" t="str">
        <f ca="1">IF($D$5&gt;$B129,OFFSET(Data!$E$1,$D$6+B129-1,0,1,1),"n/a")</f>
        <v>NORTH EAST LONDON AREA</v>
      </c>
      <c r="G129" s="158">
        <f ca="1">IF($D$5&gt;$B129,OFFSET(Data!$K$1,$D$6+$B129-1,0,1,1),"n/a")</f>
        <v>607</v>
      </c>
      <c r="H129" s="162">
        <f ca="1">IF($D$5&gt;$B129,OFFSET(Data!$X$1,$D$6+$B129-1,0,1,1),"n/a")</f>
        <v>81</v>
      </c>
      <c r="I129" s="79">
        <f ca="1">IF($D$5&gt;$B129,OFFSET(Data!$Y$1,$D$6+$B129-1,0,1,1),"n/a")</f>
        <v>0.133443163097199</v>
      </c>
      <c r="J129" s="163">
        <f ca="1">RANK($I129,$I$14:$I$239,0)+COUNTIF($I$14:$I129,$I129)-1</f>
        <v>12</v>
      </c>
      <c r="K129" s="162">
        <f ca="1">IF($D$5&gt;$B129,OFFSET(Data!$L$1,$D$6+$B129-1,0,1,1),"n/a")</f>
        <v>25</v>
      </c>
      <c r="L129" s="79">
        <f ca="1">IF($D$5&gt;$B129,OFFSET(Data!$M$1,$D$6+$B129-1,0,1,1),"n/a")</f>
        <v>4.1186161449752803E-2</v>
      </c>
      <c r="M129" s="163">
        <f ca="1">RANK($L129,$L$14:$L$239,0)+COUNTIF($L$14:$L129,$L129)-1</f>
        <v>4</v>
      </c>
      <c r="N129" s="162">
        <f ca="1">IF($D$5&gt;$B129,OFFSET(Data!$P$1,$D$6+$B129-1,0,1,1),"n/a")</f>
        <v>10</v>
      </c>
      <c r="O129" s="79">
        <f ca="1">IF($D$5&gt;$B129,OFFSET(Data!$Q$1,$D$6+$B129-1,0,1,1),"n/a")</f>
        <v>1.6474464579901101E-2</v>
      </c>
      <c r="P129" s="163">
        <f ca="1">RANK($O129,$O$14:$O$239,0)+COUNTIF($O$14:$O129,$O129)-1</f>
        <v>13</v>
      </c>
      <c r="Q129" s="162">
        <f ca="1">IF($D$5&gt;$B129,OFFSET(Data!$T$1,$D$6+$B129-1,0,1,1),"n/a")</f>
        <v>75</v>
      </c>
      <c r="R129" s="79">
        <f ca="1">IF($D$5&gt;$B129,OFFSET(Data!$U$1,$D$6+$B129-1,0,1,1),"n/a")</f>
        <v>0.12355848434925799</v>
      </c>
      <c r="S129" s="80">
        <f ca="1">RANK($R129,$R$14:$R$239,0)+COUNTIF($R$14:$R129,$R129)-1</f>
        <v>12</v>
      </c>
      <c r="T129" s="166"/>
      <c r="U129" s="162">
        <f t="shared" ca="1" si="12"/>
        <v>81</v>
      </c>
      <c r="V129" s="193">
        <f t="shared" ca="1" si="13"/>
        <v>0.133443163097199</v>
      </c>
      <c r="W129" s="80">
        <f t="shared" ca="1" si="14"/>
        <v>12</v>
      </c>
      <c r="Y129" s="77">
        <f t="shared" si="23"/>
        <v>116</v>
      </c>
      <c r="Z129" s="78" t="str">
        <f t="shared" ca="1" si="15"/>
        <v>08E00</v>
      </c>
      <c r="AA129" s="78" t="str">
        <f t="shared" ca="1" si="16"/>
        <v>HARROW CCG</v>
      </c>
      <c r="AB129" s="78" t="str">
        <f t="shared" ca="1" si="17"/>
        <v>Q62</v>
      </c>
      <c r="AC129" s="78" t="str">
        <f t="shared" ca="1" si="18"/>
        <v>NORTH WEST LONDON AREA</v>
      </c>
      <c r="AD129" s="84">
        <f t="shared" ca="1" si="19"/>
        <v>695</v>
      </c>
      <c r="AE129" s="84">
        <f t="shared" ca="1" si="20"/>
        <v>71</v>
      </c>
      <c r="AF129" s="190">
        <f t="shared" ca="1" si="21"/>
        <v>0.102158273381294</v>
      </c>
    </row>
    <row r="130" spans="2:32" x14ac:dyDescent="0.25">
      <c r="B130" s="149">
        <f t="shared" si="22"/>
        <v>116</v>
      </c>
      <c r="C130" s="169" t="str">
        <f ca="1">IF($D$5&gt;$B130,OFFSET(Data!$B$1,$D$6+B130-1,0,1,1),"n/a")</f>
        <v>07M00</v>
      </c>
      <c r="D130" s="170" t="str">
        <f ca="1">IF($D$5&gt;$B130,OFFSET(Data!$C$1,$D$6+B130-1,0,1,1),"n/a")</f>
        <v>BARNET CCG</v>
      </c>
      <c r="E130" s="169" t="str">
        <f ca="1">IF($D$5&gt;$B130,OFFSET(Data!$D$1,$D$6+B130-1,0,1,1),"n/a")</f>
        <v>Q61</v>
      </c>
      <c r="F130" s="170" t="str">
        <f ca="1">IF($D$5&gt;$B130,OFFSET(Data!$E$1,$D$6+B130-1,0,1,1),"n/a")</f>
        <v>NORTH EAST LONDON AREA</v>
      </c>
      <c r="G130" s="158">
        <f ca="1">IF($D$5&gt;$B130,OFFSET(Data!$K$1,$D$6+$B130-1,0,1,1),"n/a")</f>
        <v>1126</v>
      </c>
      <c r="H130" s="162">
        <f ca="1">IF($D$5&gt;$B130,OFFSET(Data!$X$1,$D$6+$B130-1,0,1,1),"n/a")</f>
        <v>129</v>
      </c>
      <c r="I130" s="79">
        <f ca="1">IF($D$5&gt;$B130,OFFSET(Data!$Y$1,$D$6+$B130-1,0,1,1),"n/a")</f>
        <v>0.11456483126110099</v>
      </c>
      <c r="J130" s="163">
        <f ca="1">RANK($I130,$I$14:$I$239,0)+COUNTIF($I$14:$I130,$I130)-1</f>
        <v>52</v>
      </c>
      <c r="K130" s="162">
        <f ca="1">IF($D$5&gt;$B130,OFFSET(Data!$L$1,$D$6+$B130-1,0,1,1),"n/a")</f>
        <v>21</v>
      </c>
      <c r="L130" s="79">
        <f ca="1">IF($D$5&gt;$B130,OFFSET(Data!$M$1,$D$6+$B130-1,0,1,1),"n/a")</f>
        <v>1.8650088809946699E-2</v>
      </c>
      <c r="M130" s="163">
        <f ca="1">RANK($L130,$L$14:$L$239,0)+COUNTIF($L$14:$L130,$L130)-1</f>
        <v>93</v>
      </c>
      <c r="N130" s="162">
        <f ca="1">IF($D$5&gt;$B130,OFFSET(Data!$P$1,$D$6+$B130-1,0,1,1),"n/a")</f>
        <v>9</v>
      </c>
      <c r="O130" s="79">
        <f ca="1">IF($D$5&gt;$B130,OFFSET(Data!$Q$1,$D$6+$B130-1,0,1,1),"n/a")</f>
        <v>7.9928952042628704E-3</v>
      </c>
      <c r="P130" s="163">
        <f ca="1">RANK($O130,$O$14:$O$239,0)+COUNTIF($O$14:$O130,$O130)-1</f>
        <v>115</v>
      </c>
      <c r="Q130" s="162">
        <f ca="1">IF($D$5&gt;$B130,OFFSET(Data!$T$1,$D$6+$B130-1,0,1,1),"n/a")</f>
        <v>123</v>
      </c>
      <c r="R130" s="79">
        <f ca="1">IF($D$5&gt;$B130,OFFSET(Data!$U$1,$D$6+$B130-1,0,1,1),"n/a")</f>
        <v>0.109236234458259</v>
      </c>
      <c r="S130" s="80">
        <f ca="1">RANK($R130,$R$14:$R$239,0)+COUNTIF($R$14:$R130,$R130)-1</f>
        <v>46</v>
      </c>
      <c r="T130" s="166"/>
      <c r="U130" s="162">
        <f t="shared" ca="1" si="12"/>
        <v>129</v>
      </c>
      <c r="V130" s="193">
        <f t="shared" ca="1" si="13"/>
        <v>0.11456483126110099</v>
      </c>
      <c r="W130" s="80">
        <f t="shared" ca="1" si="14"/>
        <v>52</v>
      </c>
      <c r="Y130" s="77">
        <f t="shared" si="23"/>
        <v>117</v>
      </c>
      <c r="Z130" s="78" t="str">
        <f t="shared" ca="1" si="15"/>
        <v>06D00</v>
      </c>
      <c r="AA130" s="78" t="str">
        <f t="shared" ca="1" si="16"/>
        <v>WYRE FOREST CCG</v>
      </c>
      <c r="AB130" s="78" t="str">
        <f t="shared" ca="1" si="17"/>
        <v>Q53</v>
      </c>
      <c r="AC130" s="78" t="str">
        <f t="shared" ca="1" si="18"/>
        <v>ARDEN,HEREFORDS &amp; WORCESTER AREA</v>
      </c>
      <c r="AD130" s="84">
        <f t="shared" ca="1" si="19"/>
        <v>480</v>
      </c>
      <c r="AE130" s="84">
        <f t="shared" ca="1" si="20"/>
        <v>49</v>
      </c>
      <c r="AF130" s="190">
        <f t="shared" ca="1" si="21"/>
        <v>0.102083333333333</v>
      </c>
    </row>
    <row r="131" spans="2:32" x14ac:dyDescent="0.25">
      <c r="B131" s="149">
        <f t="shared" si="22"/>
        <v>117</v>
      </c>
      <c r="C131" s="169" t="str">
        <f ca="1">IF($D$5&gt;$B131,OFFSET(Data!$B$1,$D$6+B131-1,0,1,1),"n/a")</f>
        <v>07N00</v>
      </c>
      <c r="D131" s="170" t="str">
        <f ca="1">IF($D$5&gt;$B131,OFFSET(Data!$C$1,$D$6+B131-1,0,1,1),"n/a")</f>
        <v>BEXLEY CCG</v>
      </c>
      <c r="E131" s="169" t="str">
        <f ca="1">IF($D$5&gt;$B131,OFFSET(Data!$D$1,$D$6+B131-1,0,1,1),"n/a")</f>
        <v>Q63</v>
      </c>
      <c r="F131" s="170" t="str">
        <f ca="1">IF($D$5&gt;$B131,OFFSET(Data!$E$1,$D$6+B131-1,0,1,1),"n/a")</f>
        <v>SOUTH LONDON AREA</v>
      </c>
      <c r="G131" s="158">
        <f ca="1">IF($D$5&gt;$B131,OFFSET(Data!$K$1,$D$6+$B131-1,0,1,1),"n/a")</f>
        <v>641</v>
      </c>
      <c r="H131" s="162">
        <f ca="1">IF($D$5&gt;$B131,OFFSET(Data!$X$1,$D$6+$B131-1,0,1,1),"n/a")</f>
        <v>65</v>
      </c>
      <c r="I131" s="79">
        <f ca="1">IF($D$5&gt;$B131,OFFSET(Data!$Y$1,$D$6+$B131-1,0,1,1),"n/a")</f>
        <v>0.101404056162246</v>
      </c>
      <c r="J131" s="163">
        <f ca="1">RANK($I131,$I$14:$I$239,0)+COUNTIF($I$14:$I131,$I131)-1</f>
        <v>122</v>
      </c>
      <c r="K131" s="162">
        <f ca="1">IF($D$5&gt;$B131,OFFSET(Data!$L$1,$D$6+$B131-1,0,1,1),"n/a")</f>
        <v>12</v>
      </c>
      <c r="L131" s="79">
        <f ca="1">IF($D$5&gt;$B131,OFFSET(Data!$M$1,$D$6+$B131-1,0,1,1),"n/a")</f>
        <v>1.8720748829953102E-2</v>
      </c>
      <c r="M131" s="163">
        <f ca="1">RANK($L131,$L$14:$L$239,0)+COUNTIF($L$14:$L131,$L131)-1</f>
        <v>92</v>
      </c>
      <c r="N131" s="162">
        <f ca="1">IF($D$5&gt;$B131,OFFSET(Data!$P$1,$D$6+$B131-1,0,1,1),"n/a")</f>
        <v>6</v>
      </c>
      <c r="O131" s="79">
        <f ca="1">IF($D$5&gt;$B131,OFFSET(Data!$Q$1,$D$6+$B131-1,0,1,1),"n/a")</f>
        <v>9.3603744149765907E-3</v>
      </c>
      <c r="P131" s="163">
        <f ca="1">RANK($O131,$O$14:$O$239,0)+COUNTIF($O$14:$O131,$O131)-1</f>
        <v>82</v>
      </c>
      <c r="Q131" s="162">
        <f ca="1">IF($D$5&gt;$B131,OFFSET(Data!$T$1,$D$6+$B131-1,0,1,1),"n/a")</f>
        <v>63</v>
      </c>
      <c r="R131" s="79">
        <f ca="1">IF($D$5&gt;$B131,OFFSET(Data!$U$1,$D$6+$B131-1,0,1,1),"n/a")</f>
        <v>9.8283931357254203E-2</v>
      </c>
      <c r="S131" s="80">
        <f ca="1">RANK($R131,$R$14:$R$239,0)+COUNTIF($R$14:$R131,$R131)-1</f>
        <v>106</v>
      </c>
      <c r="T131" s="166"/>
      <c r="U131" s="162">
        <f t="shared" ca="1" si="12"/>
        <v>65</v>
      </c>
      <c r="V131" s="193">
        <f t="shared" ca="1" si="13"/>
        <v>0.101404056162246</v>
      </c>
      <c r="W131" s="80">
        <f t="shared" ca="1" si="14"/>
        <v>122</v>
      </c>
      <c r="Y131" s="77">
        <f t="shared" si="23"/>
        <v>118</v>
      </c>
      <c r="Z131" s="78" t="str">
        <f t="shared" ca="1" si="15"/>
        <v>01R00</v>
      </c>
      <c r="AA131" s="78" t="str">
        <f t="shared" ca="1" si="16"/>
        <v>SOUTH CHESHIRE CCG</v>
      </c>
      <c r="AB131" s="78" t="str">
        <f t="shared" ca="1" si="17"/>
        <v>Q44</v>
      </c>
      <c r="AC131" s="78" t="str">
        <f t="shared" ca="1" si="18"/>
        <v>CHESHIRE, WARRINGTON &amp; WIRRAL AREA</v>
      </c>
      <c r="AD131" s="84">
        <f t="shared" ca="1" si="19"/>
        <v>707</v>
      </c>
      <c r="AE131" s="84">
        <f t="shared" ca="1" si="20"/>
        <v>72</v>
      </c>
      <c r="AF131" s="190">
        <f t="shared" ca="1" si="21"/>
        <v>0.101838755304101</v>
      </c>
    </row>
    <row r="132" spans="2:32" x14ac:dyDescent="0.25">
      <c r="B132" s="149">
        <f t="shared" si="22"/>
        <v>118</v>
      </c>
      <c r="C132" s="169" t="str">
        <f ca="1">IF($D$5&gt;$B132,OFFSET(Data!$B$1,$D$6+B132-1,0,1,1),"n/a")</f>
        <v>07P00</v>
      </c>
      <c r="D132" s="170" t="str">
        <f ca="1">IF($D$5&gt;$B132,OFFSET(Data!$C$1,$D$6+B132-1,0,1,1),"n/a")</f>
        <v>BRENT CCG</v>
      </c>
      <c r="E132" s="169" t="str">
        <f ca="1">IF($D$5&gt;$B132,OFFSET(Data!$D$1,$D$6+B132-1,0,1,1),"n/a")</f>
        <v>Q62</v>
      </c>
      <c r="F132" s="170" t="str">
        <f ca="1">IF($D$5&gt;$B132,OFFSET(Data!$E$1,$D$6+B132-1,0,1,1),"n/a")</f>
        <v>NORTH WEST LONDON AREA</v>
      </c>
      <c r="G132" s="158">
        <f ca="1">IF($D$5&gt;$B132,OFFSET(Data!$K$1,$D$6+$B132-1,0,1,1),"n/a")</f>
        <v>1042</v>
      </c>
      <c r="H132" s="162">
        <f ca="1">IF($D$5&gt;$B132,OFFSET(Data!$X$1,$D$6+$B132-1,0,1,1),"n/a")</f>
        <v>107</v>
      </c>
      <c r="I132" s="79">
        <f ca="1">IF($D$5&gt;$B132,OFFSET(Data!$Y$1,$D$6+$B132-1,0,1,1),"n/a")</f>
        <v>0.102687140115163</v>
      </c>
      <c r="J132" s="163">
        <f ca="1">RANK($I132,$I$14:$I$239,0)+COUNTIF($I$14:$I132,$I132)-1</f>
        <v>110</v>
      </c>
      <c r="K132" s="162">
        <f ca="1">IF($D$5&gt;$B132,OFFSET(Data!$L$1,$D$6+$B132-1,0,1,1),"n/a")</f>
        <v>22</v>
      </c>
      <c r="L132" s="79">
        <f ca="1">IF($D$5&gt;$B132,OFFSET(Data!$M$1,$D$6+$B132-1,0,1,1),"n/a")</f>
        <v>2.1113243761996098E-2</v>
      </c>
      <c r="M132" s="163">
        <f ca="1">RANK($L132,$L$14:$L$239,0)+COUNTIF($L$14:$L132,$L132)-1</f>
        <v>67</v>
      </c>
      <c r="N132" s="162">
        <f ca="1">IF($D$5&gt;$B132,OFFSET(Data!$P$1,$D$6+$B132-1,0,1,1),"n/a")</f>
        <v>10</v>
      </c>
      <c r="O132" s="79">
        <f ca="1">IF($D$5&gt;$B132,OFFSET(Data!$Q$1,$D$6+$B132-1,0,1,1),"n/a")</f>
        <v>9.5969289827255201E-3</v>
      </c>
      <c r="P132" s="163">
        <f ca="1">RANK($O132,$O$14:$O$239,0)+COUNTIF($O$14:$O132,$O132)-1</f>
        <v>75</v>
      </c>
      <c r="Q132" s="162">
        <f ca="1">IF($D$5&gt;$B132,OFFSET(Data!$T$1,$D$6+$B132-1,0,1,1),"n/a")</f>
        <v>102</v>
      </c>
      <c r="R132" s="79">
        <f ca="1">IF($D$5&gt;$B132,OFFSET(Data!$U$1,$D$6+$B132-1,0,1,1),"n/a")</f>
        <v>9.7888675623800298E-2</v>
      </c>
      <c r="S132" s="80">
        <f ca="1">RANK($R132,$R$14:$R$239,0)+COUNTIF($R$14:$R132,$R132)-1</f>
        <v>112</v>
      </c>
      <c r="T132" s="166"/>
      <c r="U132" s="162">
        <f t="shared" ca="1" si="12"/>
        <v>107</v>
      </c>
      <c r="V132" s="193">
        <f t="shared" ca="1" si="13"/>
        <v>0.102687140115163</v>
      </c>
      <c r="W132" s="80">
        <f t="shared" ca="1" si="14"/>
        <v>110</v>
      </c>
      <c r="Y132" s="77">
        <f t="shared" si="23"/>
        <v>119</v>
      </c>
      <c r="Z132" s="78" t="str">
        <f t="shared" ca="1" si="15"/>
        <v>01G00</v>
      </c>
      <c r="AA132" s="78" t="str">
        <f t="shared" ca="1" si="16"/>
        <v>SALFORD CCG</v>
      </c>
      <c r="AB132" s="78" t="str">
        <f t="shared" ca="1" si="17"/>
        <v>Q46</v>
      </c>
      <c r="AC132" s="78" t="str">
        <f t="shared" ca="1" si="18"/>
        <v>GREATER MANCHESTER AREA</v>
      </c>
      <c r="AD132" s="84">
        <f t="shared" ca="1" si="19"/>
        <v>1012</v>
      </c>
      <c r="AE132" s="84">
        <f t="shared" ca="1" si="20"/>
        <v>103</v>
      </c>
      <c r="AF132" s="190">
        <f t="shared" ca="1" si="21"/>
        <v>0.101778656126482</v>
      </c>
    </row>
    <row r="133" spans="2:32" x14ac:dyDescent="0.25">
      <c r="B133" s="149">
        <f t="shared" si="22"/>
        <v>119</v>
      </c>
      <c r="C133" s="169" t="str">
        <f ca="1">IF($D$5&gt;$B133,OFFSET(Data!$B$1,$D$6+B133-1,0,1,1),"n/a")</f>
        <v>07Q00</v>
      </c>
      <c r="D133" s="170" t="str">
        <f ca="1">IF($D$5&gt;$B133,OFFSET(Data!$C$1,$D$6+B133-1,0,1,1),"n/a")</f>
        <v>BROMLEY CCG</v>
      </c>
      <c r="E133" s="169" t="str">
        <f ca="1">IF($D$5&gt;$B133,OFFSET(Data!$D$1,$D$6+B133-1,0,1,1),"n/a")</f>
        <v>Q63</v>
      </c>
      <c r="F133" s="170" t="str">
        <f ca="1">IF($D$5&gt;$B133,OFFSET(Data!$E$1,$D$6+B133-1,0,1,1),"n/a")</f>
        <v>SOUTH LONDON AREA</v>
      </c>
      <c r="G133" s="158">
        <f ca="1">IF($D$5&gt;$B133,OFFSET(Data!$K$1,$D$6+$B133-1,0,1,1),"n/a")</f>
        <v>951</v>
      </c>
      <c r="H133" s="162">
        <f ca="1">IF($D$5&gt;$B133,OFFSET(Data!$X$1,$D$6+$B133-1,0,1,1),"n/a")</f>
        <v>92</v>
      </c>
      <c r="I133" s="79">
        <f ca="1">IF($D$5&gt;$B133,OFFSET(Data!$Y$1,$D$6+$B133-1,0,1,1),"n/a")</f>
        <v>9.6740273396424797E-2</v>
      </c>
      <c r="J133" s="163">
        <f ca="1">RANK($I133,$I$14:$I$239,0)+COUNTIF($I$14:$I133,$I133)-1</f>
        <v>144</v>
      </c>
      <c r="K133" s="162">
        <f ca="1">IF($D$5&gt;$B133,OFFSET(Data!$L$1,$D$6+$B133-1,0,1,1),"n/a")</f>
        <v>25</v>
      </c>
      <c r="L133" s="79">
        <f ca="1">IF($D$5&gt;$B133,OFFSET(Data!$M$1,$D$6+$B133-1,0,1,1),"n/a")</f>
        <v>2.6288117770767599E-2</v>
      </c>
      <c r="M133" s="163">
        <f ca="1">RANK($L133,$L$14:$L$239,0)+COUNTIF($L$14:$L133,$L133)-1</f>
        <v>29</v>
      </c>
      <c r="N133" s="162">
        <f ca="1">IF($D$5&gt;$B133,OFFSET(Data!$P$1,$D$6+$B133-1,0,1,1),"n/a")</f>
        <v>8</v>
      </c>
      <c r="O133" s="79">
        <f ca="1">IF($D$5&gt;$B133,OFFSET(Data!$Q$1,$D$6+$B133-1,0,1,1),"n/a")</f>
        <v>8.4121976866456307E-3</v>
      </c>
      <c r="P133" s="163">
        <f ca="1">RANK($O133,$O$14:$O$239,0)+COUNTIF($O$14:$O133,$O133)-1</f>
        <v>105</v>
      </c>
      <c r="Q133" s="162">
        <f ca="1">IF($D$5&gt;$B133,OFFSET(Data!$T$1,$D$6+$B133-1,0,1,1),"n/a")</f>
        <v>86</v>
      </c>
      <c r="R133" s="79">
        <f ca="1">IF($D$5&gt;$B133,OFFSET(Data!$U$1,$D$6+$B133-1,0,1,1),"n/a")</f>
        <v>9.0431125131440498E-2</v>
      </c>
      <c r="S133" s="80">
        <f ca="1">RANK($R133,$R$14:$R$239,0)+COUNTIF($R$14:$R133,$R133)-1</f>
        <v>146</v>
      </c>
      <c r="T133" s="166"/>
      <c r="U133" s="162">
        <f t="shared" ca="1" si="12"/>
        <v>92</v>
      </c>
      <c r="V133" s="193">
        <f t="shared" ca="1" si="13"/>
        <v>9.6740273396424797E-2</v>
      </c>
      <c r="W133" s="80">
        <f t="shared" ca="1" si="14"/>
        <v>144</v>
      </c>
      <c r="Y133" s="77">
        <f t="shared" si="23"/>
        <v>120</v>
      </c>
      <c r="Z133" s="78" t="str">
        <f t="shared" ca="1" si="15"/>
        <v>09N00</v>
      </c>
      <c r="AA133" s="78" t="str">
        <f t="shared" ca="1" si="16"/>
        <v>GUILDFORD AND WAVERLEY CCG</v>
      </c>
      <c r="AB133" s="78" t="str">
        <f t="shared" ca="1" si="17"/>
        <v>Q68</v>
      </c>
      <c r="AC133" s="78" t="str">
        <f t="shared" ca="1" si="18"/>
        <v>SURREY AND SUSSEX AREA</v>
      </c>
      <c r="AD133" s="84">
        <f t="shared" ca="1" si="19"/>
        <v>630</v>
      </c>
      <c r="AE133" s="84">
        <f t="shared" ca="1" si="20"/>
        <v>64</v>
      </c>
      <c r="AF133" s="190">
        <f t="shared" ca="1" si="21"/>
        <v>0.101587301587301</v>
      </c>
    </row>
    <row r="134" spans="2:32" x14ac:dyDescent="0.25">
      <c r="B134" s="149">
        <f t="shared" si="22"/>
        <v>120</v>
      </c>
      <c r="C134" s="169" t="str">
        <f ca="1">IF($D$5&gt;$B134,OFFSET(Data!$B$1,$D$6+B134-1,0,1,1),"n/a")</f>
        <v>07R00</v>
      </c>
      <c r="D134" s="170" t="str">
        <f ca="1">IF($D$5&gt;$B134,OFFSET(Data!$C$1,$D$6+B134-1,0,1,1),"n/a")</f>
        <v>CAMDEN CCG</v>
      </c>
      <c r="E134" s="169" t="str">
        <f ca="1">IF($D$5&gt;$B134,OFFSET(Data!$D$1,$D$6+B134-1,0,1,1),"n/a")</f>
        <v>Q61</v>
      </c>
      <c r="F134" s="170" t="str">
        <f ca="1">IF($D$5&gt;$B134,OFFSET(Data!$E$1,$D$6+B134-1,0,1,1),"n/a")</f>
        <v>NORTH EAST LONDON AREA</v>
      </c>
      <c r="G134" s="158">
        <f ca="1">IF($D$5&gt;$B134,OFFSET(Data!$K$1,$D$6+$B134-1,0,1,1),"n/a")</f>
        <v>589</v>
      </c>
      <c r="H134" s="162">
        <f ca="1">IF($D$5&gt;$B134,OFFSET(Data!$X$1,$D$6+$B134-1,0,1,1),"n/a")</f>
        <v>68</v>
      </c>
      <c r="I134" s="79">
        <f ca="1">IF($D$5&gt;$B134,OFFSET(Data!$Y$1,$D$6+$B134-1,0,1,1),"n/a")</f>
        <v>0.115449915110356</v>
      </c>
      <c r="J134" s="163">
        <f ca="1">RANK($I134,$I$14:$I$239,0)+COUNTIF($I$14:$I134,$I134)-1</f>
        <v>47</v>
      </c>
      <c r="K134" s="162">
        <f ca="1">IF($D$5&gt;$B134,OFFSET(Data!$L$1,$D$6+$B134-1,0,1,1),"n/a")</f>
        <v>8</v>
      </c>
      <c r="L134" s="79">
        <f ca="1">IF($D$5&gt;$B134,OFFSET(Data!$M$1,$D$6+$B134-1,0,1,1),"n/a")</f>
        <v>1.35823429541595E-2</v>
      </c>
      <c r="M134" s="163">
        <f ca="1">RANK($L134,$L$14:$L$239,0)+COUNTIF($L$14:$L134,$L134)-1</f>
        <v>169</v>
      </c>
      <c r="N134" s="162">
        <f ca="1">IF($D$5&gt;$B134,OFFSET(Data!$P$1,$D$6+$B134-1,0,1,1),"n/a")</f>
        <v>3</v>
      </c>
      <c r="O134" s="79">
        <f ca="1">IF($D$5&gt;$B134,OFFSET(Data!$Q$1,$D$6+$B134-1,0,1,1),"n/a")</f>
        <v>5.0933786078098398E-3</v>
      </c>
      <c r="P134" s="163">
        <f ca="1">RANK($O134,$O$14:$O$239,0)+COUNTIF($O$14:$O134,$O134)-1</f>
        <v>180</v>
      </c>
      <c r="Q134" s="162">
        <f ca="1">IF($D$5&gt;$B134,OFFSET(Data!$T$1,$D$6+$B134-1,0,1,1),"n/a")</f>
        <v>66</v>
      </c>
      <c r="R134" s="79">
        <f ca="1">IF($D$5&gt;$B134,OFFSET(Data!$U$1,$D$6+$B134-1,0,1,1),"n/a")</f>
        <v>0.112054329371816</v>
      </c>
      <c r="S134" s="80">
        <f ca="1">RANK($R134,$R$14:$R$239,0)+COUNTIF($R$14:$R134,$R134)-1</f>
        <v>35</v>
      </c>
      <c r="T134" s="166"/>
      <c r="U134" s="162">
        <f t="shared" ca="1" si="12"/>
        <v>68</v>
      </c>
      <c r="V134" s="193">
        <f t="shared" ca="1" si="13"/>
        <v>0.115449915110356</v>
      </c>
      <c r="W134" s="80">
        <f t="shared" ca="1" si="14"/>
        <v>47</v>
      </c>
      <c r="Y134" s="77">
        <f t="shared" si="23"/>
        <v>121</v>
      </c>
      <c r="Z134" s="78" t="str">
        <f t="shared" ca="1" si="15"/>
        <v>02H00</v>
      </c>
      <c r="AA134" s="78" t="str">
        <f t="shared" ca="1" si="16"/>
        <v>WIGAN BOROUGH CCG</v>
      </c>
      <c r="AB134" s="78" t="str">
        <f t="shared" ca="1" si="17"/>
        <v>Q46</v>
      </c>
      <c r="AC134" s="78" t="str">
        <f t="shared" ca="1" si="18"/>
        <v>GREATER MANCHESTER AREA</v>
      </c>
      <c r="AD134" s="84">
        <f t="shared" ca="1" si="19"/>
        <v>1459</v>
      </c>
      <c r="AE134" s="84">
        <f t="shared" ca="1" si="20"/>
        <v>148</v>
      </c>
      <c r="AF134" s="190">
        <f t="shared" ca="1" si="21"/>
        <v>0.101439342015078</v>
      </c>
    </row>
    <row r="135" spans="2:32" x14ac:dyDescent="0.25">
      <c r="B135" s="149">
        <f t="shared" si="22"/>
        <v>121</v>
      </c>
      <c r="C135" s="169" t="str">
        <f ca="1">IF($D$5&gt;$B135,OFFSET(Data!$B$1,$D$6+B135-1,0,1,1),"n/a")</f>
        <v>07T00</v>
      </c>
      <c r="D135" s="170" t="str">
        <f ca="1">IF($D$5&gt;$B135,OFFSET(Data!$C$1,$D$6+B135-1,0,1,1),"n/a")</f>
        <v>CITY AND HACKNEY CCG</v>
      </c>
      <c r="E135" s="169" t="str">
        <f ca="1">IF($D$5&gt;$B135,OFFSET(Data!$D$1,$D$6+B135-1,0,1,1),"n/a")</f>
        <v>Q61</v>
      </c>
      <c r="F135" s="170" t="str">
        <f ca="1">IF($D$5&gt;$B135,OFFSET(Data!$E$1,$D$6+B135-1,0,1,1),"n/a")</f>
        <v>NORTH EAST LONDON AREA</v>
      </c>
      <c r="G135" s="158">
        <f ca="1">IF($D$5&gt;$B135,OFFSET(Data!$K$1,$D$6+$B135-1,0,1,1),"n/a")</f>
        <v>646</v>
      </c>
      <c r="H135" s="162">
        <f ca="1">IF($D$5&gt;$B135,OFFSET(Data!$X$1,$D$6+$B135-1,0,1,1),"n/a")</f>
        <v>66</v>
      </c>
      <c r="I135" s="79">
        <f ca="1">IF($D$5&gt;$B135,OFFSET(Data!$Y$1,$D$6+$B135-1,0,1,1),"n/a")</f>
        <v>0.10216718266253801</v>
      </c>
      <c r="J135" s="163">
        <f ca="1">RANK($I135,$I$14:$I$239,0)+COUNTIF($I$14:$I135,$I135)-1</f>
        <v>115</v>
      </c>
      <c r="K135" s="162">
        <f ca="1">IF($D$5&gt;$B135,OFFSET(Data!$L$1,$D$6+$B135-1,0,1,1),"n/a")</f>
        <v>15</v>
      </c>
      <c r="L135" s="79">
        <f ca="1">IF($D$5&gt;$B135,OFFSET(Data!$M$1,$D$6+$B135-1,0,1,1),"n/a")</f>
        <v>2.3219814241486E-2</v>
      </c>
      <c r="M135" s="163">
        <f ca="1">RANK($L135,$L$14:$L$239,0)+COUNTIF($L$14:$L135,$L135)-1</f>
        <v>54</v>
      </c>
      <c r="N135" s="162">
        <f ca="1">IF($D$5&gt;$B135,OFFSET(Data!$P$1,$D$6+$B135-1,0,1,1),"n/a")</f>
        <v>2</v>
      </c>
      <c r="O135" s="79">
        <f ca="1">IF($D$5&gt;$B135,OFFSET(Data!$Q$1,$D$6+$B135-1,0,1,1),"n/a")</f>
        <v>3.09597523219814E-3</v>
      </c>
      <c r="P135" s="163">
        <f ca="1">RANK($O135,$O$14:$O$239,0)+COUNTIF($O$14:$O135,$O135)-1</f>
        <v>202</v>
      </c>
      <c r="Q135" s="162">
        <f ca="1">IF($D$5&gt;$B135,OFFSET(Data!$T$1,$D$6+$B135-1,0,1,1),"n/a")</f>
        <v>64</v>
      </c>
      <c r="R135" s="79">
        <f ca="1">IF($D$5&gt;$B135,OFFSET(Data!$U$1,$D$6+$B135-1,0,1,1),"n/a")</f>
        <v>9.9071207430340494E-2</v>
      </c>
      <c r="S135" s="80">
        <f ca="1">RANK($R135,$R$14:$R$239,0)+COUNTIF($R$14:$R135,$R135)-1</f>
        <v>103</v>
      </c>
      <c r="T135" s="166"/>
      <c r="U135" s="162">
        <f t="shared" ca="1" si="12"/>
        <v>66</v>
      </c>
      <c r="V135" s="193">
        <f t="shared" ca="1" si="13"/>
        <v>0.10216718266253801</v>
      </c>
      <c r="W135" s="80">
        <f t="shared" ca="1" si="14"/>
        <v>115</v>
      </c>
      <c r="Y135" s="77">
        <f t="shared" si="23"/>
        <v>122</v>
      </c>
      <c r="Z135" s="78" t="str">
        <f t="shared" ca="1" si="15"/>
        <v>07N00</v>
      </c>
      <c r="AA135" s="78" t="str">
        <f t="shared" ca="1" si="16"/>
        <v>BEXLEY CCG</v>
      </c>
      <c r="AB135" s="78" t="str">
        <f t="shared" ca="1" si="17"/>
        <v>Q63</v>
      </c>
      <c r="AC135" s="78" t="str">
        <f t="shared" ca="1" si="18"/>
        <v>SOUTH LONDON AREA</v>
      </c>
      <c r="AD135" s="84">
        <f t="shared" ca="1" si="19"/>
        <v>641</v>
      </c>
      <c r="AE135" s="84">
        <f t="shared" ca="1" si="20"/>
        <v>65</v>
      </c>
      <c r="AF135" s="190">
        <f t="shared" ca="1" si="21"/>
        <v>0.101404056162246</v>
      </c>
    </row>
    <row r="136" spans="2:32" x14ac:dyDescent="0.25">
      <c r="B136" s="149">
        <f t="shared" si="22"/>
        <v>122</v>
      </c>
      <c r="C136" s="169" t="str">
        <f ca="1">IF($D$5&gt;$B136,OFFSET(Data!$B$1,$D$6+B136-1,0,1,1),"n/a")</f>
        <v>07V00</v>
      </c>
      <c r="D136" s="170" t="str">
        <f ca="1">IF($D$5&gt;$B136,OFFSET(Data!$C$1,$D$6+B136-1,0,1,1),"n/a")</f>
        <v>CROYDON CCG</v>
      </c>
      <c r="E136" s="169" t="str">
        <f ca="1">IF($D$5&gt;$B136,OFFSET(Data!$D$1,$D$6+B136-1,0,1,1),"n/a")</f>
        <v>Q63</v>
      </c>
      <c r="F136" s="170" t="str">
        <f ca="1">IF($D$5&gt;$B136,OFFSET(Data!$E$1,$D$6+B136-1,0,1,1),"n/a")</f>
        <v>SOUTH LONDON AREA</v>
      </c>
      <c r="G136" s="158">
        <f ca="1">IF($D$5&gt;$B136,OFFSET(Data!$K$1,$D$6+$B136-1,0,1,1),"n/a")</f>
        <v>1205</v>
      </c>
      <c r="H136" s="162">
        <f ca="1">IF($D$5&gt;$B136,OFFSET(Data!$X$1,$D$6+$B136-1,0,1,1),"n/a")</f>
        <v>132</v>
      </c>
      <c r="I136" s="79">
        <f ca="1">IF($D$5&gt;$B136,OFFSET(Data!$Y$1,$D$6+$B136-1,0,1,1),"n/a")</f>
        <v>0.10954356846473</v>
      </c>
      <c r="J136" s="163">
        <f ca="1">RANK($I136,$I$14:$I$239,0)+COUNTIF($I$14:$I136,$I136)-1</f>
        <v>76</v>
      </c>
      <c r="K136" s="162">
        <f ca="1">IF($D$5&gt;$B136,OFFSET(Data!$L$1,$D$6+$B136-1,0,1,1),"n/a")</f>
        <v>28</v>
      </c>
      <c r="L136" s="79">
        <f ca="1">IF($D$5&gt;$B136,OFFSET(Data!$M$1,$D$6+$B136-1,0,1,1),"n/a")</f>
        <v>2.3236514522821501E-2</v>
      </c>
      <c r="M136" s="163">
        <f ca="1">RANK($L136,$L$14:$L$239,0)+COUNTIF($L$14:$L136,$L136)-1</f>
        <v>53</v>
      </c>
      <c r="N136" s="162">
        <f ca="1">IF($D$5&gt;$B136,OFFSET(Data!$P$1,$D$6+$B136-1,0,1,1),"n/a")</f>
        <v>4</v>
      </c>
      <c r="O136" s="79">
        <f ca="1">IF($D$5&gt;$B136,OFFSET(Data!$Q$1,$D$6+$B136-1,0,1,1),"n/a")</f>
        <v>3.3195020746887901E-3</v>
      </c>
      <c r="P136" s="163">
        <f ca="1">RANK($O136,$O$14:$O$239,0)+COUNTIF($O$14:$O136,$O136)-1</f>
        <v>201</v>
      </c>
      <c r="Q136" s="162">
        <f ca="1">IF($D$5&gt;$B136,OFFSET(Data!$T$1,$D$6+$B136-1,0,1,1),"n/a")</f>
        <v>130</v>
      </c>
      <c r="R136" s="79">
        <f ca="1">IF($D$5&gt;$B136,OFFSET(Data!$U$1,$D$6+$B136-1,0,1,1),"n/a")</f>
        <v>0.107883817427385</v>
      </c>
      <c r="S136" s="80">
        <f ca="1">RANK($R136,$R$14:$R$239,0)+COUNTIF($R$14:$R136,$R136)-1</f>
        <v>51</v>
      </c>
      <c r="T136" s="166"/>
      <c r="U136" s="162">
        <f t="shared" ca="1" si="12"/>
        <v>132</v>
      </c>
      <c r="V136" s="193">
        <f t="shared" ca="1" si="13"/>
        <v>0.10954356846473</v>
      </c>
      <c r="W136" s="80">
        <f t="shared" ca="1" si="14"/>
        <v>76</v>
      </c>
      <c r="Y136" s="77">
        <f t="shared" si="23"/>
        <v>123</v>
      </c>
      <c r="Z136" s="78" t="str">
        <f t="shared" ca="1" si="15"/>
        <v>08M00</v>
      </c>
      <c r="AA136" s="78" t="str">
        <f t="shared" ca="1" si="16"/>
        <v>NEWHAM CCG</v>
      </c>
      <c r="AB136" s="78" t="str">
        <f t="shared" ca="1" si="17"/>
        <v>Q61</v>
      </c>
      <c r="AC136" s="78" t="str">
        <f t="shared" ca="1" si="18"/>
        <v>NORTH EAST LONDON AREA</v>
      </c>
      <c r="AD136" s="84">
        <f t="shared" ca="1" si="19"/>
        <v>868</v>
      </c>
      <c r="AE136" s="84">
        <f t="shared" ca="1" si="20"/>
        <v>88</v>
      </c>
      <c r="AF136" s="190">
        <f t="shared" ca="1" si="21"/>
        <v>0.101382488479262</v>
      </c>
    </row>
    <row r="137" spans="2:32" x14ac:dyDescent="0.25">
      <c r="B137" s="149">
        <f t="shared" si="22"/>
        <v>123</v>
      </c>
      <c r="C137" s="169" t="str">
        <f ca="1">IF($D$5&gt;$B137,OFFSET(Data!$B$1,$D$6+B137-1,0,1,1),"n/a")</f>
        <v>07W00</v>
      </c>
      <c r="D137" s="170" t="str">
        <f ca="1">IF($D$5&gt;$B137,OFFSET(Data!$C$1,$D$6+B137-1,0,1,1),"n/a")</f>
        <v>EALING CCG</v>
      </c>
      <c r="E137" s="169" t="str">
        <f ca="1">IF($D$5&gt;$B137,OFFSET(Data!$D$1,$D$6+B137-1,0,1,1),"n/a")</f>
        <v>Q62</v>
      </c>
      <c r="F137" s="170" t="str">
        <f ca="1">IF($D$5&gt;$B137,OFFSET(Data!$E$1,$D$6+B137-1,0,1,1),"n/a")</f>
        <v>NORTH WEST LONDON AREA</v>
      </c>
      <c r="G137" s="158">
        <f ca="1">IF($D$5&gt;$B137,OFFSET(Data!$K$1,$D$6+$B137-1,0,1,1),"n/a")</f>
        <v>1148</v>
      </c>
      <c r="H137" s="162">
        <f ca="1">IF($D$5&gt;$B137,OFFSET(Data!$X$1,$D$6+$B137-1,0,1,1),"n/a")</f>
        <v>118</v>
      </c>
      <c r="I137" s="79">
        <f ca="1">IF($D$5&gt;$B137,OFFSET(Data!$Y$1,$D$6+$B137-1,0,1,1),"n/a")</f>
        <v>0.10278745644599301</v>
      </c>
      <c r="J137" s="163">
        <f ca="1">RANK($I137,$I$14:$I$239,0)+COUNTIF($I$14:$I137,$I137)-1</f>
        <v>108</v>
      </c>
      <c r="K137" s="162">
        <f ca="1">IF($D$5&gt;$B137,OFFSET(Data!$L$1,$D$6+$B137-1,0,1,1),"n/a")</f>
        <v>39</v>
      </c>
      <c r="L137" s="79">
        <f ca="1">IF($D$5&gt;$B137,OFFSET(Data!$M$1,$D$6+$B137-1,0,1,1),"n/a")</f>
        <v>3.3972125435539999E-2</v>
      </c>
      <c r="M137" s="163">
        <f ca="1">RANK($L137,$L$14:$L$239,0)+COUNTIF($L$14:$L137,$L137)-1</f>
        <v>7</v>
      </c>
      <c r="N137" s="162">
        <f ca="1">IF($D$5&gt;$B137,OFFSET(Data!$P$1,$D$6+$B137-1,0,1,1),"n/a")</f>
        <v>9</v>
      </c>
      <c r="O137" s="79">
        <f ca="1">IF($D$5&gt;$B137,OFFSET(Data!$Q$1,$D$6+$B137-1,0,1,1),"n/a")</f>
        <v>7.8397212543554005E-3</v>
      </c>
      <c r="P137" s="163">
        <f ca="1">RANK($O137,$O$14:$O$239,0)+COUNTIF($O$14:$O137,$O137)-1</f>
        <v>117</v>
      </c>
      <c r="Q137" s="162">
        <f ca="1">IF($D$5&gt;$B137,OFFSET(Data!$T$1,$D$6+$B137-1,0,1,1),"n/a")</f>
        <v>111</v>
      </c>
      <c r="R137" s="79">
        <f ca="1">IF($D$5&gt;$B137,OFFSET(Data!$U$1,$D$6+$B137-1,0,1,1),"n/a")</f>
        <v>9.6689895470383203E-2</v>
      </c>
      <c r="S137" s="80">
        <f ca="1">RANK($R137,$R$14:$R$239,0)+COUNTIF($R$14:$R137,$R137)-1</f>
        <v>118</v>
      </c>
      <c r="T137" s="166"/>
      <c r="U137" s="162">
        <f t="shared" ca="1" si="12"/>
        <v>118</v>
      </c>
      <c r="V137" s="193">
        <f t="shared" ca="1" si="13"/>
        <v>0.10278745644599301</v>
      </c>
      <c r="W137" s="80">
        <f t="shared" ca="1" si="14"/>
        <v>108</v>
      </c>
      <c r="Y137" s="77">
        <f t="shared" si="23"/>
        <v>124</v>
      </c>
      <c r="Z137" s="78" t="str">
        <f t="shared" ca="1" si="15"/>
        <v>08V00</v>
      </c>
      <c r="AA137" s="78" t="str">
        <f t="shared" ca="1" si="16"/>
        <v>TOWER HAMLETS CCG</v>
      </c>
      <c r="AB137" s="78" t="str">
        <f t="shared" ca="1" si="17"/>
        <v>Q61</v>
      </c>
      <c r="AC137" s="78" t="str">
        <f t="shared" ca="1" si="18"/>
        <v>NORTH EAST LONDON AREA</v>
      </c>
      <c r="AD137" s="84">
        <f t="shared" ca="1" si="19"/>
        <v>671</v>
      </c>
      <c r="AE137" s="84">
        <f t="shared" ca="1" si="20"/>
        <v>68</v>
      </c>
      <c r="AF137" s="190">
        <f t="shared" ca="1" si="21"/>
        <v>0.10134128166915</v>
      </c>
    </row>
    <row r="138" spans="2:32" x14ac:dyDescent="0.25">
      <c r="B138" s="149">
        <f t="shared" si="22"/>
        <v>124</v>
      </c>
      <c r="C138" s="169" t="str">
        <f ca="1">IF($D$5&gt;$B138,OFFSET(Data!$B$1,$D$6+B138-1,0,1,1),"n/a")</f>
        <v>07X00</v>
      </c>
      <c r="D138" s="170" t="str">
        <f ca="1">IF($D$5&gt;$B138,OFFSET(Data!$C$1,$D$6+B138-1,0,1,1),"n/a")</f>
        <v>ENFIELD CCG</v>
      </c>
      <c r="E138" s="169" t="str">
        <f ca="1">IF($D$5&gt;$B138,OFFSET(Data!$D$1,$D$6+B138-1,0,1,1),"n/a")</f>
        <v>Q61</v>
      </c>
      <c r="F138" s="170" t="str">
        <f ca="1">IF($D$5&gt;$B138,OFFSET(Data!$E$1,$D$6+B138-1,0,1,1),"n/a")</f>
        <v>NORTH EAST LONDON AREA</v>
      </c>
      <c r="G138" s="158">
        <f ca="1">IF($D$5&gt;$B138,OFFSET(Data!$K$1,$D$6+$B138-1,0,1,1),"n/a")</f>
        <v>917</v>
      </c>
      <c r="H138" s="162">
        <f ca="1">IF($D$5&gt;$B138,OFFSET(Data!$X$1,$D$6+$B138-1,0,1,1),"n/a")</f>
        <v>94</v>
      </c>
      <c r="I138" s="79">
        <f ca="1">IF($D$5&gt;$B138,OFFSET(Data!$Y$1,$D$6+$B138-1,0,1,1),"n/a")</f>
        <v>0.102508178844056</v>
      </c>
      <c r="J138" s="163">
        <f ca="1">RANK($I138,$I$14:$I$239,0)+COUNTIF($I$14:$I138,$I138)-1</f>
        <v>112</v>
      </c>
      <c r="K138" s="162">
        <f ca="1">IF($D$5&gt;$B138,OFFSET(Data!$L$1,$D$6+$B138-1,0,1,1),"n/a")</f>
        <v>26</v>
      </c>
      <c r="L138" s="79">
        <f ca="1">IF($D$5&gt;$B138,OFFSET(Data!$M$1,$D$6+$B138-1,0,1,1),"n/a")</f>
        <v>2.8353326063249699E-2</v>
      </c>
      <c r="M138" s="163">
        <f ca="1">RANK($L138,$L$14:$L$239,0)+COUNTIF($L$14:$L138,$L138)-1</f>
        <v>19</v>
      </c>
      <c r="N138" s="162">
        <f ca="1">IF($D$5&gt;$B138,OFFSET(Data!$P$1,$D$6+$B138-1,0,1,1),"n/a")</f>
        <v>9</v>
      </c>
      <c r="O138" s="79">
        <f ca="1">IF($D$5&gt;$B138,OFFSET(Data!$Q$1,$D$6+$B138-1,0,1,1),"n/a")</f>
        <v>9.8146128680479793E-3</v>
      </c>
      <c r="P138" s="163">
        <f ca="1">RANK($O138,$O$14:$O$239,0)+COUNTIF($O$14:$O138,$O138)-1</f>
        <v>70</v>
      </c>
      <c r="Q138" s="162">
        <f ca="1">IF($D$5&gt;$B138,OFFSET(Data!$T$1,$D$6+$B138-1,0,1,1),"n/a")</f>
        <v>88</v>
      </c>
      <c r="R138" s="79">
        <f ca="1">IF($D$5&gt;$B138,OFFSET(Data!$U$1,$D$6+$B138-1,0,1,1),"n/a")</f>
        <v>9.5965103598691301E-2</v>
      </c>
      <c r="S138" s="80">
        <f ca="1">RANK($R138,$R$14:$R$239,0)+COUNTIF($R$14:$R138,$R138)-1</f>
        <v>125</v>
      </c>
      <c r="T138" s="166"/>
      <c r="U138" s="162">
        <f t="shared" ca="1" si="12"/>
        <v>94</v>
      </c>
      <c r="V138" s="193">
        <f t="shared" ca="1" si="13"/>
        <v>0.102508178844056</v>
      </c>
      <c r="W138" s="80">
        <f t="shared" ca="1" si="14"/>
        <v>112</v>
      </c>
      <c r="Y138" s="77">
        <f t="shared" si="23"/>
        <v>125</v>
      </c>
      <c r="Z138" s="78" t="str">
        <f t="shared" ca="1" si="15"/>
        <v>99K00</v>
      </c>
      <c r="AA138" s="78" t="str">
        <f t="shared" ca="1" si="16"/>
        <v>HIGH WEALD LEWES HAVENS CCG</v>
      </c>
      <c r="AB138" s="78" t="str">
        <f t="shared" ca="1" si="17"/>
        <v>Q68</v>
      </c>
      <c r="AC138" s="78" t="str">
        <f t="shared" ca="1" si="18"/>
        <v>SURREY AND SUSSEX AREA</v>
      </c>
      <c r="AD138" s="84">
        <f t="shared" ca="1" si="19"/>
        <v>544</v>
      </c>
      <c r="AE138" s="84">
        <f t="shared" ca="1" si="20"/>
        <v>55</v>
      </c>
      <c r="AF138" s="190">
        <f t="shared" ca="1" si="21"/>
        <v>0.10110294117646999</v>
      </c>
    </row>
    <row r="139" spans="2:32" x14ac:dyDescent="0.25">
      <c r="B139" s="149">
        <f t="shared" si="22"/>
        <v>125</v>
      </c>
      <c r="C139" s="169" t="str">
        <f ca="1">IF($D$5&gt;$B139,OFFSET(Data!$B$1,$D$6+B139-1,0,1,1),"n/a")</f>
        <v>07Y00</v>
      </c>
      <c r="D139" s="170" t="str">
        <f ca="1">IF($D$5&gt;$B139,OFFSET(Data!$C$1,$D$6+B139-1,0,1,1),"n/a")</f>
        <v>HOUNSLOW CCG</v>
      </c>
      <c r="E139" s="169" t="str">
        <f ca="1">IF($D$5&gt;$B139,OFFSET(Data!$D$1,$D$6+B139-1,0,1,1),"n/a")</f>
        <v>Q62</v>
      </c>
      <c r="F139" s="170" t="str">
        <f ca="1">IF($D$5&gt;$B139,OFFSET(Data!$E$1,$D$6+B139-1,0,1,1),"n/a")</f>
        <v>NORTH WEST LONDON AREA</v>
      </c>
      <c r="G139" s="158">
        <f ca="1">IF($D$5&gt;$B139,OFFSET(Data!$K$1,$D$6+$B139-1,0,1,1),"n/a")</f>
        <v>745</v>
      </c>
      <c r="H139" s="162">
        <f ca="1">IF($D$5&gt;$B139,OFFSET(Data!$X$1,$D$6+$B139-1,0,1,1),"n/a")</f>
        <v>108</v>
      </c>
      <c r="I139" s="79">
        <f ca="1">IF($D$5&gt;$B139,OFFSET(Data!$Y$1,$D$6+$B139-1,0,1,1),"n/a")</f>
        <v>0.14496644295302</v>
      </c>
      <c r="J139" s="163">
        <f ca="1">RANK($I139,$I$14:$I$239,0)+COUNTIF($I$14:$I139,$I139)-1</f>
        <v>6</v>
      </c>
      <c r="K139" s="162">
        <f ca="1">IF($D$5&gt;$B139,OFFSET(Data!$L$1,$D$6+$B139-1,0,1,1),"n/a")</f>
        <v>14</v>
      </c>
      <c r="L139" s="79">
        <f ca="1">IF($D$5&gt;$B139,OFFSET(Data!$M$1,$D$6+$B139-1,0,1,1),"n/a")</f>
        <v>1.87919463087248E-2</v>
      </c>
      <c r="M139" s="163">
        <f ca="1">RANK($L139,$L$14:$L$239,0)+COUNTIF($L$14:$L139,$L139)-1</f>
        <v>90</v>
      </c>
      <c r="N139" s="162">
        <f ca="1">IF($D$5&gt;$B139,OFFSET(Data!$P$1,$D$6+$B139-1,0,1,1),"n/a")</f>
        <v>11</v>
      </c>
      <c r="O139" s="79">
        <f ca="1">IF($D$5&gt;$B139,OFFSET(Data!$Q$1,$D$6+$B139-1,0,1,1),"n/a")</f>
        <v>1.47651006711409E-2</v>
      </c>
      <c r="P139" s="163">
        <f ca="1">RANK($O139,$O$14:$O$239,0)+COUNTIF($O$14:$O139,$O139)-1</f>
        <v>23</v>
      </c>
      <c r="Q139" s="162">
        <f ca="1">IF($D$5&gt;$B139,OFFSET(Data!$T$1,$D$6+$B139-1,0,1,1),"n/a")</f>
        <v>99</v>
      </c>
      <c r="R139" s="79">
        <f ca="1">IF($D$5&gt;$B139,OFFSET(Data!$U$1,$D$6+$B139-1,0,1,1),"n/a")</f>
        <v>0.13288590604026801</v>
      </c>
      <c r="S139" s="80">
        <f ca="1">RANK($R139,$R$14:$R$239,0)+COUNTIF($R$14:$R139,$R139)-1</f>
        <v>8</v>
      </c>
      <c r="T139" s="166"/>
      <c r="U139" s="162">
        <f t="shared" ca="1" si="12"/>
        <v>108</v>
      </c>
      <c r="V139" s="193">
        <f t="shared" ca="1" si="13"/>
        <v>0.14496644295302</v>
      </c>
      <c r="W139" s="80">
        <f t="shared" ca="1" si="14"/>
        <v>6</v>
      </c>
      <c r="Y139" s="77">
        <f t="shared" si="23"/>
        <v>126</v>
      </c>
      <c r="Z139" s="78" t="str">
        <f t="shared" ca="1" si="15"/>
        <v>05A00</v>
      </c>
      <c r="AA139" s="78" t="str">
        <f t="shared" ca="1" si="16"/>
        <v>COVENTRY AND RUGBY CCG</v>
      </c>
      <c r="AB139" s="78" t="str">
        <f t="shared" ca="1" si="17"/>
        <v>Q53</v>
      </c>
      <c r="AC139" s="78" t="str">
        <f t="shared" ca="1" si="18"/>
        <v>ARDEN,HEREFORDS &amp; WORCESTER AREA</v>
      </c>
      <c r="AD139" s="84">
        <f t="shared" ca="1" si="19"/>
        <v>1583</v>
      </c>
      <c r="AE139" s="84">
        <f t="shared" ca="1" si="20"/>
        <v>160</v>
      </c>
      <c r="AF139" s="190">
        <f t="shared" ca="1" si="21"/>
        <v>0.101073910296904</v>
      </c>
    </row>
    <row r="140" spans="2:32" x14ac:dyDescent="0.25">
      <c r="B140" s="149">
        <f t="shared" si="22"/>
        <v>126</v>
      </c>
      <c r="C140" s="169" t="str">
        <f ca="1">IF($D$5&gt;$B140,OFFSET(Data!$B$1,$D$6+B140-1,0,1,1),"n/a")</f>
        <v>08A00</v>
      </c>
      <c r="D140" s="170" t="str">
        <f ca="1">IF($D$5&gt;$B140,OFFSET(Data!$C$1,$D$6+B140-1,0,1,1),"n/a")</f>
        <v>GREENWICH CCG</v>
      </c>
      <c r="E140" s="169" t="str">
        <f ca="1">IF($D$5&gt;$B140,OFFSET(Data!$D$1,$D$6+B140-1,0,1,1),"n/a")</f>
        <v>Q63</v>
      </c>
      <c r="F140" s="170" t="str">
        <f ca="1">IF($D$5&gt;$B140,OFFSET(Data!$E$1,$D$6+B140-1,0,1,1),"n/a")</f>
        <v>SOUTH LONDON AREA</v>
      </c>
      <c r="G140" s="158">
        <f ca="1">IF($D$5&gt;$B140,OFFSET(Data!$K$1,$D$6+$B140-1,0,1,1),"n/a")</f>
        <v>798</v>
      </c>
      <c r="H140" s="162">
        <f ca="1">IF($D$5&gt;$B140,OFFSET(Data!$X$1,$D$6+$B140-1,0,1,1),"n/a")</f>
        <v>112</v>
      </c>
      <c r="I140" s="79">
        <f ca="1">IF($D$5&gt;$B140,OFFSET(Data!$Y$1,$D$6+$B140-1,0,1,1),"n/a")</f>
        <v>0.140350877192982</v>
      </c>
      <c r="J140" s="163">
        <f ca="1">RANK($I140,$I$14:$I$239,0)+COUNTIF($I$14:$I140,$I140)-1</f>
        <v>8</v>
      </c>
      <c r="K140" s="162">
        <f ca="1">IF($D$5&gt;$B140,OFFSET(Data!$L$1,$D$6+$B140-1,0,1,1),"n/a")</f>
        <v>25</v>
      </c>
      <c r="L140" s="79">
        <f ca="1">IF($D$5&gt;$B140,OFFSET(Data!$M$1,$D$6+$B140-1,0,1,1),"n/a")</f>
        <v>3.1328320802004997E-2</v>
      </c>
      <c r="M140" s="163">
        <f ca="1">RANK($L140,$L$14:$L$239,0)+COUNTIF($L$14:$L140,$L140)-1</f>
        <v>12</v>
      </c>
      <c r="N140" s="162">
        <f ca="1">IF($D$5&gt;$B140,OFFSET(Data!$P$1,$D$6+$B140-1,0,1,1),"n/a")</f>
        <v>13</v>
      </c>
      <c r="O140" s="79">
        <f ca="1">IF($D$5&gt;$B140,OFFSET(Data!$Q$1,$D$6+$B140-1,0,1,1),"n/a")</f>
        <v>1.6290726817042599E-2</v>
      </c>
      <c r="P140" s="163">
        <f ca="1">RANK($O140,$O$14:$O$239,0)+COUNTIF($O$14:$O140,$O140)-1</f>
        <v>14</v>
      </c>
      <c r="Q140" s="162">
        <f ca="1">IF($D$5&gt;$B140,OFFSET(Data!$T$1,$D$6+$B140-1,0,1,1),"n/a")</f>
        <v>103</v>
      </c>
      <c r="R140" s="79">
        <f ca="1">IF($D$5&gt;$B140,OFFSET(Data!$U$1,$D$6+$B140-1,0,1,1),"n/a")</f>
        <v>0.12907268170426001</v>
      </c>
      <c r="S140" s="80">
        <f ca="1">RANK($R140,$R$14:$R$239,0)+COUNTIF($R$14:$R140,$R140)-1</f>
        <v>10</v>
      </c>
      <c r="T140" s="166"/>
      <c r="U140" s="162">
        <f t="shared" ca="1" si="12"/>
        <v>112</v>
      </c>
      <c r="V140" s="193">
        <f t="shared" ca="1" si="13"/>
        <v>0.140350877192982</v>
      </c>
      <c r="W140" s="80">
        <f t="shared" ca="1" si="14"/>
        <v>8</v>
      </c>
      <c r="Y140" s="77">
        <f t="shared" si="23"/>
        <v>127</v>
      </c>
      <c r="Z140" s="78" t="str">
        <f t="shared" ca="1" si="15"/>
        <v>11N00</v>
      </c>
      <c r="AA140" s="78" t="str">
        <f t="shared" ca="1" si="16"/>
        <v>KERNOW CCG</v>
      </c>
      <c r="AB140" s="78" t="str">
        <f t="shared" ca="1" si="17"/>
        <v>Q66</v>
      </c>
      <c r="AC140" s="78" t="str">
        <f t="shared" ca="1" si="18"/>
        <v>DEVON,CORNWALL&amp;ISLES OF SCILLY AREA</v>
      </c>
      <c r="AD140" s="84">
        <f t="shared" ca="1" si="19"/>
        <v>2301</v>
      </c>
      <c r="AE140" s="84">
        <f t="shared" ca="1" si="20"/>
        <v>232</v>
      </c>
      <c r="AF140" s="190">
        <f t="shared" ca="1" si="21"/>
        <v>0.100825727944372</v>
      </c>
    </row>
    <row r="141" spans="2:32" x14ac:dyDescent="0.25">
      <c r="B141" s="149">
        <f t="shared" si="22"/>
        <v>127</v>
      </c>
      <c r="C141" s="169" t="str">
        <f ca="1">IF($D$5&gt;$B141,OFFSET(Data!$B$1,$D$6+B141-1,0,1,1),"n/a")</f>
        <v>08C00</v>
      </c>
      <c r="D141" s="170" t="str">
        <f ca="1">IF($D$5&gt;$B141,OFFSET(Data!$C$1,$D$6+B141-1,0,1,1),"n/a")</f>
        <v>HAMMERSMITH AND FULHAM CCG</v>
      </c>
      <c r="E141" s="169" t="str">
        <f ca="1">IF($D$5&gt;$B141,OFFSET(Data!$D$1,$D$6+B141-1,0,1,1),"n/a")</f>
        <v>Q62</v>
      </c>
      <c r="F141" s="170" t="str">
        <f ca="1">IF($D$5&gt;$B141,OFFSET(Data!$E$1,$D$6+B141-1,0,1,1),"n/a")</f>
        <v>NORTH WEST LONDON AREA</v>
      </c>
      <c r="G141" s="158">
        <f ca="1">IF($D$5&gt;$B141,OFFSET(Data!$K$1,$D$6+$B141-1,0,1,1),"n/a")</f>
        <v>536</v>
      </c>
      <c r="H141" s="162">
        <f ca="1">IF($D$5&gt;$B141,OFFSET(Data!$X$1,$D$6+$B141-1,0,1,1),"n/a")</f>
        <v>60</v>
      </c>
      <c r="I141" s="79">
        <f ca="1">IF($D$5&gt;$B141,OFFSET(Data!$Y$1,$D$6+$B141-1,0,1,1),"n/a")</f>
        <v>0.111940298507462</v>
      </c>
      <c r="J141" s="163">
        <f ca="1">RANK($I141,$I$14:$I$239,0)+COUNTIF($I$14:$I141,$I141)-1</f>
        <v>62</v>
      </c>
      <c r="K141" s="162">
        <f ca="1">IF($D$5&gt;$B141,OFFSET(Data!$L$1,$D$6+$B141-1,0,1,1),"n/a")</f>
        <v>6</v>
      </c>
      <c r="L141" s="79">
        <f ca="1">IF($D$5&gt;$B141,OFFSET(Data!$M$1,$D$6+$B141-1,0,1,1),"n/a")</f>
        <v>1.11940298507462E-2</v>
      </c>
      <c r="M141" s="163">
        <f ca="1">RANK($L141,$L$14:$L$239,0)+COUNTIF($L$14:$L141,$L141)-1</f>
        <v>188</v>
      </c>
      <c r="N141" s="162">
        <f ca="1">IF($D$5&gt;$B141,OFFSET(Data!$P$1,$D$6+$B141-1,0,1,1),"n/a")</f>
        <v>4</v>
      </c>
      <c r="O141" s="79">
        <f ca="1">IF($D$5&gt;$B141,OFFSET(Data!$Q$1,$D$6+$B141-1,0,1,1),"n/a")</f>
        <v>7.4626865671641703E-3</v>
      </c>
      <c r="P141" s="163">
        <f ca="1">RANK($O141,$O$14:$O$239,0)+COUNTIF($O$14:$O141,$O141)-1</f>
        <v>124</v>
      </c>
      <c r="Q141" s="162">
        <f ca="1">IF($D$5&gt;$B141,OFFSET(Data!$T$1,$D$6+$B141-1,0,1,1),"n/a")</f>
        <v>56</v>
      </c>
      <c r="R141" s="79">
        <f ca="1">IF($D$5&gt;$B141,OFFSET(Data!$U$1,$D$6+$B141-1,0,1,1),"n/a")</f>
        <v>0.104477611940298</v>
      </c>
      <c r="S141" s="80">
        <f ca="1">RANK($R141,$R$14:$R$239,0)+COUNTIF($R$14:$R141,$R141)-1</f>
        <v>70</v>
      </c>
      <c r="T141" s="166"/>
      <c r="U141" s="162">
        <f t="shared" ca="1" si="12"/>
        <v>60</v>
      </c>
      <c r="V141" s="193">
        <f t="shared" ca="1" si="13"/>
        <v>0.111940298507462</v>
      </c>
      <c r="W141" s="80">
        <f t="shared" ca="1" si="14"/>
        <v>62</v>
      </c>
      <c r="Y141" s="77">
        <f t="shared" si="23"/>
        <v>128</v>
      </c>
      <c r="Z141" s="78" t="str">
        <f t="shared" ca="1" si="15"/>
        <v>11D00</v>
      </c>
      <c r="AA141" s="78" t="str">
        <f t="shared" ca="1" si="16"/>
        <v>WOKINGHAM CCG</v>
      </c>
      <c r="AB141" s="78" t="str">
        <f t="shared" ca="1" si="17"/>
        <v>Q69</v>
      </c>
      <c r="AC141" s="78" t="str">
        <f t="shared" ca="1" si="18"/>
        <v>THAMES VALLEY AREA</v>
      </c>
      <c r="AD141" s="84">
        <f t="shared" ca="1" si="19"/>
        <v>358</v>
      </c>
      <c r="AE141" s="84">
        <f t="shared" ca="1" si="20"/>
        <v>36</v>
      </c>
      <c r="AF141" s="190">
        <f t="shared" ca="1" si="21"/>
        <v>0.100558659217877</v>
      </c>
    </row>
    <row r="142" spans="2:32" x14ac:dyDescent="0.25">
      <c r="B142" s="149">
        <f t="shared" si="22"/>
        <v>128</v>
      </c>
      <c r="C142" s="169" t="str">
        <f ca="1">IF($D$5&gt;$B142,OFFSET(Data!$B$1,$D$6+B142-1,0,1,1),"n/a")</f>
        <v>08D00</v>
      </c>
      <c r="D142" s="170" t="str">
        <f ca="1">IF($D$5&gt;$B142,OFFSET(Data!$C$1,$D$6+B142-1,0,1,1),"n/a")</f>
        <v>HARINGEY CCG</v>
      </c>
      <c r="E142" s="169" t="str">
        <f ca="1">IF($D$5&gt;$B142,OFFSET(Data!$D$1,$D$6+B142-1,0,1,1),"n/a")</f>
        <v>Q61</v>
      </c>
      <c r="F142" s="170" t="str">
        <f ca="1">IF($D$5&gt;$B142,OFFSET(Data!$E$1,$D$6+B142-1,0,1,1),"n/a")</f>
        <v>NORTH EAST LONDON AREA</v>
      </c>
      <c r="G142" s="158">
        <f ca="1">IF($D$5&gt;$B142,OFFSET(Data!$K$1,$D$6+$B142-1,0,1,1),"n/a")</f>
        <v>809</v>
      </c>
      <c r="H142" s="162">
        <f ca="1">IF($D$5&gt;$B142,OFFSET(Data!$X$1,$D$6+$B142-1,0,1,1),"n/a")</f>
        <v>78</v>
      </c>
      <c r="I142" s="79">
        <f ca="1">IF($D$5&gt;$B142,OFFSET(Data!$Y$1,$D$6+$B142-1,0,1,1),"n/a")</f>
        <v>9.6415327564894904E-2</v>
      </c>
      <c r="J142" s="163">
        <f ca="1">RANK($I142,$I$14:$I$239,0)+COUNTIF($I$14:$I142,$I142)-1</f>
        <v>147</v>
      </c>
      <c r="K142" s="162">
        <f ca="1">IF($D$5&gt;$B142,OFFSET(Data!$L$1,$D$6+$B142-1,0,1,1),"n/a")</f>
        <v>19</v>
      </c>
      <c r="L142" s="79">
        <f ca="1">IF($D$5&gt;$B142,OFFSET(Data!$M$1,$D$6+$B142-1,0,1,1),"n/a")</f>
        <v>2.34857849196538E-2</v>
      </c>
      <c r="M142" s="163">
        <f ca="1">RANK($L142,$L$14:$L$239,0)+COUNTIF($L$14:$L142,$L142)-1</f>
        <v>47</v>
      </c>
      <c r="N142" s="162">
        <f ca="1">IF($D$5&gt;$B142,OFFSET(Data!$P$1,$D$6+$B142-1,0,1,1),"n/a")</f>
        <v>7</v>
      </c>
      <c r="O142" s="79">
        <f ca="1">IF($D$5&gt;$B142,OFFSET(Data!$Q$1,$D$6+$B142-1,0,1,1),"n/a")</f>
        <v>8.65265760197775E-3</v>
      </c>
      <c r="P142" s="163">
        <f ca="1">RANK($O142,$O$14:$O$239,0)+COUNTIF($O$14:$O142,$O142)-1</f>
        <v>97</v>
      </c>
      <c r="Q142" s="162">
        <f ca="1">IF($D$5&gt;$B142,OFFSET(Data!$T$1,$D$6+$B142-1,0,1,1),"n/a")</f>
        <v>73</v>
      </c>
      <c r="R142" s="79">
        <f ca="1">IF($D$5&gt;$B142,OFFSET(Data!$U$1,$D$6+$B142-1,0,1,1),"n/a")</f>
        <v>9.0234857849196506E-2</v>
      </c>
      <c r="S142" s="80">
        <f ca="1">RANK($R142,$R$14:$R$239,0)+COUNTIF($R$14:$R142,$R142)-1</f>
        <v>147</v>
      </c>
      <c r="T142" s="166"/>
      <c r="U142" s="162">
        <f t="shared" ref="U142:U205" ca="1" si="24">CHOOSE(MATCH($D$4,VList_AgeGroup,0),H142,K142,N142,Q142)</f>
        <v>78</v>
      </c>
      <c r="V142" s="193">
        <f t="shared" ref="V142:V205" ca="1" si="25">CHOOSE(MATCH($D$4,VList_AgeGroup,0),I142,L142,O142,R142)</f>
        <v>9.6415327564894904E-2</v>
      </c>
      <c r="W142" s="80">
        <f t="shared" ref="W142:W205" ca="1" si="26">CHOOSE(MATCH($D$4,VList_AgeGroup,0),J142,M142,P142,S142)</f>
        <v>147</v>
      </c>
      <c r="Y142" s="77">
        <f t="shared" si="23"/>
        <v>129</v>
      </c>
      <c r="Z142" s="78" t="str">
        <f t="shared" ca="1" si="15"/>
        <v>10H00</v>
      </c>
      <c r="AA142" s="78" t="str">
        <f t="shared" ca="1" si="16"/>
        <v>CHILTERN CCG</v>
      </c>
      <c r="AB142" s="78" t="str">
        <f t="shared" ca="1" si="17"/>
        <v>Q69</v>
      </c>
      <c r="AC142" s="78" t="str">
        <f t="shared" ca="1" si="18"/>
        <v>THAMES VALLEY AREA</v>
      </c>
      <c r="AD142" s="84">
        <f t="shared" ca="1" si="19"/>
        <v>1017</v>
      </c>
      <c r="AE142" s="84">
        <f t="shared" ca="1" si="20"/>
        <v>102</v>
      </c>
      <c r="AF142" s="190">
        <f t="shared" ca="1" si="21"/>
        <v>0.100294985250737</v>
      </c>
    </row>
    <row r="143" spans="2:32" x14ac:dyDescent="0.25">
      <c r="B143" s="149">
        <f t="shared" si="22"/>
        <v>129</v>
      </c>
      <c r="C143" s="169" t="str">
        <f ca="1">IF($D$5&gt;$B143,OFFSET(Data!$B$1,$D$6+B143-1,0,1,1),"n/a")</f>
        <v>08E00</v>
      </c>
      <c r="D143" s="170" t="str">
        <f ca="1">IF($D$5&gt;$B143,OFFSET(Data!$C$1,$D$6+B143-1,0,1,1),"n/a")</f>
        <v>HARROW CCG</v>
      </c>
      <c r="E143" s="169" t="str">
        <f ca="1">IF($D$5&gt;$B143,OFFSET(Data!$D$1,$D$6+B143-1,0,1,1),"n/a")</f>
        <v>Q62</v>
      </c>
      <c r="F143" s="170" t="str">
        <f ca="1">IF($D$5&gt;$B143,OFFSET(Data!$E$1,$D$6+B143-1,0,1,1),"n/a")</f>
        <v>NORTH WEST LONDON AREA</v>
      </c>
      <c r="G143" s="158">
        <f ca="1">IF($D$5&gt;$B143,OFFSET(Data!$K$1,$D$6+$B143-1,0,1,1),"n/a")</f>
        <v>695</v>
      </c>
      <c r="H143" s="162">
        <f ca="1">IF($D$5&gt;$B143,OFFSET(Data!$X$1,$D$6+$B143-1,0,1,1),"n/a")</f>
        <v>71</v>
      </c>
      <c r="I143" s="79">
        <f ca="1">IF($D$5&gt;$B143,OFFSET(Data!$Y$1,$D$6+$B143-1,0,1,1),"n/a")</f>
        <v>0.102158273381294</v>
      </c>
      <c r="J143" s="163">
        <f ca="1">RANK($I143,$I$14:$I$239,0)+COUNTIF($I$14:$I143,$I143)-1</f>
        <v>116</v>
      </c>
      <c r="K143" s="162">
        <f ca="1">IF($D$5&gt;$B143,OFFSET(Data!$L$1,$D$6+$B143-1,0,1,1),"n/a")</f>
        <v>19</v>
      </c>
      <c r="L143" s="79">
        <f ca="1">IF($D$5&gt;$B143,OFFSET(Data!$M$1,$D$6+$B143-1,0,1,1),"n/a")</f>
        <v>2.73381294964028E-2</v>
      </c>
      <c r="M143" s="163">
        <f ca="1">RANK($L143,$L$14:$L$239,0)+COUNTIF($L$14:$L143,$L143)-1</f>
        <v>25</v>
      </c>
      <c r="N143" s="162">
        <f ca="1">IF($D$5&gt;$B143,OFFSET(Data!$P$1,$D$6+$B143-1,0,1,1),"n/a")</f>
        <v>6</v>
      </c>
      <c r="O143" s="79">
        <f ca="1">IF($D$5&gt;$B143,OFFSET(Data!$Q$1,$D$6+$B143-1,0,1,1),"n/a")</f>
        <v>8.6330935251798507E-3</v>
      </c>
      <c r="P143" s="163">
        <f ca="1">RANK($O143,$O$14:$O$239,0)+COUNTIF($O$14:$O143,$O143)-1</f>
        <v>98</v>
      </c>
      <c r="Q143" s="162">
        <f ca="1">IF($D$5&gt;$B143,OFFSET(Data!$T$1,$D$6+$B143-1,0,1,1),"n/a")</f>
        <v>67</v>
      </c>
      <c r="R143" s="79">
        <f ca="1">IF($D$5&gt;$B143,OFFSET(Data!$U$1,$D$6+$B143-1,0,1,1),"n/a")</f>
        <v>9.6402877697841699E-2</v>
      </c>
      <c r="S143" s="80">
        <f ca="1">RANK($R143,$R$14:$R$239,0)+COUNTIF($R$14:$R143,$R143)-1</f>
        <v>122</v>
      </c>
      <c r="T143" s="166"/>
      <c r="U143" s="162">
        <f t="shared" ca="1" si="24"/>
        <v>71</v>
      </c>
      <c r="V143" s="193">
        <f t="shared" ca="1" si="25"/>
        <v>0.102158273381294</v>
      </c>
      <c r="W143" s="80">
        <f t="shared" ca="1" si="26"/>
        <v>116</v>
      </c>
      <c r="Y143" s="77">
        <f t="shared" si="23"/>
        <v>130</v>
      </c>
      <c r="Z143" s="78" t="str">
        <f t="shared" ref="Z143:Z206" ca="1" si="27">INDEX($C$14:$C$239,MATCH($Y143,$W$14:$W$239,0),1)</f>
        <v>14L00</v>
      </c>
      <c r="AA143" s="78" t="str">
        <f t="shared" ref="AA143:AA206" ca="1" si="28">INDEX($D$14:$D$239,MATCH($Y143,$W$14:$W$239,0),1)</f>
        <v>MANCHESTER CCG</v>
      </c>
      <c r="AB143" s="78" t="str">
        <f t="shared" ref="AB143:AB206" ca="1" si="29">INDEX($E$14:$E$239,MATCH($Y143,$W$14:$W$239,0),1)</f>
        <v>Q46</v>
      </c>
      <c r="AC143" s="78" t="str">
        <f t="shared" ref="AC143:AC206" ca="1" si="30">INDEX($F$14:$F$239,MATCH($Y143,$W$14:$W$239,0),1)</f>
        <v>GREATER MANCHESTER AREA</v>
      </c>
      <c r="AD143" s="84">
        <f t="shared" ref="AD143:AD206" ca="1" si="31">INDEX($G$14:$G$239,MATCH($Y143,$W$14:$W$239,0),1)</f>
        <v>2603</v>
      </c>
      <c r="AE143" s="84">
        <f t="shared" ref="AE143:AE206" ca="1" si="32">INDEX($U$14:$U$239,MATCH($Y143,$W$14:$W$239,0),1)</f>
        <v>261</v>
      </c>
      <c r="AF143" s="190">
        <f t="shared" ref="AF143:AF206" ca="1" si="33">INDEX($V$14:$V$239,MATCH($Y143,$W$14:$W$239,0),1)</f>
        <v>0.10026892047637299</v>
      </c>
    </row>
    <row r="144" spans="2:32" x14ac:dyDescent="0.25">
      <c r="B144" s="149">
        <f t="shared" ref="B144:B207" si="34">B143+1</f>
        <v>130</v>
      </c>
      <c r="C144" s="169" t="str">
        <f ca="1">IF($D$5&gt;$B144,OFFSET(Data!$B$1,$D$6+B144-1,0,1,1),"n/a")</f>
        <v>08F00</v>
      </c>
      <c r="D144" s="170" t="str">
        <f ca="1">IF($D$5&gt;$B144,OFFSET(Data!$C$1,$D$6+B144-1,0,1,1),"n/a")</f>
        <v>HAVERING CCG</v>
      </c>
      <c r="E144" s="169" t="str">
        <f ca="1">IF($D$5&gt;$B144,OFFSET(Data!$D$1,$D$6+B144-1,0,1,1),"n/a")</f>
        <v>Q61</v>
      </c>
      <c r="F144" s="170" t="str">
        <f ca="1">IF($D$5&gt;$B144,OFFSET(Data!$E$1,$D$6+B144-1,0,1,1),"n/a")</f>
        <v>NORTH EAST LONDON AREA</v>
      </c>
      <c r="G144" s="158">
        <f ca="1">IF($D$5&gt;$B144,OFFSET(Data!$K$1,$D$6+$B144-1,0,1,1),"n/a")</f>
        <v>772</v>
      </c>
      <c r="H144" s="162">
        <f ca="1">IF($D$5&gt;$B144,OFFSET(Data!$X$1,$D$6+$B144-1,0,1,1),"n/a")</f>
        <v>93</v>
      </c>
      <c r="I144" s="79">
        <f ca="1">IF($D$5&gt;$B144,OFFSET(Data!$Y$1,$D$6+$B144-1,0,1,1),"n/a")</f>
        <v>0.12046632124352299</v>
      </c>
      <c r="J144" s="163">
        <f ca="1">RANK($I144,$I$14:$I$239,0)+COUNTIF($I$14:$I144,$I144)-1</f>
        <v>32</v>
      </c>
      <c r="K144" s="162">
        <f ca="1">IF($D$5&gt;$B144,OFFSET(Data!$L$1,$D$6+$B144-1,0,1,1),"n/a")</f>
        <v>23</v>
      </c>
      <c r="L144" s="79">
        <f ca="1">IF($D$5&gt;$B144,OFFSET(Data!$M$1,$D$6+$B144-1,0,1,1),"n/a")</f>
        <v>2.9792746113989601E-2</v>
      </c>
      <c r="M144" s="163">
        <f ca="1">RANK($L144,$L$14:$L$239,0)+COUNTIF($L$14:$L144,$L144)-1</f>
        <v>16</v>
      </c>
      <c r="N144" s="162">
        <f ca="1">IF($D$5&gt;$B144,OFFSET(Data!$P$1,$D$6+$B144-1,0,1,1),"n/a")</f>
        <v>14</v>
      </c>
      <c r="O144" s="79">
        <f ca="1">IF($D$5&gt;$B144,OFFSET(Data!$Q$1,$D$6+$B144-1,0,1,1),"n/a")</f>
        <v>1.81347150259067E-2</v>
      </c>
      <c r="P144" s="163">
        <f ca="1">RANK($O144,$O$14:$O$239,0)+COUNTIF($O$14:$O144,$O144)-1</f>
        <v>6</v>
      </c>
      <c r="Q144" s="162">
        <f ca="1">IF($D$5&gt;$B144,OFFSET(Data!$T$1,$D$6+$B144-1,0,1,1),"n/a")</f>
        <v>85</v>
      </c>
      <c r="R144" s="79">
        <f ca="1">IF($D$5&gt;$B144,OFFSET(Data!$U$1,$D$6+$B144-1,0,1,1),"n/a")</f>
        <v>0.110103626943005</v>
      </c>
      <c r="S144" s="80">
        <f ca="1">RANK($R144,$R$14:$R$239,0)+COUNTIF($R$14:$R144,$R144)-1</f>
        <v>41</v>
      </c>
      <c r="T144" s="166"/>
      <c r="U144" s="162">
        <f t="shared" ca="1" si="24"/>
        <v>93</v>
      </c>
      <c r="V144" s="193">
        <f t="shared" ca="1" si="25"/>
        <v>0.12046632124352299</v>
      </c>
      <c r="W144" s="80">
        <f t="shared" ca="1" si="26"/>
        <v>32</v>
      </c>
      <c r="Y144" s="77">
        <f t="shared" ref="Y144:Y207" si="35">Y143+1</f>
        <v>131</v>
      </c>
      <c r="Z144" s="78" t="str">
        <f t="shared" ca="1" si="27"/>
        <v>08X00</v>
      </c>
      <c r="AA144" s="78" t="str">
        <f t="shared" ca="1" si="28"/>
        <v>WANDSWORTH CCG</v>
      </c>
      <c r="AB144" s="78" t="str">
        <f t="shared" ca="1" si="29"/>
        <v>Q63</v>
      </c>
      <c r="AC144" s="78" t="str">
        <f t="shared" ca="1" si="30"/>
        <v>SOUTH LONDON AREA</v>
      </c>
      <c r="AD144" s="84">
        <f t="shared" ca="1" si="31"/>
        <v>820</v>
      </c>
      <c r="AE144" s="84">
        <f t="shared" ca="1" si="32"/>
        <v>82</v>
      </c>
      <c r="AF144" s="190">
        <f t="shared" ca="1" si="33"/>
        <v>0.1</v>
      </c>
    </row>
    <row r="145" spans="2:32" x14ac:dyDescent="0.25">
      <c r="B145" s="149">
        <f t="shared" si="34"/>
        <v>131</v>
      </c>
      <c r="C145" s="169" t="str">
        <f ca="1">IF($D$5&gt;$B145,OFFSET(Data!$B$1,$D$6+B145-1,0,1,1),"n/a")</f>
        <v>08G00</v>
      </c>
      <c r="D145" s="170" t="str">
        <f ca="1">IF($D$5&gt;$B145,OFFSET(Data!$C$1,$D$6+B145-1,0,1,1),"n/a")</f>
        <v>HILLINGDON CCG</v>
      </c>
      <c r="E145" s="169" t="str">
        <f ca="1">IF($D$5&gt;$B145,OFFSET(Data!$D$1,$D$6+B145-1,0,1,1),"n/a")</f>
        <v>Q62</v>
      </c>
      <c r="F145" s="170" t="str">
        <f ca="1">IF($D$5&gt;$B145,OFFSET(Data!$E$1,$D$6+B145-1,0,1,1),"n/a")</f>
        <v>NORTH WEST LONDON AREA</v>
      </c>
      <c r="G145" s="158">
        <f ca="1">IF($D$5&gt;$B145,OFFSET(Data!$K$1,$D$6+$B145-1,0,1,1),"n/a")</f>
        <v>856</v>
      </c>
      <c r="H145" s="162">
        <f ca="1">IF($D$5&gt;$B145,OFFSET(Data!$X$1,$D$6+$B145-1,0,1,1),"n/a")</f>
        <v>77</v>
      </c>
      <c r="I145" s="79">
        <f ca="1">IF($D$5&gt;$B145,OFFSET(Data!$Y$1,$D$6+$B145-1,0,1,1),"n/a")</f>
        <v>8.9953271028037296E-2</v>
      </c>
      <c r="J145" s="163">
        <f ca="1">RANK($I145,$I$14:$I$239,0)+COUNTIF($I$14:$I145,$I145)-1</f>
        <v>175</v>
      </c>
      <c r="K145" s="162">
        <f ca="1">IF($D$5&gt;$B145,OFFSET(Data!$L$1,$D$6+$B145-1,0,1,1),"n/a")</f>
        <v>20</v>
      </c>
      <c r="L145" s="79">
        <f ca="1">IF($D$5&gt;$B145,OFFSET(Data!$M$1,$D$6+$B145-1,0,1,1),"n/a")</f>
        <v>2.33644859813084E-2</v>
      </c>
      <c r="M145" s="163">
        <f ca="1">RANK($L145,$L$14:$L$239,0)+COUNTIF($L$14:$L145,$L145)-1</f>
        <v>50</v>
      </c>
      <c r="N145" s="162">
        <f ca="1">IF($D$5&gt;$B145,OFFSET(Data!$P$1,$D$6+$B145-1,0,1,1),"n/a")</f>
        <v>10</v>
      </c>
      <c r="O145" s="79">
        <f ca="1">IF($D$5&gt;$B145,OFFSET(Data!$Q$1,$D$6+$B145-1,0,1,1),"n/a")</f>
        <v>1.16822429906542E-2</v>
      </c>
      <c r="P145" s="163">
        <f ca="1">RANK($O145,$O$14:$O$239,0)+COUNTIF($O$14:$O145,$O145)-1</f>
        <v>49</v>
      </c>
      <c r="Q145" s="162">
        <f ca="1">IF($D$5&gt;$B145,OFFSET(Data!$T$1,$D$6+$B145-1,0,1,1),"n/a")</f>
        <v>71</v>
      </c>
      <c r="R145" s="79">
        <f ca="1">IF($D$5&gt;$B145,OFFSET(Data!$U$1,$D$6+$B145-1,0,1,1),"n/a")</f>
        <v>8.29439252336448E-2</v>
      </c>
      <c r="S145" s="80">
        <f ca="1">RANK($R145,$R$14:$R$239,0)+COUNTIF($R$14:$R145,$R145)-1</f>
        <v>184</v>
      </c>
      <c r="T145" s="166"/>
      <c r="U145" s="162">
        <f t="shared" ca="1" si="24"/>
        <v>77</v>
      </c>
      <c r="V145" s="193">
        <f t="shared" ca="1" si="25"/>
        <v>8.9953271028037296E-2</v>
      </c>
      <c r="W145" s="80">
        <f t="shared" ca="1" si="26"/>
        <v>175</v>
      </c>
      <c r="Y145" s="77">
        <f t="shared" si="35"/>
        <v>132</v>
      </c>
      <c r="Z145" s="78" t="str">
        <f t="shared" ca="1" si="27"/>
        <v>99F00</v>
      </c>
      <c r="AA145" s="78" t="str">
        <f t="shared" ca="1" si="28"/>
        <v>CASTLE POINT AND ROCHFORD CCG</v>
      </c>
      <c r="AB145" s="78" t="str">
        <f t="shared" ca="1" si="29"/>
        <v>Q57</v>
      </c>
      <c r="AC145" s="78" t="str">
        <f t="shared" ca="1" si="30"/>
        <v>ESSEX  AREA</v>
      </c>
      <c r="AD145" s="84">
        <f t="shared" ca="1" si="31"/>
        <v>670</v>
      </c>
      <c r="AE145" s="84">
        <f t="shared" ca="1" si="32"/>
        <v>67</v>
      </c>
      <c r="AF145" s="190">
        <f t="shared" ca="1" si="33"/>
        <v>0.1</v>
      </c>
    </row>
    <row r="146" spans="2:32" x14ac:dyDescent="0.25">
      <c r="B146" s="149">
        <f t="shared" si="34"/>
        <v>132</v>
      </c>
      <c r="C146" s="169" t="str">
        <f ca="1">IF($D$5&gt;$B146,OFFSET(Data!$B$1,$D$6+B146-1,0,1,1),"n/a")</f>
        <v>08H00</v>
      </c>
      <c r="D146" s="170" t="str">
        <f ca="1">IF($D$5&gt;$B146,OFFSET(Data!$C$1,$D$6+B146-1,0,1,1),"n/a")</f>
        <v>ISLINGTON CCG</v>
      </c>
      <c r="E146" s="169" t="str">
        <f ca="1">IF($D$5&gt;$B146,OFFSET(Data!$D$1,$D$6+B146-1,0,1,1),"n/a")</f>
        <v>Q61</v>
      </c>
      <c r="F146" s="170" t="str">
        <f ca="1">IF($D$5&gt;$B146,OFFSET(Data!$E$1,$D$6+B146-1,0,1,1),"n/a")</f>
        <v>NORTH EAST LONDON AREA</v>
      </c>
      <c r="G146" s="158">
        <f ca="1">IF($D$5&gt;$B146,OFFSET(Data!$K$1,$D$6+$B146-1,0,1,1),"n/a")</f>
        <v>677</v>
      </c>
      <c r="H146" s="162">
        <f ca="1">IF($D$5&gt;$B146,OFFSET(Data!$X$1,$D$6+$B146-1,0,1,1),"n/a")</f>
        <v>66</v>
      </c>
      <c r="I146" s="79">
        <f ca="1">IF($D$5&gt;$B146,OFFSET(Data!$Y$1,$D$6+$B146-1,0,1,1),"n/a")</f>
        <v>9.7488921713441604E-2</v>
      </c>
      <c r="J146" s="163">
        <f ca="1">RANK($I146,$I$14:$I$239,0)+COUNTIF($I$14:$I146,$I146)-1</f>
        <v>141</v>
      </c>
      <c r="K146" s="162">
        <f ca="1">IF($D$5&gt;$B146,OFFSET(Data!$L$1,$D$6+$B146-1,0,1,1),"n/a")</f>
        <v>19</v>
      </c>
      <c r="L146" s="79">
        <f ca="1">IF($D$5&gt;$B146,OFFSET(Data!$M$1,$D$6+$B146-1,0,1,1),"n/a")</f>
        <v>2.8064992614475599E-2</v>
      </c>
      <c r="M146" s="163">
        <f ca="1">RANK($L146,$L$14:$L$239,0)+COUNTIF($L$14:$L146,$L146)-1</f>
        <v>21</v>
      </c>
      <c r="N146" s="162">
        <f ca="1">IF($D$5&gt;$B146,OFFSET(Data!$P$1,$D$6+$B146-1,0,1,1),"n/a")</f>
        <v>6</v>
      </c>
      <c r="O146" s="79">
        <f ca="1">IF($D$5&gt;$B146,OFFSET(Data!$Q$1,$D$6+$B146-1,0,1,1),"n/a")</f>
        <v>8.8626292466765094E-3</v>
      </c>
      <c r="P146" s="163">
        <f ca="1">RANK($O146,$O$14:$O$239,0)+COUNTIF($O$14:$O146,$O146)-1</f>
        <v>93</v>
      </c>
      <c r="Q146" s="162">
        <f ca="1">IF($D$5&gt;$B146,OFFSET(Data!$T$1,$D$6+$B146-1,0,1,1),"n/a")</f>
        <v>64</v>
      </c>
      <c r="R146" s="79">
        <f ca="1">IF($D$5&gt;$B146,OFFSET(Data!$U$1,$D$6+$B146-1,0,1,1),"n/a")</f>
        <v>9.4534711964549406E-2</v>
      </c>
      <c r="S146" s="80">
        <f ca="1">RANK($R146,$R$14:$R$239,0)+COUNTIF($R$14:$R146,$R146)-1</f>
        <v>129</v>
      </c>
      <c r="T146" s="166"/>
      <c r="U146" s="162">
        <f t="shared" ca="1" si="24"/>
        <v>66</v>
      </c>
      <c r="V146" s="193">
        <f t="shared" ca="1" si="25"/>
        <v>9.7488921713441604E-2</v>
      </c>
      <c r="W146" s="80">
        <f t="shared" ca="1" si="26"/>
        <v>141</v>
      </c>
      <c r="Y146" s="77">
        <f t="shared" si="35"/>
        <v>133</v>
      </c>
      <c r="Z146" s="78" t="str">
        <f t="shared" ca="1" si="27"/>
        <v>00V00</v>
      </c>
      <c r="AA146" s="78" t="str">
        <f t="shared" ca="1" si="28"/>
        <v>BURY CCG</v>
      </c>
      <c r="AB146" s="78" t="str">
        <f t="shared" ca="1" si="29"/>
        <v>Q46</v>
      </c>
      <c r="AC146" s="78" t="str">
        <f t="shared" ca="1" si="30"/>
        <v>GREATER MANCHESTER AREA</v>
      </c>
      <c r="AD146" s="84">
        <f t="shared" ca="1" si="31"/>
        <v>994</v>
      </c>
      <c r="AE146" s="84">
        <f t="shared" ca="1" si="32"/>
        <v>99</v>
      </c>
      <c r="AF146" s="190">
        <f t="shared" ca="1" si="33"/>
        <v>9.9597585513078402E-2</v>
      </c>
    </row>
    <row r="147" spans="2:32" x14ac:dyDescent="0.25">
      <c r="B147" s="149">
        <f t="shared" si="34"/>
        <v>133</v>
      </c>
      <c r="C147" s="169" t="str">
        <f ca="1">IF($D$5&gt;$B147,OFFSET(Data!$B$1,$D$6+B147-1,0,1,1),"n/a")</f>
        <v>08J00</v>
      </c>
      <c r="D147" s="170" t="str">
        <f ca="1">IF($D$5&gt;$B147,OFFSET(Data!$C$1,$D$6+B147-1,0,1,1),"n/a")</f>
        <v>KINGSTON CCG</v>
      </c>
      <c r="E147" s="169" t="str">
        <f ca="1">IF($D$5&gt;$B147,OFFSET(Data!$D$1,$D$6+B147-1,0,1,1),"n/a")</f>
        <v>Q63</v>
      </c>
      <c r="F147" s="170" t="str">
        <f ca="1">IF($D$5&gt;$B147,OFFSET(Data!$E$1,$D$6+B147-1,0,1,1),"n/a")</f>
        <v>SOUTH LONDON AREA</v>
      </c>
      <c r="G147" s="158">
        <f ca="1">IF($D$5&gt;$B147,OFFSET(Data!$K$1,$D$6+$B147-1,0,1,1),"n/a")</f>
        <v>531</v>
      </c>
      <c r="H147" s="162">
        <f ca="1">IF($D$5&gt;$B147,OFFSET(Data!$X$1,$D$6+$B147-1,0,1,1),"n/a")</f>
        <v>65</v>
      </c>
      <c r="I147" s="79">
        <f ca="1">IF($D$5&gt;$B147,OFFSET(Data!$Y$1,$D$6+$B147-1,0,1,1),"n/a")</f>
        <v>0.12241054613935901</v>
      </c>
      <c r="J147" s="163">
        <f ca="1">RANK($I147,$I$14:$I$239,0)+COUNTIF($I$14:$I147,$I147)-1</f>
        <v>26</v>
      </c>
      <c r="K147" s="162">
        <f ca="1">IF($D$5&gt;$B147,OFFSET(Data!$L$1,$D$6+$B147-1,0,1,1),"n/a")</f>
        <v>13</v>
      </c>
      <c r="L147" s="79">
        <f ca="1">IF($D$5&gt;$B147,OFFSET(Data!$M$1,$D$6+$B147-1,0,1,1),"n/a")</f>
        <v>2.44821092278719E-2</v>
      </c>
      <c r="M147" s="163">
        <f ca="1">RANK($L147,$L$14:$L$239,0)+COUNTIF($L$14:$L147,$L147)-1</f>
        <v>37</v>
      </c>
      <c r="N147" s="162">
        <f ca="1">IF($D$5&gt;$B147,OFFSET(Data!$P$1,$D$6+$B147-1,0,1,1),"n/a")</f>
        <v>12</v>
      </c>
      <c r="O147" s="79">
        <f ca="1">IF($D$5&gt;$B147,OFFSET(Data!$Q$1,$D$6+$B147-1,0,1,1),"n/a")</f>
        <v>2.2598870056497099E-2</v>
      </c>
      <c r="P147" s="163">
        <f ca="1">RANK($O147,$O$14:$O$239,0)+COUNTIF($O$14:$O147,$O147)-1</f>
        <v>3</v>
      </c>
      <c r="Q147" s="162">
        <f ca="1">IF($D$5&gt;$B147,OFFSET(Data!$T$1,$D$6+$B147-1,0,1,1),"n/a")</f>
        <v>56</v>
      </c>
      <c r="R147" s="79">
        <f ca="1">IF($D$5&gt;$B147,OFFSET(Data!$U$1,$D$6+$B147-1,0,1,1),"n/a")</f>
        <v>0.105461393596986</v>
      </c>
      <c r="S147" s="80">
        <f ca="1">RANK($R147,$R$14:$R$239,0)+COUNTIF($R$14:$R147,$R147)-1</f>
        <v>62</v>
      </c>
      <c r="T147" s="166"/>
      <c r="U147" s="162">
        <f t="shared" ca="1" si="24"/>
        <v>65</v>
      </c>
      <c r="V147" s="193">
        <f t="shared" ca="1" si="25"/>
        <v>0.12241054613935901</v>
      </c>
      <c r="W147" s="80">
        <f t="shared" ca="1" si="26"/>
        <v>26</v>
      </c>
      <c r="Y147" s="77">
        <f t="shared" si="35"/>
        <v>134</v>
      </c>
      <c r="Z147" s="78" t="str">
        <f t="shared" ca="1" si="27"/>
        <v>02X00</v>
      </c>
      <c r="AA147" s="78" t="str">
        <f t="shared" ca="1" si="28"/>
        <v>DONCASTER CCG</v>
      </c>
      <c r="AB147" s="78" t="str">
        <f t="shared" ca="1" si="29"/>
        <v>Q51</v>
      </c>
      <c r="AC147" s="78" t="str">
        <f t="shared" ca="1" si="30"/>
        <v>SOUTH YORKSHIRE AND BASSETLAW AREA</v>
      </c>
      <c r="AD147" s="84">
        <f t="shared" ca="1" si="31"/>
        <v>942</v>
      </c>
      <c r="AE147" s="84">
        <f t="shared" ca="1" si="32"/>
        <v>93</v>
      </c>
      <c r="AF147" s="190">
        <f t="shared" ca="1" si="33"/>
        <v>9.8726114649681507E-2</v>
      </c>
    </row>
    <row r="148" spans="2:32" x14ac:dyDescent="0.25">
      <c r="B148" s="149">
        <f t="shared" si="34"/>
        <v>134</v>
      </c>
      <c r="C148" s="169" t="str">
        <f ca="1">IF($D$5&gt;$B148,OFFSET(Data!$B$1,$D$6+B148-1,0,1,1),"n/a")</f>
        <v>08K00</v>
      </c>
      <c r="D148" s="170" t="str">
        <f ca="1">IF($D$5&gt;$B148,OFFSET(Data!$C$1,$D$6+B148-1,0,1,1),"n/a")</f>
        <v>LAMBETH CCG</v>
      </c>
      <c r="E148" s="169" t="str">
        <f ca="1">IF($D$5&gt;$B148,OFFSET(Data!$D$1,$D$6+B148-1,0,1,1),"n/a")</f>
        <v>Q63</v>
      </c>
      <c r="F148" s="170" t="str">
        <f ca="1">IF($D$5&gt;$B148,OFFSET(Data!$E$1,$D$6+B148-1,0,1,1),"n/a")</f>
        <v>SOUTH LONDON AREA</v>
      </c>
      <c r="G148" s="158">
        <f ca="1">IF($D$5&gt;$B148,OFFSET(Data!$K$1,$D$6+$B148-1,0,1,1),"n/a")</f>
        <v>915</v>
      </c>
      <c r="H148" s="162">
        <f ca="1">IF($D$5&gt;$B148,OFFSET(Data!$X$1,$D$6+$B148-1,0,1,1),"n/a")</f>
        <v>112</v>
      </c>
      <c r="I148" s="79">
        <f ca="1">IF($D$5&gt;$B148,OFFSET(Data!$Y$1,$D$6+$B148-1,0,1,1),"n/a")</f>
        <v>0.122404371584699</v>
      </c>
      <c r="J148" s="163">
        <f ca="1">RANK($I148,$I$14:$I$239,0)+COUNTIF($I$14:$I148,$I148)-1</f>
        <v>27</v>
      </c>
      <c r="K148" s="162">
        <f ca="1">IF($D$5&gt;$B148,OFFSET(Data!$L$1,$D$6+$B148-1,0,1,1),"n/a")</f>
        <v>23</v>
      </c>
      <c r="L148" s="79">
        <f ca="1">IF($D$5&gt;$B148,OFFSET(Data!$M$1,$D$6+$B148-1,0,1,1),"n/a")</f>
        <v>2.51366120218579E-2</v>
      </c>
      <c r="M148" s="163">
        <f ca="1">RANK($L148,$L$14:$L$239,0)+COUNTIF($L$14:$L148,$L148)-1</f>
        <v>32</v>
      </c>
      <c r="N148" s="162">
        <f ca="1">IF($D$5&gt;$B148,OFFSET(Data!$P$1,$D$6+$B148-1,0,1,1),"n/a")</f>
        <v>10</v>
      </c>
      <c r="O148" s="79">
        <f ca="1">IF($D$5&gt;$B148,OFFSET(Data!$Q$1,$D$6+$B148-1,0,1,1),"n/a")</f>
        <v>1.09289617486338E-2</v>
      </c>
      <c r="P148" s="163">
        <f ca="1">RANK($O148,$O$14:$O$239,0)+COUNTIF($O$14:$O148,$O148)-1</f>
        <v>57</v>
      </c>
      <c r="Q148" s="162">
        <f ca="1">IF($D$5&gt;$B148,OFFSET(Data!$T$1,$D$6+$B148-1,0,1,1),"n/a")</f>
        <v>105</v>
      </c>
      <c r="R148" s="79">
        <f ca="1">IF($D$5&gt;$B148,OFFSET(Data!$U$1,$D$6+$B148-1,0,1,1),"n/a")</f>
        <v>0.114754098360655</v>
      </c>
      <c r="S148" s="80">
        <f ca="1">RANK($R148,$R$14:$R$239,0)+COUNTIF($R$14:$R148,$R148)-1</f>
        <v>32</v>
      </c>
      <c r="T148" s="166"/>
      <c r="U148" s="162">
        <f t="shared" ca="1" si="24"/>
        <v>112</v>
      </c>
      <c r="V148" s="193">
        <f t="shared" ca="1" si="25"/>
        <v>0.122404371584699</v>
      </c>
      <c r="W148" s="80">
        <f t="shared" ca="1" si="26"/>
        <v>27</v>
      </c>
      <c r="Y148" s="77">
        <f t="shared" si="35"/>
        <v>135</v>
      </c>
      <c r="Z148" s="78" t="str">
        <f t="shared" ca="1" si="27"/>
        <v>99M00</v>
      </c>
      <c r="AA148" s="78" t="str">
        <f t="shared" ca="1" si="28"/>
        <v>NORTH EAST HAMPSHIRE AND FARNHAM CCG</v>
      </c>
      <c r="AB148" s="78" t="str">
        <f t="shared" ca="1" si="29"/>
        <v>Q70</v>
      </c>
      <c r="AC148" s="78" t="str">
        <f t="shared" ca="1" si="30"/>
        <v>WESSEX AREA</v>
      </c>
      <c r="AD148" s="84">
        <f t="shared" ca="1" si="31"/>
        <v>618</v>
      </c>
      <c r="AE148" s="84">
        <f t="shared" ca="1" si="32"/>
        <v>61</v>
      </c>
      <c r="AF148" s="190">
        <f t="shared" ca="1" si="33"/>
        <v>9.8705501618122901E-2</v>
      </c>
    </row>
    <row r="149" spans="2:32" x14ac:dyDescent="0.25">
      <c r="B149" s="149">
        <f t="shared" si="34"/>
        <v>135</v>
      </c>
      <c r="C149" s="169" t="str">
        <f ca="1">IF($D$5&gt;$B149,OFFSET(Data!$B$1,$D$6+B149-1,0,1,1),"n/a")</f>
        <v>08L00</v>
      </c>
      <c r="D149" s="170" t="str">
        <f ca="1">IF($D$5&gt;$B149,OFFSET(Data!$C$1,$D$6+B149-1,0,1,1),"n/a")</f>
        <v>LEWISHAM CCG</v>
      </c>
      <c r="E149" s="169" t="str">
        <f ca="1">IF($D$5&gt;$B149,OFFSET(Data!$D$1,$D$6+B149-1,0,1,1),"n/a")</f>
        <v>Q63</v>
      </c>
      <c r="F149" s="170" t="str">
        <f ca="1">IF($D$5&gt;$B149,OFFSET(Data!$E$1,$D$6+B149-1,0,1,1),"n/a")</f>
        <v>SOUTH LONDON AREA</v>
      </c>
      <c r="G149" s="158">
        <f ca="1">IF($D$5&gt;$B149,OFFSET(Data!$K$1,$D$6+$B149-1,0,1,1),"n/a")</f>
        <v>809</v>
      </c>
      <c r="H149" s="162">
        <f ca="1">IF($D$5&gt;$B149,OFFSET(Data!$X$1,$D$6+$B149-1,0,1,1),"n/a")</f>
        <v>83</v>
      </c>
      <c r="I149" s="79">
        <f ca="1">IF($D$5&gt;$B149,OFFSET(Data!$Y$1,$D$6+$B149-1,0,1,1),"n/a")</f>
        <v>0.102595797280593</v>
      </c>
      <c r="J149" s="163">
        <f ca="1">RANK($I149,$I$14:$I$239,0)+COUNTIF($I$14:$I149,$I149)-1</f>
        <v>111</v>
      </c>
      <c r="K149" s="162">
        <f ca="1">IF($D$5&gt;$B149,OFFSET(Data!$L$1,$D$6+$B149-1,0,1,1),"n/a")</f>
        <v>19</v>
      </c>
      <c r="L149" s="79">
        <f ca="1">IF($D$5&gt;$B149,OFFSET(Data!$M$1,$D$6+$B149-1,0,1,1),"n/a")</f>
        <v>2.34857849196538E-2</v>
      </c>
      <c r="M149" s="163">
        <f ca="1">RANK($L149,$L$14:$L$239,0)+COUNTIF($L$14:$L149,$L149)-1</f>
        <v>48</v>
      </c>
      <c r="N149" s="162">
        <f ca="1">IF($D$5&gt;$B149,OFFSET(Data!$P$1,$D$6+$B149-1,0,1,1),"n/a")</f>
        <v>9</v>
      </c>
      <c r="O149" s="79">
        <f ca="1">IF($D$5&gt;$B149,OFFSET(Data!$Q$1,$D$6+$B149-1,0,1,1),"n/a")</f>
        <v>1.1124845488257099E-2</v>
      </c>
      <c r="P149" s="163">
        <f ca="1">RANK($O149,$O$14:$O$239,0)+COUNTIF($O$14:$O149,$O149)-1</f>
        <v>54</v>
      </c>
      <c r="Q149" s="162">
        <f ca="1">IF($D$5&gt;$B149,OFFSET(Data!$T$1,$D$6+$B149-1,0,1,1),"n/a")</f>
        <v>78</v>
      </c>
      <c r="R149" s="79">
        <f ca="1">IF($D$5&gt;$B149,OFFSET(Data!$U$1,$D$6+$B149-1,0,1,1),"n/a")</f>
        <v>9.6415327564894904E-2</v>
      </c>
      <c r="S149" s="80">
        <f ca="1">RANK($R149,$R$14:$R$239,0)+COUNTIF($R$14:$R149,$R149)-1</f>
        <v>121</v>
      </c>
      <c r="T149" s="166"/>
      <c r="U149" s="162">
        <f t="shared" ca="1" si="24"/>
        <v>83</v>
      </c>
      <c r="V149" s="193">
        <f t="shared" ca="1" si="25"/>
        <v>0.102595797280593</v>
      </c>
      <c r="W149" s="80">
        <f t="shared" ca="1" si="26"/>
        <v>111</v>
      </c>
      <c r="Y149" s="77">
        <f t="shared" si="35"/>
        <v>136</v>
      </c>
      <c r="Z149" s="78" t="str">
        <f t="shared" ca="1" si="27"/>
        <v>09W00</v>
      </c>
      <c r="AA149" s="78" t="str">
        <f t="shared" ca="1" si="28"/>
        <v>MEDWAY CCG</v>
      </c>
      <c r="AB149" s="78" t="str">
        <f t="shared" ca="1" si="29"/>
        <v>Q67</v>
      </c>
      <c r="AC149" s="78" t="str">
        <f t="shared" ca="1" si="30"/>
        <v>KENT AND MEDWAY AREA</v>
      </c>
      <c r="AD149" s="84">
        <f t="shared" ca="1" si="31"/>
        <v>1196</v>
      </c>
      <c r="AE149" s="84">
        <f t="shared" ca="1" si="32"/>
        <v>118</v>
      </c>
      <c r="AF149" s="190">
        <f t="shared" ca="1" si="33"/>
        <v>9.8662207357859494E-2</v>
      </c>
    </row>
    <row r="150" spans="2:32" x14ac:dyDescent="0.25">
      <c r="B150" s="149">
        <f t="shared" si="34"/>
        <v>136</v>
      </c>
      <c r="C150" s="169" t="str">
        <f ca="1">IF($D$5&gt;$B150,OFFSET(Data!$B$1,$D$6+B150-1,0,1,1),"n/a")</f>
        <v>08M00</v>
      </c>
      <c r="D150" s="170" t="str">
        <f ca="1">IF($D$5&gt;$B150,OFFSET(Data!$C$1,$D$6+B150-1,0,1,1),"n/a")</f>
        <v>NEWHAM CCG</v>
      </c>
      <c r="E150" s="169" t="str">
        <f ca="1">IF($D$5&gt;$B150,OFFSET(Data!$D$1,$D$6+B150-1,0,1,1),"n/a")</f>
        <v>Q61</v>
      </c>
      <c r="F150" s="170" t="str">
        <f ca="1">IF($D$5&gt;$B150,OFFSET(Data!$E$1,$D$6+B150-1,0,1,1),"n/a")</f>
        <v>NORTH EAST LONDON AREA</v>
      </c>
      <c r="G150" s="158">
        <f ca="1">IF($D$5&gt;$B150,OFFSET(Data!$K$1,$D$6+$B150-1,0,1,1),"n/a")</f>
        <v>868</v>
      </c>
      <c r="H150" s="162">
        <f ca="1">IF($D$5&gt;$B150,OFFSET(Data!$X$1,$D$6+$B150-1,0,1,1),"n/a")</f>
        <v>88</v>
      </c>
      <c r="I150" s="79">
        <f ca="1">IF($D$5&gt;$B150,OFFSET(Data!$Y$1,$D$6+$B150-1,0,1,1),"n/a")</f>
        <v>0.101382488479262</v>
      </c>
      <c r="J150" s="163">
        <f ca="1">RANK($I150,$I$14:$I$239,0)+COUNTIF($I$14:$I150,$I150)-1</f>
        <v>123</v>
      </c>
      <c r="K150" s="162">
        <f ca="1">IF($D$5&gt;$B150,OFFSET(Data!$L$1,$D$6+$B150-1,0,1,1),"n/a")</f>
        <v>29</v>
      </c>
      <c r="L150" s="79">
        <f ca="1">IF($D$5&gt;$B150,OFFSET(Data!$M$1,$D$6+$B150-1,0,1,1),"n/a")</f>
        <v>3.34101382488479E-2</v>
      </c>
      <c r="M150" s="163">
        <f ca="1">RANK($L150,$L$14:$L$239,0)+COUNTIF($L$14:$L150,$L150)-1</f>
        <v>8</v>
      </c>
      <c r="N150" s="162">
        <f ca="1">IF($D$5&gt;$B150,OFFSET(Data!$P$1,$D$6+$B150-1,0,1,1),"n/a")</f>
        <v>12</v>
      </c>
      <c r="O150" s="79">
        <f ca="1">IF($D$5&gt;$B150,OFFSET(Data!$Q$1,$D$6+$B150-1,0,1,1),"n/a")</f>
        <v>1.3824884792626699E-2</v>
      </c>
      <c r="P150" s="163">
        <f ca="1">RANK($O150,$O$14:$O$239,0)+COUNTIF($O$14:$O150,$O150)-1</f>
        <v>26</v>
      </c>
      <c r="Q150" s="162">
        <f ca="1">IF($D$5&gt;$B150,OFFSET(Data!$T$1,$D$6+$B150-1,0,1,1),"n/a")</f>
        <v>78</v>
      </c>
      <c r="R150" s="79">
        <f ca="1">IF($D$5&gt;$B150,OFFSET(Data!$U$1,$D$6+$B150-1,0,1,1),"n/a")</f>
        <v>8.9861751152073704E-2</v>
      </c>
      <c r="S150" s="80">
        <f ca="1">RANK($R150,$R$14:$R$239,0)+COUNTIF($R$14:$R150,$R150)-1</f>
        <v>149</v>
      </c>
      <c r="T150" s="166"/>
      <c r="U150" s="162">
        <f t="shared" ca="1" si="24"/>
        <v>88</v>
      </c>
      <c r="V150" s="193">
        <f t="shared" ca="1" si="25"/>
        <v>0.101382488479262</v>
      </c>
      <c r="W150" s="80">
        <f t="shared" ca="1" si="26"/>
        <v>123</v>
      </c>
      <c r="Y150" s="77">
        <f t="shared" si="35"/>
        <v>137</v>
      </c>
      <c r="Z150" s="78" t="str">
        <f t="shared" ca="1" si="27"/>
        <v>00T00</v>
      </c>
      <c r="AA150" s="78" t="str">
        <f t="shared" ca="1" si="28"/>
        <v>BOLTON CCG</v>
      </c>
      <c r="AB150" s="78" t="str">
        <f t="shared" ca="1" si="29"/>
        <v>Q46</v>
      </c>
      <c r="AC150" s="78" t="str">
        <f t="shared" ca="1" si="30"/>
        <v>GREATER MANCHESTER AREA</v>
      </c>
      <c r="AD150" s="84">
        <f t="shared" ca="1" si="31"/>
        <v>1180</v>
      </c>
      <c r="AE150" s="84">
        <f t="shared" ca="1" si="32"/>
        <v>116</v>
      </c>
      <c r="AF150" s="190">
        <f t="shared" ca="1" si="33"/>
        <v>9.8305084745762703E-2</v>
      </c>
    </row>
    <row r="151" spans="2:32" x14ac:dyDescent="0.25">
      <c r="B151" s="149">
        <f t="shared" si="34"/>
        <v>137</v>
      </c>
      <c r="C151" s="169" t="str">
        <f ca="1">IF($D$5&gt;$B151,OFFSET(Data!$B$1,$D$6+B151-1,0,1,1),"n/a")</f>
        <v>08N00</v>
      </c>
      <c r="D151" s="170" t="str">
        <f ca="1">IF($D$5&gt;$B151,OFFSET(Data!$C$1,$D$6+B151-1,0,1,1),"n/a")</f>
        <v>REDBRIDGE CCG</v>
      </c>
      <c r="E151" s="169" t="str">
        <f ca="1">IF($D$5&gt;$B151,OFFSET(Data!$D$1,$D$6+B151-1,0,1,1),"n/a")</f>
        <v>Q61</v>
      </c>
      <c r="F151" s="170" t="str">
        <f ca="1">IF($D$5&gt;$B151,OFFSET(Data!$E$1,$D$6+B151-1,0,1,1),"n/a")</f>
        <v>NORTH EAST LONDON AREA</v>
      </c>
      <c r="G151" s="158">
        <f ca="1">IF($D$5&gt;$B151,OFFSET(Data!$K$1,$D$6+$B151-1,0,1,1),"n/a")</f>
        <v>782</v>
      </c>
      <c r="H151" s="162">
        <f ca="1">IF($D$5&gt;$B151,OFFSET(Data!$X$1,$D$6+$B151-1,0,1,1),"n/a")</f>
        <v>95</v>
      </c>
      <c r="I151" s="79">
        <f ca="1">IF($D$5&gt;$B151,OFFSET(Data!$Y$1,$D$6+$B151-1,0,1,1),"n/a")</f>
        <v>0.121483375959079</v>
      </c>
      <c r="J151" s="163">
        <f ca="1">RANK($I151,$I$14:$I$239,0)+COUNTIF($I$14:$I151,$I151)-1</f>
        <v>28</v>
      </c>
      <c r="K151" s="162">
        <f ca="1">IF($D$5&gt;$B151,OFFSET(Data!$L$1,$D$6+$B151-1,0,1,1),"n/a")</f>
        <v>14</v>
      </c>
      <c r="L151" s="79">
        <f ca="1">IF($D$5&gt;$B151,OFFSET(Data!$M$1,$D$6+$B151-1,0,1,1),"n/a")</f>
        <v>1.7902813299232701E-2</v>
      </c>
      <c r="M151" s="163">
        <f ca="1">RANK($L151,$L$14:$L$239,0)+COUNTIF($L$14:$L151,$L151)-1</f>
        <v>103</v>
      </c>
      <c r="N151" s="162">
        <f ca="1">IF($D$5&gt;$B151,OFFSET(Data!$P$1,$D$6+$B151-1,0,1,1),"n/a")</f>
        <v>14</v>
      </c>
      <c r="O151" s="79">
        <f ca="1">IF($D$5&gt;$B151,OFFSET(Data!$Q$1,$D$6+$B151-1,0,1,1),"n/a")</f>
        <v>1.7902813299232701E-2</v>
      </c>
      <c r="P151" s="163">
        <f ca="1">RANK($O151,$O$14:$O$239,0)+COUNTIF($O$14:$O151,$O151)-1</f>
        <v>7</v>
      </c>
      <c r="Q151" s="162">
        <f ca="1">IF($D$5&gt;$B151,OFFSET(Data!$T$1,$D$6+$B151-1,0,1,1),"n/a")</f>
        <v>87</v>
      </c>
      <c r="R151" s="79">
        <f ca="1">IF($D$5&gt;$B151,OFFSET(Data!$U$1,$D$6+$B151-1,0,1,1),"n/a")</f>
        <v>0.111253196930946</v>
      </c>
      <c r="S151" s="80">
        <f ca="1">RANK($R151,$R$14:$R$239,0)+COUNTIF($R$14:$R151,$R151)-1</f>
        <v>39</v>
      </c>
      <c r="T151" s="166"/>
      <c r="U151" s="162">
        <f t="shared" ca="1" si="24"/>
        <v>95</v>
      </c>
      <c r="V151" s="193">
        <f t="shared" ca="1" si="25"/>
        <v>0.121483375959079</v>
      </c>
      <c r="W151" s="80">
        <f t="shared" ca="1" si="26"/>
        <v>28</v>
      </c>
      <c r="Y151" s="77">
        <f t="shared" si="35"/>
        <v>138</v>
      </c>
      <c r="Z151" s="78" t="str">
        <f t="shared" ca="1" si="27"/>
        <v>11H00</v>
      </c>
      <c r="AA151" s="78" t="str">
        <f t="shared" ca="1" si="28"/>
        <v>BRISTOL CCG</v>
      </c>
      <c r="AB151" s="78" t="str">
        <f t="shared" ca="1" si="29"/>
        <v>Q65</v>
      </c>
      <c r="AC151" s="78" t="str">
        <f t="shared" ca="1" si="30"/>
        <v>BRISTOL, N SOM, SOM &amp; S GLOS AREA</v>
      </c>
      <c r="AD151" s="84">
        <f t="shared" ca="1" si="31"/>
        <v>1365</v>
      </c>
      <c r="AE151" s="84">
        <f t="shared" ca="1" si="32"/>
        <v>134</v>
      </c>
      <c r="AF151" s="190">
        <f t="shared" ca="1" si="33"/>
        <v>9.8168498168498097E-2</v>
      </c>
    </row>
    <row r="152" spans="2:32" x14ac:dyDescent="0.25">
      <c r="B152" s="149">
        <f t="shared" si="34"/>
        <v>138</v>
      </c>
      <c r="C152" s="169" t="str">
        <f ca="1">IF($D$5&gt;$B152,OFFSET(Data!$B$1,$D$6+B152-1,0,1,1),"n/a")</f>
        <v>08P00</v>
      </c>
      <c r="D152" s="170" t="str">
        <f ca="1">IF($D$5&gt;$B152,OFFSET(Data!$C$1,$D$6+B152-1,0,1,1),"n/a")</f>
        <v>RICHMOND CCG</v>
      </c>
      <c r="E152" s="169" t="str">
        <f ca="1">IF($D$5&gt;$B152,OFFSET(Data!$D$1,$D$6+B152-1,0,1,1),"n/a")</f>
        <v>Q63</v>
      </c>
      <c r="F152" s="170" t="str">
        <f ca="1">IF($D$5&gt;$B152,OFFSET(Data!$E$1,$D$6+B152-1,0,1,1),"n/a")</f>
        <v>SOUTH LONDON AREA</v>
      </c>
      <c r="G152" s="158">
        <f ca="1">IF($D$5&gt;$B152,OFFSET(Data!$K$1,$D$6+$B152-1,0,1,1),"n/a")</f>
        <v>492</v>
      </c>
      <c r="H152" s="162">
        <f ca="1">IF($D$5&gt;$B152,OFFSET(Data!$X$1,$D$6+$B152-1,0,1,1),"n/a")</f>
        <v>34</v>
      </c>
      <c r="I152" s="79">
        <f ca="1">IF($D$5&gt;$B152,OFFSET(Data!$Y$1,$D$6+$B152-1,0,1,1),"n/a")</f>
        <v>6.9105691056910501E-2</v>
      </c>
      <c r="J152" s="163">
        <f ca="1">RANK($I152,$I$14:$I$239,0)+COUNTIF($I$14:$I152,$I152)-1</f>
        <v>206</v>
      </c>
      <c r="K152" s="162">
        <f ca="1">IF($D$5&gt;$B152,OFFSET(Data!$L$1,$D$6+$B152-1,0,1,1),"n/a")</f>
        <v>9</v>
      </c>
      <c r="L152" s="79">
        <f ca="1">IF($D$5&gt;$B152,OFFSET(Data!$M$1,$D$6+$B152-1,0,1,1),"n/a")</f>
        <v>1.8292682926829201E-2</v>
      </c>
      <c r="M152" s="163">
        <f ca="1">RANK($L152,$L$14:$L$239,0)+COUNTIF($L$14:$L152,$L152)-1</f>
        <v>98</v>
      </c>
      <c r="N152" s="162">
        <f ca="1">IF($D$5&gt;$B152,OFFSET(Data!$P$1,$D$6+$B152-1,0,1,1),"n/a")</f>
        <v>6</v>
      </c>
      <c r="O152" s="79">
        <f ca="1">IF($D$5&gt;$B152,OFFSET(Data!$Q$1,$D$6+$B152-1,0,1,1),"n/a")</f>
        <v>1.21951219512195E-2</v>
      </c>
      <c r="P152" s="163">
        <f ca="1">RANK($O152,$O$14:$O$239,0)+COUNTIF($O$14:$O152,$O152)-1</f>
        <v>38</v>
      </c>
      <c r="Q152" s="162">
        <f ca="1">IF($D$5&gt;$B152,OFFSET(Data!$T$1,$D$6+$B152-1,0,1,1),"n/a")</f>
        <v>32</v>
      </c>
      <c r="R152" s="79">
        <f ca="1">IF($D$5&gt;$B152,OFFSET(Data!$U$1,$D$6+$B152-1,0,1,1),"n/a")</f>
        <v>6.5040650406504003E-2</v>
      </c>
      <c r="S152" s="80">
        <f ca="1">RANK($R152,$R$14:$R$239,0)+COUNTIF($R$14:$R152,$R152)-1</f>
        <v>206</v>
      </c>
      <c r="T152" s="166"/>
      <c r="U152" s="162">
        <f t="shared" ca="1" si="24"/>
        <v>34</v>
      </c>
      <c r="V152" s="193">
        <f t="shared" ca="1" si="25"/>
        <v>6.9105691056910501E-2</v>
      </c>
      <c r="W152" s="80">
        <f t="shared" ca="1" si="26"/>
        <v>206</v>
      </c>
      <c r="Y152" s="77">
        <f t="shared" si="35"/>
        <v>139</v>
      </c>
      <c r="Z152" s="78" t="str">
        <f t="shared" ca="1" si="27"/>
        <v>05C00</v>
      </c>
      <c r="AA152" s="78" t="str">
        <f t="shared" ca="1" si="28"/>
        <v>DUDLEY CCG</v>
      </c>
      <c r="AB152" s="78" t="str">
        <f t="shared" ca="1" si="29"/>
        <v>Q54</v>
      </c>
      <c r="AC152" s="78" t="str">
        <f t="shared" ca="1" si="30"/>
        <v>BIRMINGHAM &amp; THE BLACK COUNTRY AREA</v>
      </c>
      <c r="AD152" s="84">
        <f t="shared" ca="1" si="31"/>
        <v>1304</v>
      </c>
      <c r="AE152" s="84">
        <f t="shared" ca="1" si="32"/>
        <v>128</v>
      </c>
      <c r="AF152" s="190">
        <f t="shared" ca="1" si="33"/>
        <v>9.8159509202453907E-2</v>
      </c>
    </row>
    <row r="153" spans="2:32" x14ac:dyDescent="0.25">
      <c r="B153" s="149">
        <f t="shared" si="34"/>
        <v>139</v>
      </c>
      <c r="C153" s="169" t="str">
        <f ca="1">IF($D$5&gt;$B153,OFFSET(Data!$B$1,$D$6+B153-1,0,1,1),"n/a")</f>
        <v>08Q00</v>
      </c>
      <c r="D153" s="170" t="str">
        <f ca="1">IF($D$5&gt;$B153,OFFSET(Data!$C$1,$D$6+B153-1,0,1,1),"n/a")</f>
        <v>SOUTHWARK CCG</v>
      </c>
      <c r="E153" s="169" t="str">
        <f ca="1">IF($D$5&gt;$B153,OFFSET(Data!$D$1,$D$6+B153-1,0,1,1),"n/a")</f>
        <v>Q63</v>
      </c>
      <c r="F153" s="170" t="str">
        <f ca="1">IF($D$5&gt;$B153,OFFSET(Data!$E$1,$D$6+B153-1,0,1,1),"n/a")</f>
        <v>SOUTH LONDON AREA</v>
      </c>
      <c r="G153" s="158">
        <f ca="1">IF($D$5&gt;$B153,OFFSET(Data!$K$1,$D$6+$B153-1,0,1,1),"n/a")</f>
        <v>632</v>
      </c>
      <c r="H153" s="162">
        <f ca="1">IF($D$5&gt;$B153,OFFSET(Data!$X$1,$D$6+$B153-1,0,1,1),"n/a")</f>
        <v>65</v>
      </c>
      <c r="I153" s="79">
        <f ca="1">IF($D$5&gt;$B153,OFFSET(Data!$Y$1,$D$6+$B153-1,0,1,1),"n/a")</f>
        <v>0.102848101265822</v>
      </c>
      <c r="J153" s="163">
        <f ca="1">RANK($I153,$I$14:$I$239,0)+COUNTIF($I$14:$I153,$I153)-1</f>
        <v>107</v>
      </c>
      <c r="K153" s="162">
        <f ca="1">IF($D$5&gt;$B153,OFFSET(Data!$L$1,$D$6+$B153-1,0,1,1),"n/a")</f>
        <v>9</v>
      </c>
      <c r="L153" s="79">
        <f ca="1">IF($D$5&gt;$B153,OFFSET(Data!$M$1,$D$6+$B153-1,0,1,1),"n/a")</f>
        <v>1.4240506329113899E-2</v>
      </c>
      <c r="M153" s="163">
        <f ca="1">RANK($L153,$L$14:$L$239,0)+COUNTIF($L$14:$L153,$L153)-1</f>
        <v>161</v>
      </c>
      <c r="N153" s="162">
        <f ca="1">IF($D$5&gt;$B153,OFFSET(Data!$P$1,$D$6+$B153-1,0,1,1),"n/a")</f>
        <v>4</v>
      </c>
      <c r="O153" s="79">
        <f ca="1">IF($D$5&gt;$B153,OFFSET(Data!$Q$1,$D$6+$B153-1,0,1,1),"n/a")</f>
        <v>6.3291139240506302E-3</v>
      </c>
      <c r="P153" s="163">
        <f ca="1">RANK($O153,$O$14:$O$239,0)+COUNTIF($O$14:$O153,$O153)-1</f>
        <v>152</v>
      </c>
      <c r="Q153" s="162">
        <f ca="1">IF($D$5&gt;$B153,OFFSET(Data!$T$1,$D$6+$B153-1,0,1,1),"n/a")</f>
        <v>62</v>
      </c>
      <c r="R153" s="79">
        <f ca="1">IF($D$5&gt;$B153,OFFSET(Data!$U$1,$D$6+$B153-1,0,1,1),"n/a")</f>
        <v>9.8101265822784806E-2</v>
      </c>
      <c r="S153" s="80">
        <f ca="1">RANK($R153,$R$14:$R$239,0)+COUNTIF($R$14:$R153,$R153)-1</f>
        <v>107</v>
      </c>
      <c r="T153" s="166"/>
      <c r="U153" s="162">
        <f t="shared" ca="1" si="24"/>
        <v>65</v>
      </c>
      <c r="V153" s="193">
        <f t="shared" ca="1" si="25"/>
        <v>0.102848101265822</v>
      </c>
      <c r="W153" s="80">
        <f t="shared" ca="1" si="26"/>
        <v>107</v>
      </c>
      <c r="Y153" s="77">
        <f t="shared" si="35"/>
        <v>140</v>
      </c>
      <c r="Z153" s="78" t="str">
        <f t="shared" ca="1" si="27"/>
        <v>08W00</v>
      </c>
      <c r="AA153" s="78" t="str">
        <f t="shared" ca="1" si="28"/>
        <v>WALTHAM FOREST CCG</v>
      </c>
      <c r="AB153" s="78" t="str">
        <f t="shared" ca="1" si="29"/>
        <v>Q61</v>
      </c>
      <c r="AC153" s="78" t="str">
        <f t="shared" ca="1" si="30"/>
        <v>NORTH EAST LONDON AREA</v>
      </c>
      <c r="AD153" s="84">
        <f t="shared" ca="1" si="31"/>
        <v>851</v>
      </c>
      <c r="AE153" s="84">
        <f t="shared" ca="1" si="32"/>
        <v>83</v>
      </c>
      <c r="AF153" s="190">
        <f t="shared" ca="1" si="33"/>
        <v>9.7532314923619204E-2</v>
      </c>
    </row>
    <row r="154" spans="2:32" x14ac:dyDescent="0.25">
      <c r="B154" s="149">
        <f t="shared" si="34"/>
        <v>140</v>
      </c>
      <c r="C154" s="169" t="str">
        <f ca="1">IF($D$5&gt;$B154,OFFSET(Data!$B$1,$D$6+B154-1,0,1,1),"n/a")</f>
        <v>08R00</v>
      </c>
      <c r="D154" s="170" t="str">
        <f ca="1">IF($D$5&gt;$B154,OFFSET(Data!$C$1,$D$6+B154-1,0,1,1),"n/a")</f>
        <v>MERTON CCG</v>
      </c>
      <c r="E154" s="169" t="str">
        <f ca="1">IF($D$5&gt;$B154,OFFSET(Data!$D$1,$D$6+B154-1,0,1,1),"n/a")</f>
        <v>Q63</v>
      </c>
      <c r="F154" s="170" t="str">
        <f ca="1">IF($D$5&gt;$B154,OFFSET(Data!$E$1,$D$6+B154-1,0,1,1),"n/a")</f>
        <v>SOUTH LONDON AREA</v>
      </c>
      <c r="G154" s="158">
        <f ca="1">IF($D$5&gt;$B154,OFFSET(Data!$K$1,$D$6+$B154-1,0,1,1),"n/a")</f>
        <v>469</v>
      </c>
      <c r="H154" s="162">
        <f ca="1">IF($D$5&gt;$B154,OFFSET(Data!$X$1,$D$6+$B154-1,0,1,1),"n/a")</f>
        <v>41</v>
      </c>
      <c r="I154" s="79">
        <f ca="1">IF($D$5&gt;$B154,OFFSET(Data!$Y$1,$D$6+$B154-1,0,1,1),"n/a")</f>
        <v>8.7420042643923196E-2</v>
      </c>
      <c r="J154" s="163">
        <f ca="1">RANK($I154,$I$14:$I$239,0)+COUNTIF($I$14:$I154,$I154)-1</f>
        <v>184</v>
      </c>
      <c r="K154" s="162">
        <f ca="1">IF($D$5&gt;$B154,OFFSET(Data!$L$1,$D$6+$B154-1,0,1,1),"n/a")</f>
        <v>7</v>
      </c>
      <c r="L154" s="79">
        <f ca="1">IF($D$5&gt;$B154,OFFSET(Data!$M$1,$D$6+$B154-1,0,1,1),"n/a")</f>
        <v>1.4925373134328301E-2</v>
      </c>
      <c r="M154" s="163">
        <f ca="1">RANK($L154,$L$14:$L$239,0)+COUNTIF($L$14:$L154,$L154)-1</f>
        <v>149</v>
      </c>
      <c r="N154" s="162">
        <f ca="1">IF($D$5&gt;$B154,OFFSET(Data!$P$1,$D$6+$B154-1,0,1,1),"n/a")</f>
        <v>3</v>
      </c>
      <c r="O154" s="79">
        <f ca="1">IF($D$5&gt;$B154,OFFSET(Data!$Q$1,$D$6+$B154-1,0,1,1),"n/a")</f>
        <v>6.3965884861407196E-3</v>
      </c>
      <c r="P154" s="163">
        <f ca="1">RANK($O154,$O$14:$O$239,0)+COUNTIF($O$14:$O154,$O154)-1</f>
        <v>150</v>
      </c>
      <c r="Q154" s="162">
        <f ca="1">IF($D$5&gt;$B154,OFFSET(Data!$T$1,$D$6+$B154-1,0,1,1),"n/a")</f>
        <v>39</v>
      </c>
      <c r="R154" s="79">
        <f ca="1">IF($D$5&gt;$B154,OFFSET(Data!$U$1,$D$6+$B154-1,0,1,1),"n/a")</f>
        <v>8.3155650319829397E-2</v>
      </c>
      <c r="S154" s="80">
        <f ca="1">RANK($R154,$R$14:$R$239,0)+COUNTIF($R$14:$R154,$R154)-1</f>
        <v>182</v>
      </c>
      <c r="T154" s="166"/>
      <c r="U154" s="162">
        <f t="shared" ca="1" si="24"/>
        <v>41</v>
      </c>
      <c r="V154" s="193">
        <f t="shared" ca="1" si="25"/>
        <v>8.7420042643923196E-2</v>
      </c>
      <c r="W154" s="80">
        <f t="shared" ca="1" si="26"/>
        <v>184</v>
      </c>
      <c r="Y154" s="77">
        <f t="shared" si="35"/>
        <v>141</v>
      </c>
      <c r="Z154" s="78" t="str">
        <f t="shared" ca="1" si="27"/>
        <v>08H00</v>
      </c>
      <c r="AA154" s="78" t="str">
        <f t="shared" ca="1" si="28"/>
        <v>ISLINGTON CCG</v>
      </c>
      <c r="AB154" s="78" t="str">
        <f t="shared" ca="1" si="29"/>
        <v>Q61</v>
      </c>
      <c r="AC154" s="78" t="str">
        <f t="shared" ca="1" si="30"/>
        <v>NORTH EAST LONDON AREA</v>
      </c>
      <c r="AD154" s="84">
        <f t="shared" ca="1" si="31"/>
        <v>677</v>
      </c>
      <c r="AE154" s="84">
        <f t="shared" ca="1" si="32"/>
        <v>66</v>
      </c>
      <c r="AF154" s="190">
        <f t="shared" ca="1" si="33"/>
        <v>9.7488921713441604E-2</v>
      </c>
    </row>
    <row r="155" spans="2:32" x14ac:dyDescent="0.25">
      <c r="B155" s="149">
        <f t="shared" si="34"/>
        <v>141</v>
      </c>
      <c r="C155" s="169" t="str">
        <f ca="1">IF($D$5&gt;$B155,OFFSET(Data!$B$1,$D$6+B155-1,0,1,1),"n/a")</f>
        <v>08T00</v>
      </c>
      <c r="D155" s="170" t="str">
        <f ca="1">IF($D$5&gt;$B155,OFFSET(Data!$C$1,$D$6+B155-1,0,1,1),"n/a")</f>
        <v>SUTTON CCG</v>
      </c>
      <c r="E155" s="169" t="str">
        <f ca="1">IF($D$5&gt;$B155,OFFSET(Data!$D$1,$D$6+B155-1,0,1,1),"n/a")</f>
        <v>Q63</v>
      </c>
      <c r="F155" s="170" t="str">
        <f ca="1">IF($D$5&gt;$B155,OFFSET(Data!$E$1,$D$6+B155-1,0,1,1),"n/a")</f>
        <v>SOUTH LONDON AREA</v>
      </c>
      <c r="G155" s="158">
        <f ca="1">IF($D$5&gt;$B155,OFFSET(Data!$K$1,$D$6+$B155-1,0,1,1),"n/a")</f>
        <v>635</v>
      </c>
      <c r="H155" s="162">
        <f ca="1">IF($D$5&gt;$B155,OFFSET(Data!$X$1,$D$6+$B155-1,0,1,1),"n/a")</f>
        <v>75</v>
      </c>
      <c r="I155" s="79">
        <f ca="1">IF($D$5&gt;$B155,OFFSET(Data!$Y$1,$D$6+$B155-1,0,1,1),"n/a")</f>
        <v>0.118110236220472</v>
      </c>
      <c r="J155" s="163">
        <f ca="1">RANK($I155,$I$14:$I$239,0)+COUNTIF($I$14:$I155,$I155)-1</f>
        <v>37</v>
      </c>
      <c r="K155" s="162">
        <f ca="1">IF($D$5&gt;$B155,OFFSET(Data!$L$1,$D$6+$B155-1,0,1,1),"n/a")</f>
        <v>19</v>
      </c>
      <c r="L155" s="79">
        <f ca="1">IF($D$5&gt;$B155,OFFSET(Data!$M$1,$D$6+$B155-1,0,1,1),"n/a")</f>
        <v>2.9921259842519601E-2</v>
      </c>
      <c r="M155" s="163">
        <f ca="1">RANK($L155,$L$14:$L$239,0)+COUNTIF($L$14:$L155,$L155)-1</f>
        <v>15</v>
      </c>
      <c r="N155" s="162">
        <f ca="1">IF($D$5&gt;$B155,OFFSET(Data!$P$1,$D$6+$B155-1,0,1,1),"n/a")</f>
        <v>4</v>
      </c>
      <c r="O155" s="79">
        <f ca="1">IF($D$5&gt;$B155,OFFSET(Data!$Q$1,$D$6+$B155-1,0,1,1),"n/a")</f>
        <v>6.2992125984251898E-3</v>
      </c>
      <c r="P155" s="163">
        <f ca="1">RANK($O155,$O$14:$O$239,0)+COUNTIF($O$14:$O155,$O155)-1</f>
        <v>153</v>
      </c>
      <c r="Q155" s="162">
        <f ca="1">IF($D$5&gt;$B155,OFFSET(Data!$T$1,$D$6+$B155-1,0,1,1),"n/a")</f>
        <v>74</v>
      </c>
      <c r="R155" s="79">
        <f ca="1">IF($D$5&gt;$B155,OFFSET(Data!$U$1,$D$6+$B155-1,0,1,1),"n/a")</f>
        <v>0.116535433070866</v>
      </c>
      <c r="S155" s="80">
        <f ca="1">RANK($R155,$R$14:$R$239,0)+COUNTIF($R$14:$R155,$R155)-1</f>
        <v>25</v>
      </c>
      <c r="T155" s="166"/>
      <c r="U155" s="162">
        <f t="shared" ca="1" si="24"/>
        <v>75</v>
      </c>
      <c r="V155" s="193">
        <f t="shared" ca="1" si="25"/>
        <v>0.118110236220472</v>
      </c>
      <c r="W155" s="80">
        <f t="shared" ca="1" si="26"/>
        <v>37</v>
      </c>
      <c r="Y155" s="77">
        <f t="shared" si="35"/>
        <v>142</v>
      </c>
      <c r="Z155" s="78" t="str">
        <f t="shared" ca="1" si="27"/>
        <v>02N00</v>
      </c>
      <c r="AA155" s="78" t="str">
        <f t="shared" ca="1" si="28"/>
        <v>AIREDALE, WHARFEDALE AND CRAVEN CCG</v>
      </c>
      <c r="AB155" s="78" t="str">
        <f t="shared" ca="1" si="29"/>
        <v>Q52</v>
      </c>
      <c r="AC155" s="78" t="str">
        <f t="shared" ca="1" si="30"/>
        <v>WEST YORKSHIRE AREA</v>
      </c>
      <c r="AD155" s="84">
        <f t="shared" ca="1" si="31"/>
        <v>616</v>
      </c>
      <c r="AE155" s="84">
        <f t="shared" ca="1" si="32"/>
        <v>60</v>
      </c>
      <c r="AF155" s="190">
        <f t="shared" ca="1" si="33"/>
        <v>9.7402597402597393E-2</v>
      </c>
    </row>
    <row r="156" spans="2:32" x14ac:dyDescent="0.25">
      <c r="B156" s="149">
        <f t="shared" si="34"/>
        <v>142</v>
      </c>
      <c r="C156" s="169" t="str">
        <f ca="1">IF($D$5&gt;$B156,OFFSET(Data!$B$1,$D$6+B156-1,0,1,1),"n/a")</f>
        <v>08V00</v>
      </c>
      <c r="D156" s="170" t="str">
        <f ca="1">IF($D$5&gt;$B156,OFFSET(Data!$C$1,$D$6+B156-1,0,1,1),"n/a")</f>
        <v>TOWER HAMLETS CCG</v>
      </c>
      <c r="E156" s="169" t="str">
        <f ca="1">IF($D$5&gt;$B156,OFFSET(Data!$D$1,$D$6+B156-1,0,1,1),"n/a")</f>
        <v>Q61</v>
      </c>
      <c r="F156" s="170" t="str">
        <f ca="1">IF($D$5&gt;$B156,OFFSET(Data!$E$1,$D$6+B156-1,0,1,1),"n/a")</f>
        <v>NORTH EAST LONDON AREA</v>
      </c>
      <c r="G156" s="158">
        <f ca="1">IF($D$5&gt;$B156,OFFSET(Data!$K$1,$D$6+$B156-1,0,1,1),"n/a")</f>
        <v>671</v>
      </c>
      <c r="H156" s="162">
        <f ca="1">IF($D$5&gt;$B156,OFFSET(Data!$X$1,$D$6+$B156-1,0,1,1),"n/a")</f>
        <v>68</v>
      </c>
      <c r="I156" s="79">
        <f ca="1">IF($D$5&gt;$B156,OFFSET(Data!$Y$1,$D$6+$B156-1,0,1,1),"n/a")</f>
        <v>0.10134128166915</v>
      </c>
      <c r="J156" s="163">
        <f ca="1">RANK($I156,$I$14:$I$239,0)+COUNTIF($I$14:$I156,$I156)-1</f>
        <v>124</v>
      </c>
      <c r="K156" s="162">
        <f ca="1">IF($D$5&gt;$B156,OFFSET(Data!$L$1,$D$6+$B156-1,0,1,1),"n/a")</f>
        <v>32</v>
      </c>
      <c r="L156" s="79">
        <f ca="1">IF($D$5&gt;$B156,OFFSET(Data!$M$1,$D$6+$B156-1,0,1,1),"n/a")</f>
        <v>4.7690014903129602E-2</v>
      </c>
      <c r="M156" s="163">
        <f ca="1">RANK($L156,$L$14:$L$239,0)+COUNTIF($L$14:$L156,$L156)-1</f>
        <v>2</v>
      </c>
      <c r="N156" s="162">
        <f ca="1">IF($D$5&gt;$B156,OFFSET(Data!$P$1,$D$6+$B156-1,0,1,1),"n/a")</f>
        <v>10</v>
      </c>
      <c r="O156" s="79">
        <f ca="1">IF($D$5&gt;$B156,OFFSET(Data!$Q$1,$D$6+$B156-1,0,1,1),"n/a")</f>
        <v>1.4903129657228001E-2</v>
      </c>
      <c r="P156" s="163">
        <f ca="1">RANK($O156,$O$14:$O$239,0)+COUNTIF($O$14:$O156,$O156)-1</f>
        <v>21</v>
      </c>
      <c r="Q156" s="162">
        <f ca="1">IF($D$5&gt;$B156,OFFSET(Data!$T$1,$D$6+$B156-1,0,1,1),"n/a")</f>
        <v>61</v>
      </c>
      <c r="R156" s="79">
        <f ca="1">IF($D$5&gt;$B156,OFFSET(Data!$U$1,$D$6+$B156-1,0,1,1),"n/a")</f>
        <v>9.0909090909090898E-2</v>
      </c>
      <c r="S156" s="80">
        <f ca="1">RANK($R156,$R$14:$R$239,0)+COUNTIF($R$14:$R156,$R156)-1</f>
        <v>144</v>
      </c>
      <c r="T156" s="166"/>
      <c r="U156" s="162">
        <f t="shared" ca="1" si="24"/>
        <v>68</v>
      </c>
      <c r="V156" s="193">
        <f t="shared" ca="1" si="25"/>
        <v>0.10134128166915</v>
      </c>
      <c r="W156" s="80">
        <f t="shared" ca="1" si="26"/>
        <v>124</v>
      </c>
      <c r="Y156" s="77">
        <f t="shared" si="35"/>
        <v>143</v>
      </c>
      <c r="Z156" s="78" t="str">
        <f t="shared" ca="1" si="27"/>
        <v>02T00</v>
      </c>
      <c r="AA156" s="78" t="str">
        <f t="shared" ca="1" si="28"/>
        <v>CALDERDALE CCG</v>
      </c>
      <c r="AB156" s="78" t="str">
        <f t="shared" ca="1" si="29"/>
        <v>Q52</v>
      </c>
      <c r="AC156" s="78" t="str">
        <f t="shared" ca="1" si="30"/>
        <v>WEST YORKSHIRE AREA</v>
      </c>
      <c r="AD156" s="84">
        <f t="shared" ca="1" si="31"/>
        <v>939</v>
      </c>
      <c r="AE156" s="84">
        <f t="shared" ca="1" si="32"/>
        <v>91</v>
      </c>
      <c r="AF156" s="190">
        <f t="shared" ca="1" si="33"/>
        <v>9.6911608093716697E-2</v>
      </c>
    </row>
    <row r="157" spans="2:32" x14ac:dyDescent="0.25">
      <c r="B157" s="149">
        <f t="shared" si="34"/>
        <v>143</v>
      </c>
      <c r="C157" s="169" t="str">
        <f ca="1">IF($D$5&gt;$B157,OFFSET(Data!$B$1,$D$6+B157-1,0,1,1),"n/a")</f>
        <v>08W00</v>
      </c>
      <c r="D157" s="170" t="str">
        <f ca="1">IF($D$5&gt;$B157,OFFSET(Data!$C$1,$D$6+B157-1,0,1,1),"n/a")</f>
        <v>WALTHAM FOREST CCG</v>
      </c>
      <c r="E157" s="169" t="str">
        <f ca="1">IF($D$5&gt;$B157,OFFSET(Data!$D$1,$D$6+B157-1,0,1,1),"n/a")</f>
        <v>Q61</v>
      </c>
      <c r="F157" s="170" t="str">
        <f ca="1">IF($D$5&gt;$B157,OFFSET(Data!$E$1,$D$6+B157-1,0,1,1),"n/a")</f>
        <v>NORTH EAST LONDON AREA</v>
      </c>
      <c r="G157" s="158">
        <f ca="1">IF($D$5&gt;$B157,OFFSET(Data!$K$1,$D$6+$B157-1,0,1,1),"n/a")</f>
        <v>851</v>
      </c>
      <c r="H157" s="162">
        <f ca="1">IF($D$5&gt;$B157,OFFSET(Data!$X$1,$D$6+$B157-1,0,1,1),"n/a")</f>
        <v>83</v>
      </c>
      <c r="I157" s="79">
        <f ca="1">IF($D$5&gt;$B157,OFFSET(Data!$Y$1,$D$6+$B157-1,0,1,1),"n/a")</f>
        <v>9.7532314923619204E-2</v>
      </c>
      <c r="J157" s="163">
        <f ca="1">RANK($I157,$I$14:$I$239,0)+COUNTIF($I$14:$I157,$I157)-1</f>
        <v>140</v>
      </c>
      <c r="K157" s="162">
        <f ca="1">IF($D$5&gt;$B157,OFFSET(Data!$L$1,$D$6+$B157-1,0,1,1),"n/a")</f>
        <v>23</v>
      </c>
      <c r="L157" s="79">
        <f ca="1">IF($D$5&gt;$B157,OFFSET(Data!$M$1,$D$6+$B157-1,0,1,1),"n/a")</f>
        <v>2.7027027027027001E-2</v>
      </c>
      <c r="M157" s="163">
        <f ca="1">RANK($L157,$L$14:$L$239,0)+COUNTIF($L$14:$L157,$L157)-1</f>
        <v>27</v>
      </c>
      <c r="N157" s="162">
        <f ca="1">IF($D$5&gt;$B157,OFFSET(Data!$P$1,$D$6+$B157-1,0,1,1),"n/a")</f>
        <v>10</v>
      </c>
      <c r="O157" s="79">
        <f ca="1">IF($D$5&gt;$B157,OFFSET(Data!$Q$1,$D$6+$B157-1,0,1,1),"n/a")</f>
        <v>1.1750881316098701E-2</v>
      </c>
      <c r="P157" s="163">
        <f ca="1">RANK($O157,$O$14:$O$239,0)+COUNTIF($O$14:$O157,$O157)-1</f>
        <v>46</v>
      </c>
      <c r="Q157" s="162">
        <f ca="1">IF($D$5&gt;$B157,OFFSET(Data!$T$1,$D$6+$B157-1,0,1,1),"n/a")</f>
        <v>76</v>
      </c>
      <c r="R157" s="79">
        <f ca="1">IF($D$5&gt;$B157,OFFSET(Data!$U$1,$D$6+$B157-1,0,1,1),"n/a")</f>
        <v>8.9306698002350096E-2</v>
      </c>
      <c r="S157" s="80">
        <f ca="1">RANK($R157,$R$14:$R$239,0)+COUNTIF($R$14:$R157,$R157)-1</f>
        <v>154</v>
      </c>
      <c r="T157" s="166"/>
      <c r="U157" s="162">
        <f t="shared" ca="1" si="24"/>
        <v>83</v>
      </c>
      <c r="V157" s="193">
        <f t="shared" ca="1" si="25"/>
        <v>9.7532314923619204E-2</v>
      </c>
      <c r="W157" s="80">
        <f t="shared" ca="1" si="26"/>
        <v>140</v>
      </c>
      <c r="Y157" s="77">
        <f t="shared" si="35"/>
        <v>144</v>
      </c>
      <c r="Z157" s="78" t="str">
        <f t="shared" ca="1" si="27"/>
        <v>07Q00</v>
      </c>
      <c r="AA157" s="78" t="str">
        <f t="shared" ca="1" si="28"/>
        <v>BROMLEY CCG</v>
      </c>
      <c r="AB157" s="78" t="str">
        <f t="shared" ca="1" si="29"/>
        <v>Q63</v>
      </c>
      <c r="AC157" s="78" t="str">
        <f t="shared" ca="1" si="30"/>
        <v>SOUTH LONDON AREA</v>
      </c>
      <c r="AD157" s="84">
        <f t="shared" ca="1" si="31"/>
        <v>951</v>
      </c>
      <c r="AE157" s="84">
        <f t="shared" ca="1" si="32"/>
        <v>92</v>
      </c>
      <c r="AF157" s="190">
        <f t="shared" ca="1" si="33"/>
        <v>9.6740273396424797E-2</v>
      </c>
    </row>
    <row r="158" spans="2:32" x14ac:dyDescent="0.25">
      <c r="B158" s="149">
        <f t="shared" si="34"/>
        <v>144</v>
      </c>
      <c r="C158" s="169" t="str">
        <f ca="1">IF($D$5&gt;$B158,OFFSET(Data!$B$1,$D$6+B158-1,0,1,1),"n/a")</f>
        <v>08X00</v>
      </c>
      <c r="D158" s="170" t="str">
        <f ca="1">IF($D$5&gt;$B158,OFFSET(Data!$C$1,$D$6+B158-1,0,1,1),"n/a")</f>
        <v>WANDSWORTH CCG</v>
      </c>
      <c r="E158" s="169" t="str">
        <f ca="1">IF($D$5&gt;$B158,OFFSET(Data!$D$1,$D$6+B158-1,0,1,1),"n/a")</f>
        <v>Q63</v>
      </c>
      <c r="F158" s="170" t="str">
        <f ca="1">IF($D$5&gt;$B158,OFFSET(Data!$E$1,$D$6+B158-1,0,1,1),"n/a")</f>
        <v>SOUTH LONDON AREA</v>
      </c>
      <c r="G158" s="158">
        <f ca="1">IF($D$5&gt;$B158,OFFSET(Data!$K$1,$D$6+$B158-1,0,1,1),"n/a")</f>
        <v>820</v>
      </c>
      <c r="H158" s="162">
        <f ca="1">IF($D$5&gt;$B158,OFFSET(Data!$X$1,$D$6+$B158-1,0,1,1),"n/a")</f>
        <v>82</v>
      </c>
      <c r="I158" s="79">
        <f ca="1">IF($D$5&gt;$B158,OFFSET(Data!$Y$1,$D$6+$B158-1,0,1,1),"n/a")</f>
        <v>0.1</v>
      </c>
      <c r="J158" s="163">
        <f ca="1">RANK($I158,$I$14:$I$239,0)+COUNTIF($I$14:$I158,$I158)-1</f>
        <v>131</v>
      </c>
      <c r="K158" s="162">
        <f ca="1">IF($D$5&gt;$B158,OFFSET(Data!$L$1,$D$6+$B158-1,0,1,1),"n/a")</f>
        <v>26</v>
      </c>
      <c r="L158" s="79">
        <f ca="1">IF($D$5&gt;$B158,OFFSET(Data!$M$1,$D$6+$B158-1,0,1,1),"n/a")</f>
        <v>3.1707317073170697E-2</v>
      </c>
      <c r="M158" s="163">
        <f ca="1">RANK($L158,$L$14:$L$239,0)+COUNTIF($L$14:$L158,$L158)-1</f>
        <v>11</v>
      </c>
      <c r="N158" s="162">
        <f ca="1">IF($D$5&gt;$B158,OFFSET(Data!$P$1,$D$6+$B158-1,0,1,1),"n/a")</f>
        <v>3</v>
      </c>
      <c r="O158" s="79">
        <f ca="1">IF($D$5&gt;$B158,OFFSET(Data!$Q$1,$D$6+$B158-1,0,1,1),"n/a")</f>
        <v>3.65853658536585E-3</v>
      </c>
      <c r="P158" s="163">
        <f ca="1">RANK($O158,$O$14:$O$239,0)+COUNTIF($O$14:$O158,$O158)-1</f>
        <v>199</v>
      </c>
      <c r="Q158" s="162">
        <f ca="1">IF($D$5&gt;$B158,OFFSET(Data!$T$1,$D$6+$B158-1,0,1,1),"n/a")</f>
        <v>80</v>
      </c>
      <c r="R158" s="79">
        <f ca="1">IF($D$5&gt;$B158,OFFSET(Data!$U$1,$D$6+$B158-1,0,1,1),"n/a")</f>
        <v>9.7560975609756004E-2</v>
      </c>
      <c r="S158" s="80">
        <f ca="1">RANK($R158,$R$14:$R$239,0)+COUNTIF($R$14:$R158,$R158)-1</f>
        <v>114</v>
      </c>
      <c r="T158" s="166"/>
      <c r="U158" s="162">
        <f t="shared" ca="1" si="24"/>
        <v>82</v>
      </c>
      <c r="V158" s="193">
        <f t="shared" ca="1" si="25"/>
        <v>0.1</v>
      </c>
      <c r="W158" s="80">
        <f t="shared" ca="1" si="26"/>
        <v>131</v>
      </c>
      <c r="Y158" s="77">
        <f t="shared" si="35"/>
        <v>145</v>
      </c>
      <c r="Z158" s="78" t="str">
        <f t="shared" ca="1" si="27"/>
        <v>10C00</v>
      </c>
      <c r="AA158" s="78" t="str">
        <f t="shared" ca="1" si="28"/>
        <v>SURREY HEATH CCG</v>
      </c>
      <c r="AB158" s="78" t="str">
        <f t="shared" ca="1" si="29"/>
        <v>Q68</v>
      </c>
      <c r="AC158" s="78" t="str">
        <f t="shared" ca="1" si="30"/>
        <v>SURREY AND SUSSEX AREA</v>
      </c>
      <c r="AD158" s="84">
        <f t="shared" ca="1" si="31"/>
        <v>290</v>
      </c>
      <c r="AE158" s="84">
        <f t="shared" ca="1" si="32"/>
        <v>28</v>
      </c>
      <c r="AF158" s="190">
        <f t="shared" ca="1" si="33"/>
        <v>9.6551724137931005E-2</v>
      </c>
    </row>
    <row r="159" spans="2:32" x14ac:dyDescent="0.25">
      <c r="B159" s="149">
        <f t="shared" si="34"/>
        <v>145</v>
      </c>
      <c r="C159" s="169" t="str">
        <f ca="1">IF($D$5&gt;$B159,OFFSET(Data!$B$1,$D$6+B159-1,0,1,1),"n/a")</f>
        <v>08Y00</v>
      </c>
      <c r="D159" s="170" t="str">
        <f ca="1">IF($D$5&gt;$B159,OFFSET(Data!$C$1,$D$6+B159-1,0,1,1),"n/a")</f>
        <v>WEST LONDON (K&amp;C &amp; QPP) CCG</v>
      </c>
      <c r="E159" s="169" t="str">
        <f ca="1">IF($D$5&gt;$B159,OFFSET(Data!$D$1,$D$6+B159-1,0,1,1),"n/a")</f>
        <v>Q62</v>
      </c>
      <c r="F159" s="170" t="str">
        <f ca="1">IF($D$5&gt;$B159,OFFSET(Data!$E$1,$D$6+B159-1,0,1,1),"n/a")</f>
        <v>NORTH WEST LONDON AREA</v>
      </c>
      <c r="G159" s="158">
        <f ca="1">IF($D$5&gt;$B159,OFFSET(Data!$K$1,$D$6+$B159-1,0,1,1),"n/a")</f>
        <v>578</v>
      </c>
      <c r="H159" s="162">
        <f ca="1">IF($D$5&gt;$B159,OFFSET(Data!$X$1,$D$6+$B159-1,0,1,1),"n/a")</f>
        <v>70</v>
      </c>
      <c r="I159" s="79">
        <f ca="1">IF($D$5&gt;$B159,OFFSET(Data!$Y$1,$D$6+$B159-1,0,1,1),"n/a")</f>
        <v>0.121107266435986</v>
      </c>
      <c r="J159" s="163">
        <f ca="1">RANK($I159,$I$14:$I$239,0)+COUNTIF($I$14:$I159,$I159)-1</f>
        <v>30</v>
      </c>
      <c r="K159" s="162">
        <f ca="1">IF($D$5&gt;$B159,OFFSET(Data!$L$1,$D$6+$B159-1,0,1,1),"n/a")</f>
        <v>11</v>
      </c>
      <c r="L159" s="79">
        <f ca="1">IF($D$5&gt;$B159,OFFSET(Data!$M$1,$D$6+$B159-1,0,1,1),"n/a")</f>
        <v>1.90311418685121E-2</v>
      </c>
      <c r="M159" s="163">
        <f ca="1">RANK($L159,$L$14:$L$239,0)+COUNTIF($L$14:$L159,$L159)-1</f>
        <v>86</v>
      </c>
      <c r="N159" s="162">
        <f ca="1">IF($D$5&gt;$B159,OFFSET(Data!$P$1,$D$6+$B159-1,0,1,1),"n/a")</f>
        <v>3</v>
      </c>
      <c r="O159" s="79">
        <f ca="1">IF($D$5&gt;$B159,OFFSET(Data!$Q$1,$D$6+$B159-1,0,1,1),"n/a")</f>
        <v>5.19031141868512E-3</v>
      </c>
      <c r="P159" s="163">
        <f ca="1">RANK($O159,$O$14:$O$239,0)+COUNTIF($O$14:$O159,$O159)-1</f>
        <v>175</v>
      </c>
      <c r="Q159" s="162">
        <f ca="1">IF($D$5&gt;$B159,OFFSET(Data!$T$1,$D$6+$B159-1,0,1,1),"n/a")</f>
        <v>68</v>
      </c>
      <c r="R159" s="79">
        <f ca="1">IF($D$5&gt;$B159,OFFSET(Data!$U$1,$D$6+$B159-1,0,1,1),"n/a")</f>
        <v>0.11764705882352899</v>
      </c>
      <c r="S159" s="80">
        <f ca="1">RANK($R159,$R$14:$R$239,0)+COUNTIF($R$14:$R159,$R159)-1</f>
        <v>21</v>
      </c>
      <c r="T159" s="166"/>
      <c r="U159" s="162">
        <f t="shared" ca="1" si="24"/>
        <v>70</v>
      </c>
      <c r="V159" s="193">
        <f t="shared" ca="1" si="25"/>
        <v>0.121107266435986</v>
      </c>
      <c r="W159" s="80">
        <f t="shared" ca="1" si="26"/>
        <v>30</v>
      </c>
      <c r="Y159" s="77">
        <f t="shared" si="35"/>
        <v>146</v>
      </c>
      <c r="Z159" s="78" t="str">
        <f t="shared" ca="1" si="27"/>
        <v>03M00</v>
      </c>
      <c r="AA159" s="78" t="str">
        <f t="shared" ca="1" si="28"/>
        <v>SCARBOROUGH AND RYEDALE CCG</v>
      </c>
      <c r="AB159" s="78" t="str">
        <f t="shared" ca="1" si="29"/>
        <v>Q50</v>
      </c>
      <c r="AC159" s="78" t="str">
        <f t="shared" ca="1" si="30"/>
        <v>NORTH YORKSHIRE AND HUMBER AREA</v>
      </c>
      <c r="AD159" s="84">
        <f t="shared" ca="1" si="31"/>
        <v>456</v>
      </c>
      <c r="AE159" s="84">
        <f t="shared" ca="1" si="32"/>
        <v>44</v>
      </c>
      <c r="AF159" s="190">
        <f t="shared" ca="1" si="33"/>
        <v>9.6491228070175405E-2</v>
      </c>
    </row>
    <row r="160" spans="2:32" x14ac:dyDescent="0.25">
      <c r="B160" s="149">
        <f t="shared" si="34"/>
        <v>146</v>
      </c>
      <c r="C160" s="169" t="str">
        <f ca="1">IF($D$5&gt;$B160,OFFSET(Data!$B$1,$D$6+B160-1,0,1,1),"n/a")</f>
        <v>09A00</v>
      </c>
      <c r="D160" s="170" t="str">
        <f ca="1">IF($D$5&gt;$B160,OFFSET(Data!$C$1,$D$6+B160-1,0,1,1),"n/a")</f>
        <v>CENTRAL LONDON (WESTMINSTER) CCG</v>
      </c>
      <c r="E160" s="169" t="str">
        <f ca="1">IF($D$5&gt;$B160,OFFSET(Data!$D$1,$D$6+B160-1,0,1,1),"n/a")</f>
        <v>Q62</v>
      </c>
      <c r="F160" s="170" t="str">
        <f ca="1">IF($D$5&gt;$B160,OFFSET(Data!$E$1,$D$6+B160-1,0,1,1),"n/a")</f>
        <v>NORTH WEST LONDON AREA</v>
      </c>
      <c r="G160" s="158">
        <f ca="1">IF($D$5&gt;$B160,OFFSET(Data!$K$1,$D$6+$B160-1,0,1,1),"n/a")</f>
        <v>456</v>
      </c>
      <c r="H160" s="162">
        <f ca="1">IF($D$5&gt;$B160,OFFSET(Data!$X$1,$D$6+$B160-1,0,1,1),"n/a")</f>
        <v>51</v>
      </c>
      <c r="I160" s="79">
        <f ca="1">IF($D$5&gt;$B160,OFFSET(Data!$Y$1,$D$6+$B160-1,0,1,1),"n/a")</f>
        <v>0.11184210526315699</v>
      </c>
      <c r="J160" s="163">
        <f ca="1">RANK($I160,$I$14:$I$239,0)+COUNTIF($I$14:$I160,$I160)-1</f>
        <v>64</v>
      </c>
      <c r="K160" s="162">
        <f ca="1">IF($D$5&gt;$B160,OFFSET(Data!$L$1,$D$6+$B160-1,0,1,1),"n/a")</f>
        <v>3</v>
      </c>
      <c r="L160" s="79">
        <f ca="1">IF($D$5&gt;$B160,OFFSET(Data!$M$1,$D$6+$B160-1,0,1,1),"n/a")</f>
        <v>6.5789473684210497E-3</v>
      </c>
      <c r="M160" s="163">
        <f ca="1">RANK($L160,$L$14:$L$239,0)+COUNTIF($L$14:$L160,$L160)-1</f>
        <v>205</v>
      </c>
      <c r="N160" s="162">
        <f ca="1">IF($D$5&gt;$B160,OFFSET(Data!$P$1,$D$6+$B160-1,0,1,1),"n/a")</f>
        <v>2</v>
      </c>
      <c r="O160" s="79">
        <f ca="1">IF($D$5&gt;$B160,OFFSET(Data!$Q$1,$D$6+$B160-1,0,1,1),"n/a")</f>
        <v>4.3859649122806998E-3</v>
      </c>
      <c r="P160" s="163">
        <f ca="1">RANK($O160,$O$14:$O$239,0)+COUNTIF($O$14:$O160,$O160)-1</f>
        <v>189</v>
      </c>
      <c r="Q160" s="162">
        <f ca="1">IF($D$5&gt;$B160,OFFSET(Data!$T$1,$D$6+$B160-1,0,1,1),"n/a")</f>
        <v>51</v>
      </c>
      <c r="R160" s="79">
        <f ca="1">IF($D$5&gt;$B160,OFFSET(Data!$U$1,$D$6+$B160-1,0,1,1),"n/a")</f>
        <v>0.11184210526315699</v>
      </c>
      <c r="S160" s="80">
        <f ca="1">RANK($R160,$R$14:$R$239,0)+COUNTIF($R$14:$R160,$R160)-1</f>
        <v>37</v>
      </c>
      <c r="T160" s="166"/>
      <c r="U160" s="162">
        <f t="shared" ca="1" si="24"/>
        <v>51</v>
      </c>
      <c r="V160" s="193">
        <f t="shared" ca="1" si="25"/>
        <v>0.11184210526315699</v>
      </c>
      <c r="W160" s="80">
        <f t="shared" ca="1" si="26"/>
        <v>64</v>
      </c>
      <c r="Y160" s="77">
        <f t="shared" si="35"/>
        <v>147</v>
      </c>
      <c r="Z160" s="78" t="str">
        <f t="shared" ca="1" si="27"/>
        <v>08D00</v>
      </c>
      <c r="AA160" s="78" t="str">
        <f t="shared" ca="1" si="28"/>
        <v>HARINGEY CCG</v>
      </c>
      <c r="AB160" s="78" t="str">
        <f t="shared" ca="1" si="29"/>
        <v>Q61</v>
      </c>
      <c r="AC160" s="78" t="str">
        <f t="shared" ca="1" si="30"/>
        <v>NORTH EAST LONDON AREA</v>
      </c>
      <c r="AD160" s="84">
        <f t="shared" ca="1" si="31"/>
        <v>809</v>
      </c>
      <c r="AE160" s="84">
        <f t="shared" ca="1" si="32"/>
        <v>78</v>
      </c>
      <c r="AF160" s="190">
        <f t="shared" ca="1" si="33"/>
        <v>9.6415327564894904E-2</v>
      </c>
    </row>
    <row r="161" spans="2:32" x14ac:dyDescent="0.25">
      <c r="B161" s="149">
        <f t="shared" si="34"/>
        <v>147</v>
      </c>
      <c r="C161" s="169" t="str">
        <f ca="1">IF($D$5&gt;$B161,OFFSET(Data!$B$1,$D$6+B161-1,0,1,1),"n/a")</f>
        <v>09C00</v>
      </c>
      <c r="D161" s="170" t="str">
        <f ca="1">IF($D$5&gt;$B161,OFFSET(Data!$C$1,$D$6+B161-1,0,1,1),"n/a")</f>
        <v>ASHFORD CCG</v>
      </c>
      <c r="E161" s="169" t="str">
        <f ca="1">IF($D$5&gt;$B161,OFFSET(Data!$D$1,$D$6+B161-1,0,1,1),"n/a")</f>
        <v>Q67</v>
      </c>
      <c r="F161" s="170" t="str">
        <f ca="1">IF($D$5&gt;$B161,OFFSET(Data!$E$1,$D$6+B161-1,0,1,1),"n/a")</f>
        <v>KENT AND MEDWAY AREA</v>
      </c>
      <c r="G161" s="158">
        <f ca="1">IF($D$5&gt;$B161,OFFSET(Data!$K$1,$D$6+$B161-1,0,1,1),"n/a")</f>
        <v>372</v>
      </c>
      <c r="H161" s="162">
        <f ca="1">IF($D$5&gt;$B161,OFFSET(Data!$X$1,$D$6+$B161-1,0,1,1),"n/a")</f>
        <v>50</v>
      </c>
      <c r="I161" s="79">
        <f ca="1">IF($D$5&gt;$B161,OFFSET(Data!$Y$1,$D$6+$B161-1,0,1,1),"n/a")</f>
        <v>0.13440860215053699</v>
      </c>
      <c r="J161" s="163">
        <f ca="1">RANK($I161,$I$14:$I$239,0)+COUNTIF($I$14:$I161,$I161)-1</f>
        <v>10</v>
      </c>
      <c r="K161" s="162">
        <f ca="1">IF($D$5&gt;$B161,OFFSET(Data!$L$1,$D$6+$B161-1,0,1,1),"n/a")</f>
        <v>10</v>
      </c>
      <c r="L161" s="79">
        <f ca="1">IF($D$5&gt;$B161,OFFSET(Data!$M$1,$D$6+$B161-1,0,1,1),"n/a")</f>
        <v>2.68817204301075E-2</v>
      </c>
      <c r="M161" s="163">
        <f ca="1">RANK($L161,$L$14:$L$239,0)+COUNTIF($L$14:$L161,$L161)-1</f>
        <v>28</v>
      </c>
      <c r="N161" s="162">
        <f ca="1">IF($D$5&gt;$B161,OFFSET(Data!$P$1,$D$6+$B161-1,0,1,1),"n/a")</f>
        <v>9</v>
      </c>
      <c r="O161" s="79">
        <f ca="1">IF($D$5&gt;$B161,OFFSET(Data!$Q$1,$D$6+$B161-1,0,1,1),"n/a")</f>
        <v>2.4193548387096701E-2</v>
      </c>
      <c r="P161" s="163">
        <f ca="1">RANK($O161,$O$14:$O$239,0)+COUNTIF($O$14:$O161,$O161)-1</f>
        <v>2</v>
      </c>
      <c r="Q161" s="162">
        <f ca="1">IF($D$5&gt;$B161,OFFSET(Data!$T$1,$D$6+$B161-1,0,1,1),"n/a")</f>
        <v>45</v>
      </c>
      <c r="R161" s="79">
        <f ca="1">IF($D$5&gt;$B161,OFFSET(Data!$U$1,$D$6+$B161-1,0,1,1),"n/a")</f>
        <v>0.120967741935483</v>
      </c>
      <c r="S161" s="80">
        <f ca="1">RANK($R161,$R$14:$R$239,0)+COUNTIF($R$14:$R161,$R161)-1</f>
        <v>16</v>
      </c>
      <c r="T161" s="166"/>
      <c r="U161" s="162">
        <f t="shared" ca="1" si="24"/>
        <v>50</v>
      </c>
      <c r="V161" s="193">
        <f t="shared" ca="1" si="25"/>
        <v>0.13440860215053699</v>
      </c>
      <c r="W161" s="80">
        <f t="shared" ca="1" si="26"/>
        <v>10</v>
      </c>
      <c r="Y161" s="77">
        <f t="shared" si="35"/>
        <v>148</v>
      </c>
      <c r="Z161" s="78" t="str">
        <f t="shared" ca="1" si="27"/>
        <v>00K00</v>
      </c>
      <c r="AA161" s="78" t="str">
        <f t="shared" ca="1" si="28"/>
        <v>HARTLEPOOL AND STOCKTON-ON-TEES CCG</v>
      </c>
      <c r="AB161" s="78" t="str">
        <f t="shared" ca="1" si="29"/>
        <v>Q45</v>
      </c>
      <c r="AC161" s="78" t="str">
        <f t="shared" ca="1" si="30"/>
        <v>DURHAM, DARLINGTON AND TEES AREA</v>
      </c>
      <c r="AD161" s="84">
        <f t="shared" ca="1" si="31"/>
        <v>1113</v>
      </c>
      <c r="AE161" s="84">
        <f t="shared" ca="1" si="32"/>
        <v>107</v>
      </c>
      <c r="AF161" s="190">
        <f t="shared" ca="1" si="33"/>
        <v>9.6136567834680997E-2</v>
      </c>
    </row>
    <row r="162" spans="2:32" x14ac:dyDescent="0.25">
      <c r="B162" s="149">
        <f t="shared" si="34"/>
        <v>148</v>
      </c>
      <c r="C162" s="169" t="str">
        <f ca="1">IF($D$5&gt;$B162,OFFSET(Data!$B$1,$D$6+B162-1,0,1,1),"n/a")</f>
        <v>09D00</v>
      </c>
      <c r="D162" s="170" t="str">
        <f ca="1">IF($D$5&gt;$B162,OFFSET(Data!$C$1,$D$6+B162-1,0,1,1),"n/a")</f>
        <v>BRIGHTON &amp; HOVE CCG</v>
      </c>
      <c r="E162" s="169" t="str">
        <f ca="1">IF($D$5&gt;$B162,OFFSET(Data!$D$1,$D$6+B162-1,0,1,1),"n/a")</f>
        <v>Q68</v>
      </c>
      <c r="F162" s="170" t="str">
        <f ca="1">IF($D$5&gt;$B162,OFFSET(Data!$E$1,$D$6+B162-1,0,1,1),"n/a")</f>
        <v>SURREY AND SUSSEX AREA</v>
      </c>
      <c r="G162" s="158">
        <f ca="1">IF($D$5&gt;$B162,OFFSET(Data!$K$1,$D$6+$B162-1,0,1,1),"n/a")</f>
        <v>970</v>
      </c>
      <c r="H162" s="162">
        <f ca="1">IF($D$5&gt;$B162,OFFSET(Data!$X$1,$D$6+$B162-1,0,1,1),"n/a")</f>
        <v>86</v>
      </c>
      <c r="I162" s="79">
        <f ca="1">IF($D$5&gt;$B162,OFFSET(Data!$Y$1,$D$6+$B162-1,0,1,1),"n/a")</f>
        <v>8.8659793814432897E-2</v>
      </c>
      <c r="J162" s="163">
        <f ca="1">RANK($I162,$I$14:$I$239,0)+COUNTIF($I$14:$I162,$I162)-1</f>
        <v>181</v>
      </c>
      <c r="K162" s="162">
        <f ca="1">IF($D$5&gt;$B162,OFFSET(Data!$L$1,$D$6+$B162-1,0,1,1),"n/a")</f>
        <v>8</v>
      </c>
      <c r="L162" s="79">
        <f ca="1">IF($D$5&gt;$B162,OFFSET(Data!$M$1,$D$6+$B162-1,0,1,1),"n/a")</f>
        <v>8.2474226804123696E-3</v>
      </c>
      <c r="M162" s="163">
        <f ca="1">RANK($L162,$L$14:$L$239,0)+COUNTIF($L$14:$L162,$L162)-1</f>
        <v>199</v>
      </c>
      <c r="N162" s="162">
        <f ca="1">IF($D$5&gt;$B162,OFFSET(Data!$P$1,$D$6+$B162-1,0,1,1),"n/a")</f>
        <v>8</v>
      </c>
      <c r="O162" s="79">
        <f ca="1">IF($D$5&gt;$B162,OFFSET(Data!$Q$1,$D$6+$B162-1,0,1,1),"n/a")</f>
        <v>8.2474226804123696E-3</v>
      </c>
      <c r="P162" s="163">
        <f ca="1">RANK($O162,$O$14:$O$239,0)+COUNTIF($O$14:$O162,$O162)-1</f>
        <v>108</v>
      </c>
      <c r="Q162" s="162">
        <f ca="1">IF($D$5&gt;$B162,OFFSET(Data!$T$1,$D$6+$B162-1,0,1,1),"n/a")</f>
        <v>81</v>
      </c>
      <c r="R162" s="79">
        <f ca="1">IF($D$5&gt;$B162,OFFSET(Data!$U$1,$D$6+$B162-1,0,1,1),"n/a")</f>
        <v>8.3505154639175197E-2</v>
      </c>
      <c r="S162" s="80">
        <f ca="1">RANK($R162,$R$14:$R$239,0)+COUNTIF($R$14:$R162,$R162)-1</f>
        <v>180</v>
      </c>
      <c r="T162" s="166"/>
      <c r="U162" s="162">
        <f t="shared" ca="1" si="24"/>
        <v>86</v>
      </c>
      <c r="V162" s="193">
        <f t="shared" ca="1" si="25"/>
        <v>8.8659793814432897E-2</v>
      </c>
      <c r="W162" s="80">
        <f t="shared" ca="1" si="26"/>
        <v>181</v>
      </c>
      <c r="Y162" s="77">
        <f t="shared" si="35"/>
        <v>149</v>
      </c>
      <c r="Z162" s="78" t="str">
        <f t="shared" ca="1" si="27"/>
        <v>01K00</v>
      </c>
      <c r="AA162" s="78" t="str">
        <f t="shared" ca="1" si="28"/>
        <v>MORECAMBE BAY CCG</v>
      </c>
      <c r="AB162" s="78" t="str">
        <f t="shared" ca="1" si="29"/>
        <v>Q47</v>
      </c>
      <c r="AC162" s="78" t="str">
        <f t="shared" ca="1" si="30"/>
        <v>LANCASHIRE AREA</v>
      </c>
      <c r="AD162" s="84">
        <f t="shared" ca="1" si="31"/>
        <v>1499</v>
      </c>
      <c r="AE162" s="84">
        <f t="shared" ca="1" si="32"/>
        <v>144</v>
      </c>
      <c r="AF162" s="190">
        <f t="shared" ca="1" si="33"/>
        <v>9.6064042695129997E-2</v>
      </c>
    </row>
    <row r="163" spans="2:32" x14ac:dyDescent="0.25">
      <c r="B163" s="149">
        <f t="shared" si="34"/>
        <v>149</v>
      </c>
      <c r="C163" s="169" t="str">
        <f ca="1">IF($D$5&gt;$B163,OFFSET(Data!$B$1,$D$6+B163-1,0,1,1),"n/a")</f>
        <v>09E00</v>
      </c>
      <c r="D163" s="170" t="str">
        <f ca="1">IF($D$5&gt;$B163,OFFSET(Data!$C$1,$D$6+B163-1,0,1,1),"n/a")</f>
        <v>CANTERBURY AND COASTAL CCG</v>
      </c>
      <c r="E163" s="169" t="str">
        <f ca="1">IF($D$5&gt;$B163,OFFSET(Data!$D$1,$D$6+B163-1,0,1,1),"n/a")</f>
        <v>Q67</v>
      </c>
      <c r="F163" s="170" t="str">
        <f ca="1">IF($D$5&gt;$B163,OFFSET(Data!$E$1,$D$6+B163-1,0,1,1),"n/a")</f>
        <v>KENT AND MEDWAY AREA</v>
      </c>
      <c r="G163" s="158">
        <f ca="1">IF($D$5&gt;$B163,OFFSET(Data!$K$1,$D$6+$B163-1,0,1,1),"n/a")</f>
        <v>739</v>
      </c>
      <c r="H163" s="162">
        <f ca="1">IF($D$5&gt;$B163,OFFSET(Data!$X$1,$D$6+$B163-1,0,1,1),"n/a")</f>
        <v>82</v>
      </c>
      <c r="I163" s="79">
        <f ca="1">IF($D$5&gt;$B163,OFFSET(Data!$Y$1,$D$6+$B163-1,0,1,1),"n/a")</f>
        <v>0.110960757780784</v>
      </c>
      <c r="J163" s="163">
        <f ca="1">RANK($I163,$I$14:$I$239,0)+COUNTIF($I$14:$I163,$I163)-1</f>
        <v>67</v>
      </c>
      <c r="K163" s="162">
        <f ca="1">IF($D$5&gt;$B163,OFFSET(Data!$L$1,$D$6+$B163-1,0,1,1),"n/a")</f>
        <v>17</v>
      </c>
      <c r="L163" s="79">
        <f ca="1">IF($D$5&gt;$B163,OFFSET(Data!$M$1,$D$6+$B163-1,0,1,1),"n/a")</f>
        <v>2.3004059539918801E-2</v>
      </c>
      <c r="M163" s="163">
        <f ca="1">RANK($L163,$L$14:$L$239,0)+COUNTIF($L$14:$L163,$L163)-1</f>
        <v>55</v>
      </c>
      <c r="N163" s="162">
        <f ca="1">IF($D$5&gt;$B163,OFFSET(Data!$P$1,$D$6+$B163-1,0,1,1),"n/a")</f>
        <v>6</v>
      </c>
      <c r="O163" s="79">
        <f ca="1">IF($D$5&gt;$B163,OFFSET(Data!$Q$1,$D$6+$B163-1,0,1,1),"n/a")</f>
        <v>8.1190798376183995E-3</v>
      </c>
      <c r="P163" s="163">
        <f ca="1">RANK($O163,$O$14:$O$239,0)+COUNTIF($O$14:$O163,$O163)-1</f>
        <v>112</v>
      </c>
      <c r="Q163" s="162">
        <f ca="1">IF($D$5&gt;$B163,OFFSET(Data!$T$1,$D$6+$B163-1,0,1,1),"n/a")</f>
        <v>77</v>
      </c>
      <c r="R163" s="79">
        <f ca="1">IF($D$5&gt;$B163,OFFSET(Data!$U$1,$D$6+$B163-1,0,1,1),"n/a")</f>
        <v>0.104194857916102</v>
      </c>
      <c r="S163" s="80">
        <f ca="1">RANK($R163,$R$14:$R$239,0)+COUNTIF($R$14:$R163,$R163)-1</f>
        <v>73</v>
      </c>
      <c r="T163" s="166"/>
      <c r="U163" s="162">
        <f t="shared" ca="1" si="24"/>
        <v>82</v>
      </c>
      <c r="V163" s="193">
        <f t="shared" ca="1" si="25"/>
        <v>0.110960757780784</v>
      </c>
      <c r="W163" s="80">
        <f t="shared" ca="1" si="26"/>
        <v>67</v>
      </c>
      <c r="Y163" s="77">
        <f t="shared" si="35"/>
        <v>150</v>
      </c>
      <c r="Z163" s="78" t="str">
        <f t="shared" ca="1" si="27"/>
        <v>06A00</v>
      </c>
      <c r="AA163" s="78" t="str">
        <f t="shared" ca="1" si="28"/>
        <v>WOLVERHAMPTON CCG</v>
      </c>
      <c r="AB163" s="78" t="str">
        <f t="shared" ca="1" si="29"/>
        <v>Q54</v>
      </c>
      <c r="AC163" s="78" t="str">
        <f t="shared" ca="1" si="30"/>
        <v>BIRMINGHAM &amp; THE BLACK COUNTRY AREA</v>
      </c>
      <c r="AD163" s="84">
        <f t="shared" ca="1" si="31"/>
        <v>1284</v>
      </c>
      <c r="AE163" s="84">
        <f t="shared" ca="1" si="32"/>
        <v>123</v>
      </c>
      <c r="AF163" s="190">
        <f t="shared" ca="1" si="33"/>
        <v>9.5794392523364399E-2</v>
      </c>
    </row>
    <row r="164" spans="2:32" x14ac:dyDescent="0.25">
      <c r="B164" s="149">
        <f t="shared" si="34"/>
        <v>150</v>
      </c>
      <c r="C164" s="169" t="str">
        <f ca="1">IF($D$5&gt;$B164,OFFSET(Data!$B$1,$D$6+B164-1,0,1,1),"n/a")</f>
        <v>09F00</v>
      </c>
      <c r="D164" s="170" t="str">
        <f ca="1">IF($D$5&gt;$B164,OFFSET(Data!$C$1,$D$6+B164-1,0,1,1),"n/a")</f>
        <v>EASTBOURNE, HAILSHAM AND SEAFORD CCG</v>
      </c>
      <c r="E164" s="169" t="str">
        <f ca="1">IF($D$5&gt;$B164,OFFSET(Data!$D$1,$D$6+B164-1,0,1,1),"n/a")</f>
        <v>Q68</v>
      </c>
      <c r="F164" s="170" t="str">
        <f ca="1">IF($D$5&gt;$B164,OFFSET(Data!$E$1,$D$6+B164-1,0,1,1),"n/a")</f>
        <v>SURREY AND SUSSEX AREA</v>
      </c>
      <c r="G164" s="158">
        <f ca="1">IF($D$5&gt;$B164,OFFSET(Data!$K$1,$D$6+$B164-1,0,1,1),"n/a")</f>
        <v>664</v>
      </c>
      <c r="H164" s="162">
        <f ca="1">IF($D$5&gt;$B164,OFFSET(Data!$X$1,$D$6+$B164-1,0,1,1),"n/a")</f>
        <v>72</v>
      </c>
      <c r="I164" s="79">
        <f ca="1">IF($D$5&gt;$B164,OFFSET(Data!$Y$1,$D$6+$B164-1,0,1,1),"n/a")</f>
        <v>0.108433734939759</v>
      </c>
      <c r="J164" s="163">
        <f ca="1">RANK($I164,$I$14:$I$239,0)+COUNTIF($I$14:$I164,$I164)-1</f>
        <v>83</v>
      </c>
      <c r="K164" s="162">
        <f ca="1">IF($D$5&gt;$B164,OFFSET(Data!$L$1,$D$6+$B164-1,0,1,1),"n/a")</f>
        <v>16</v>
      </c>
      <c r="L164" s="79">
        <f ca="1">IF($D$5&gt;$B164,OFFSET(Data!$M$1,$D$6+$B164-1,0,1,1),"n/a")</f>
        <v>2.40963855421686E-2</v>
      </c>
      <c r="M164" s="163">
        <f ca="1">RANK($L164,$L$14:$L$239,0)+COUNTIF($L$14:$L164,$L164)-1</f>
        <v>41</v>
      </c>
      <c r="N164" s="162">
        <f ca="1">IF($D$5&gt;$B164,OFFSET(Data!$P$1,$D$6+$B164-1,0,1,1),"n/a")</f>
        <v>5</v>
      </c>
      <c r="O164" s="79">
        <f ca="1">IF($D$5&gt;$B164,OFFSET(Data!$Q$1,$D$6+$B164-1,0,1,1),"n/a")</f>
        <v>7.5301204819277099E-3</v>
      </c>
      <c r="P164" s="163">
        <f ca="1">RANK($O164,$O$14:$O$239,0)+COUNTIF($O$14:$O164,$O164)-1</f>
        <v>123</v>
      </c>
      <c r="Q164" s="162">
        <f ca="1">IF($D$5&gt;$B164,OFFSET(Data!$T$1,$D$6+$B164-1,0,1,1),"n/a")</f>
        <v>70</v>
      </c>
      <c r="R164" s="79">
        <f ca="1">IF($D$5&gt;$B164,OFFSET(Data!$U$1,$D$6+$B164-1,0,1,1),"n/a")</f>
        <v>0.105421686746987</v>
      </c>
      <c r="S164" s="80">
        <f ca="1">RANK($R164,$R$14:$R$239,0)+COUNTIF($R$14:$R164,$R164)-1</f>
        <v>63</v>
      </c>
      <c r="T164" s="166"/>
      <c r="U164" s="162">
        <f t="shared" ca="1" si="24"/>
        <v>72</v>
      </c>
      <c r="V164" s="193">
        <f t="shared" ca="1" si="25"/>
        <v>0.108433734939759</v>
      </c>
      <c r="W164" s="80">
        <f t="shared" ca="1" si="26"/>
        <v>83</v>
      </c>
      <c r="Y164" s="77">
        <f t="shared" si="35"/>
        <v>151</v>
      </c>
      <c r="Z164" s="78" t="str">
        <f t="shared" ca="1" si="27"/>
        <v>05P00</v>
      </c>
      <c r="AA164" s="78" t="str">
        <f t="shared" ca="1" si="28"/>
        <v>SOLIHULL CCG</v>
      </c>
      <c r="AB164" s="78" t="str">
        <f t="shared" ca="1" si="29"/>
        <v>Q54</v>
      </c>
      <c r="AC164" s="78" t="str">
        <f t="shared" ca="1" si="30"/>
        <v>BIRMINGHAM &amp; THE BLACK COUNTRY AREA</v>
      </c>
      <c r="AD164" s="84">
        <f t="shared" ca="1" si="31"/>
        <v>921</v>
      </c>
      <c r="AE164" s="84">
        <f t="shared" ca="1" si="32"/>
        <v>88</v>
      </c>
      <c r="AF164" s="190">
        <f t="shared" ca="1" si="33"/>
        <v>9.55483170466883E-2</v>
      </c>
    </row>
    <row r="165" spans="2:32" x14ac:dyDescent="0.25">
      <c r="B165" s="149">
        <f t="shared" si="34"/>
        <v>151</v>
      </c>
      <c r="C165" s="169" t="str">
        <f ca="1">IF($D$5&gt;$B165,OFFSET(Data!$B$1,$D$6+B165-1,0,1,1),"n/a")</f>
        <v>09G00</v>
      </c>
      <c r="D165" s="170" t="str">
        <f ca="1">IF($D$5&gt;$B165,OFFSET(Data!$C$1,$D$6+B165-1,0,1,1),"n/a")</f>
        <v>COASTAL WEST SUSSEX CCG</v>
      </c>
      <c r="E165" s="169" t="str">
        <f ca="1">IF($D$5&gt;$B165,OFFSET(Data!$D$1,$D$6+B165-1,0,1,1),"n/a")</f>
        <v>Q68</v>
      </c>
      <c r="F165" s="170" t="str">
        <f ca="1">IF($D$5&gt;$B165,OFFSET(Data!$E$1,$D$6+B165-1,0,1,1),"n/a")</f>
        <v>SURREY AND SUSSEX AREA</v>
      </c>
      <c r="G165" s="158">
        <f ca="1">IF($D$5&gt;$B165,OFFSET(Data!$K$1,$D$6+$B165-1,0,1,1),"n/a")</f>
        <v>1749</v>
      </c>
      <c r="H165" s="162">
        <f ca="1">IF($D$5&gt;$B165,OFFSET(Data!$X$1,$D$6+$B165-1,0,1,1),"n/a")</f>
        <v>166</v>
      </c>
      <c r="I165" s="79">
        <f ca="1">IF($D$5&gt;$B165,OFFSET(Data!$Y$1,$D$6+$B165-1,0,1,1),"n/a")</f>
        <v>9.4911377930245802E-2</v>
      </c>
      <c r="J165" s="163">
        <f ca="1">RANK($I165,$I$14:$I$239,0)+COUNTIF($I$14:$I165,$I165)-1</f>
        <v>154</v>
      </c>
      <c r="K165" s="162">
        <f ca="1">IF($D$5&gt;$B165,OFFSET(Data!$L$1,$D$6+$B165-1,0,1,1),"n/a")</f>
        <v>29</v>
      </c>
      <c r="L165" s="79">
        <f ca="1">IF($D$5&gt;$B165,OFFSET(Data!$M$1,$D$6+$B165-1,0,1,1),"n/a")</f>
        <v>1.6580903373356201E-2</v>
      </c>
      <c r="M165" s="163">
        <f ca="1">RANK($L165,$L$14:$L$239,0)+COUNTIF($L$14:$L165,$L165)-1</f>
        <v>125</v>
      </c>
      <c r="N165" s="162">
        <f ca="1">IF($D$5&gt;$B165,OFFSET(Data!$P$1,$D$6+$B165-1,0,1,1),"n/a")</f>
        <v>26</v>
      </c>
      <c r="O165" s="79">
        <f ca="1">IF($D$5&gt;$B165,OFFSET(Data!$Q$1,$D$6+$B165-1,0,1,1),"n/a")</f>
        <v>1.48656375071469E-2</v>
      </c>
      <c r="P165" s="163">
        <f ca="1">RANK($O165,$O$14:$O$239,0)+COUNTIF($O$14:$O165,$O165)-1</f>
        <v>22</v>
      </c>
      <c r="Q165" s="162">
        <f ca="1">IF($D$5&gt;$B165,OFFSET(Data!$T$1,$D$6+$B165-1,0,1,1),"n/a")</f>
        <v>151</v>
      </c>
      <c r="R165" s="79">
        <f ca="1">IF($D$5&gt;$B165,OFFSET(Data!$U$1,$D$6+$B165-1,0,1,1),"n/a")</f>
        <v>8.6335048599199493E-2</v>
      </c>
      <c r="S165" s="80">
        <f ca="1">RANK($R165,$R$14:$R$239,0)+COUNTIF($R$14:$R165,$R165)-1</f>
        <v>167</v>
      </c>
      <c r="T165" s="166"/>
      <c r="U165" s="162">
        <f t="shared" ca="1" si="24"/>
        <v>166</v>
      </c>
      <c r="V165" s="193">
        <f t="shared" ca="1" si="25"/>
        <v>9.4911377930245802E-2</v>
      </c>
      <c r="W165" s="80">
        <f t="shared" ca="1" si="26"/>
        <v>154</v>
      </c>
      <c r="Y165" s="77">
        <f t="shared" si="35"/>
        <v>152</v>
      </c>
      <c r="Z165" s="78" t="str">
        <f t="shared" ca="1" si="27"/>
        <v>11C00</v>
      </c>
      <c r="AA165" s="78" t="str">
        <f t="shared" ca="1" si="28"/>
        <v>WINDSOR, ASCOT AND MAIDENHEAD CCG</v>
      </c>
      <c r="AB165" s="78" t="str">
        <f t="shared" ca="1" si="29"/>
        <v>Q69</v>
      </c>
      <c r="AC165" s="78" t="str">
        <f t="shared" ca="1" si="30"/>
        <v>THAMES VALLEY AREA</v>
      </c>
      <c r="AD165" s="84">
        <f t="shared" ca="1" si="31"/>
        <v>420</v>
      </c>
      <c r="AE165" s="84">
        <f t="shared" ca="1" si="32"/>
        <v>40</v>
      </c>
      <c r="AF165" s="190">
        <f t="shared" ca="1" si="33"/>
        <v>9.5238095238095205E-2</v>
      </c>
    </row>
    <row r="166" spans="2:32" x14ac:dyDescent="0.25">
      <c r="B166" s="149">
        <f t="shared" si="34"/>
        <v>152</v>
      </c>
      <c r="C166" s="169" t="str">
        <f ca="1">IF($D$5&gt;$B166,OFFSET(Data!$B$1,$D$6+B166-1,0,1,1),"n/a")</f>
        <v>09H00</v>
      </c>
      <c r="D166" s="170" t="str">
        <f ca="1">IF($D$5&gt;$B166,OFFSET(Data!$C$1,$D$6+B166-1,0,1,1),"n/a")</f>
        <v>CRAWLEY CCG</v>
      </c>
      <c r="E166" s="169" t="str">
        <f ca="1">IF($D$5&gt;$B166,OFFSET(Data!$D$1,$D$6+B166-1,0,1,1),"n/a")</f>
        <v>Q68</v>
      </c>
      <c r="F166" s="170" t="str">
        <f ca="1">IF($D$5&gt;$B166,OFFSET(Data!$E$1,$D$6+B166-1,0,1,1),"n/a")</f>
        <v>SURREY AND SUSSEX AREA</v>
      </c>
      <c r="G166" s="158">
        <f ca="1">IF($D$5&gt;$B166,OFFSET(Data!$K$1,$D$6+$B166-1,0,1,1),"n/a")</f>
        <v>460</v>
      </c>
      <c r="H166" s="162">
        <f ca="1">IF($D$5&gt;$B166,OFFSET(Data!$X$1,$D$6+$B166-1,0,1,1),"n/a")</f>
        <v>55</v>
      </c>
      <c r="I166" s="79">
        <f ca="1">IF($D$5&gt;$B166,OFFSET(Data!$Y$1,$D$6+$B166-1,0,1,1),"n/a")</f>
        <v>0.119565217391304</v>
      </c>
      <c r="J166" s="163">
        <f ca="1">RANK($I166,$I$14:$I$239,0)+COUNTIF($I$14:$I166,$I166)-1</f>
        <v>34</v>
      </c>
      <c r="K166" s="162">
        <f ca="1">IF($D$5&gt;$B166,OFFSET(Data!$L$1,$D$6+$B166-1,0,1,1),"n/a")</f>
        <v>8</v>
      </c>
      <c r="L166" s="79">
        <f ca="1">IF($D$5&gt;$B166,OFFSET(Data!$M$1,$D$6+$B166-1,0,1,1),"n/a")</f>
        <v>1.7391304347826E-2</v>
      </c>
      <c r="M166" s="163">
        <f ca="1">RANK($L166,$L$14:$L$239,0)+COUNTIF($L$14:$L166,$L166)-1</f>
        <v>113</v>
      </c>
      <c r="N166" s="162">
        <f ca="1">IF($D$5&gt;$B166,OFFSET(Data!$P$1,$D$6+$B166-1,0,1,1),"n/a")</f>
        <v>3</v>
      </c>
      <c r="O166" s="79">
        <f ca="1">IF($D$5&gt;$B166,OFFSET(Data!$Q$1,$D$6+$B166-1,0,1,1),"n/a")</f>
        <v>6.5217391304347797E-3</v>
      </c>
      <c r="P166" s="163">
        <f ca="1">RANK($O166,$O$14:$O$239,0)+COUNTIF($O$14:$O166,$O166)-1</f>
        <v>146</v>
      </c>
      <c r="Q166" s="162">
        <f ca="1">IF($D$5&gt;$B166,OFFSET(Data!$T$1,$D$6+$B166-1,0,1,1),"n/a")</f>
        <v>54</v>
      </c>
      <c r="R166" s="79">
        <f ca="1">IF($D$5&gt;$B166,OFFSET(Data!$U$1,$D$6+$B166-1,0,1,1),"n/a")</f>
        <v>0.11739130434782601</v>
      </c>
      <c r="S166" s="80">
        <f ca="1">RANK($R166,$R$14:$R$239,0)+COUNTIF($R$14:$R166,$R166)-1</f>
        <v>22</v>
      </c>
      <c r="T166" s="166"/>
      <c r="U166" s="162">
        <f t="shared" ca="1" si="24"/>
        <v>55</v>
      </c>
      <c r="V166" s="193">
        <f t="shared" ca="1" si="25"/>
        <v>0.119565217391304</v>
      </c>
      <c r="W166" s="80">
        <f t="shared" ca="1" si="26"/>
        <v>34</v>
      </c>
      <c r="Y166" s="77">
        <f t="shared" si="35"/>
        <v>153</v>
      </c>
      <c r="Z166" s="78" t="str">
        <f t="shared" ca="1" si="27"/>
        <v>05W00</v>
      </c>
      <c r="AA166" s="78" t="str">
        <f t="shared" ca="1" si="28"/>
        <v>STOKE ON TRENT CCG</v>
      </c>
      <c r="AB166" s="78" t="str">
        <f t="shared" ca="1" si="29"/>
        <v>Q60</v>
      </c>
      <c r="AC166" s="78" t="str">
        <f t="shared" ca="1" si="30"/>
        <v>SHROPSHIRE AND STAFFORDSHIRE AREA</v>
      </c>
      <c r="AD166" s="84">
        <f t="shared" ca="1" si="31"/>
        <v>1082</v>
      </c>
      <c r="AE166" s="84">
        <f t="shared" ca="1" si="32"/>
        <v>103</v>
      </c>
      <c r="AF166" s="190">
        <f t="shared" ca="1" si="33"/>
        <v>9.5194085027726402E-2</v>
      </c>
    </row>
    <row r="167" spans="2:32" x14ac:dyDescent="0.25">
      <c r="B167" s="149">
        <f t="shared" si="34"/>
        <v>153</v>
      </c>
      <c r="C167" s="169" t="str">
        <f ca="1">IF($D$5&gt;$B167,OFFSET(Data!$B$1,$D$6+B167-1,0,1,1),"n/a")</f>
        <v>09J00</v>
      </c>
      <c r="D167" s="170" t="str">
        <f ca="1">IF($D$5&gt;$B167,OFFSET(Data!$C$1,$D$6+B167-1,0,1,1),"n/a")</f>
        <v>DARTFORD, GRAVESHAM AND SWANLEY CCG</v>
      </c>
      <c r="E167" s="169" t="str">
        <f ca="1">IF($D$5&gt;$B167,OFFSET(Data!$D$1,$D$6+B167-1,0,1,1),"n/a")</f>
        <v>Q67</v>
      </c>
      <c r="F167" s="170" t="str">
        <f ca="1">IF($D$5&gt;$B167,OFFSET(Data!$E$1,$D$6+B167-1,0,1,1),"n/a")</f>
        <v>KENT AND MEDWAY AREA</v>
      </c>
      <c r="G167" s="158">
        <f ca="1">IF($D$5&gt;$B167,OFFSET(Data!$K$1,$D$6+$B167-1,0,1,1),"n/a")</f>
        <v>743</v>
      </c>
      <c r="H167" s="162">
        <f ca="1">IF($D$5&gt;$B167,OFFSET(Data!$X$1,$D$6+$B167-1,0,1,1),"n/a")</f>
        <v>65</v>
      </c>
      <c r="I167" s="79">
        <f ca="1">IF($D$5&gt;$B167,OFFSET(Data!$Y$1,$D$6+$B167-1,0,1,1),"n/a")</f>
        <v>8.7483176312247599E-2</v>
      </c>
      <c r="J167" s="163">
        <f ca="1">RANK($I167,$I$14:$I$239,0)+COUNTIF($I$14:$I167,$I167)-1</f>
        <v>183</v>
      </c>
      <c r="K167" s="162">
        <f ca="1">IF($D$5&gt;$B167,OFFSET(Data!$L$1,$D$6+$B167-1,0,1,1),"n/a")</f>
        <v>21</v>
      </c>
      <c r="L167" s="79">
        <f ca="1">IF($D$5&gt;$B167,OFFSET(Data!$M$1,$D$6+$B167-1,0,1,1),"n/a")</f>
        <v>2.8263795423956899E-2</v>
      </c>
      <c r="M167" s="163">
        <f ca="1">RANK($L167,$L$14:$L$239,0)+COUNTIF($L$14:$L167,$L167)-1</f>
        <v>20</v>
      </c>
      <c r="N167" s="162">
        <f ca="1">IF($D$5&gt;$B167,OFFSET(Data!$P$1,$D$6+$B167-1,0,1,1),"n/a")</f>
        <v>4</v>
      </c>
      <c r="O167" s="79">
        <f ca="1">IF($D$5&gt;$B167,OFFSET(Data!$Q$1,$D$6+$B167-1,0,1,1),"n/a")</f>
        <v>5.3835800807537004E-3</v>
      </c>
      <c r="P167" s="163">
        <f ca="1">RANK($O167,$O$14:$O$239,0)+COUNTIF($O$14:$O167,$O167)-1</f>
        <v>171</v>
      </c>
      <c r="Q167" s="162">
        <f ca="1">IF($D$5&gt;$B167,OFFSET(Data!$T$1,$D$6+$B167-1,0,1,1),"n/a")</f>
        <v>63</v>
      </c>
      <c r="R167" s="79">
        <f ca="1">IF($D$5&gt;$B167,OFFSET(Data!$U$1,$D$6+$B167-1,0,1,1),"n/a")</f>
        <v>8.4791386271870703E-2</v>
      </c>
      <c r="S167" s="80">
        <f ca="1">RANK($R167,$R$14:$R$239,0)+COUNTIF($R$14:$R167,$R167)-1</f>
        <v>176</v>
      </c>
      <c r="T167" s="166"/>
      <c r="U167" s="162">
        <f t="shared" ca="1" si="24"/>
        <v>65</v>
      </c>
      <c r="V167" s="193">
        <f t="shared" ca="1" si="25"/>
        <v>8.7483176312247599E-2</v>
      </c>
      <c r="W167" s="80">
        <f t="shared" ca="1" si="26"/>
        <v>183</v>
      </c>
      <c r="Y167" s="77">
        <f t="shared" si="35"/>
        <v>154</v>
      </c>
      <c r="Z167" s="78" t="str">
        <f t="shared" ca="1" si="27"/>
        <v>09G00</v>
      </c>
      <c r="AA167" s="78" t="str">
        <f t="shared" ca="1" si="28"/>
        <v>COASTAL WEST SUSSEX CCG</v>
      </c>
      <c r="AB167" s="78" t="str">
        <f t="shared" ca="1" si="29"/>
        <v>Q68</v>
      </c>
      <c r="AC167" s="78" t="str">
        <f t="shared" ca="1" si="30"/>
        <v>SURREY AND SUSSEX AREA</v>
      </c>
      <c r="AD167" s="84">
        <f t="shared" ca="1" si="31"/>
        <v>1749</v>
      </c>
      <c r="AE167" s="84">
        <f t="shared" ca="1" si="32"/>
        <v>166</v>
      </c>
      <c r="AF167" s="190">
        <f t="shared" ca="1" si="33"/>
        <v>9.4911377930245802E-2</v>
      </c>
    </row>
    <row r="168" spans="2:32" x14ac:dyDescent="0.25">
      <c r="B168" s="149">
        <f t="shared" si="34"/>
        <v>154</v>
      </c>
      <c r="C168" s="169" t="str">
        <f ca="1">IF($D$5&gt;$B168,OFFSET(Data!$B$1,$D$6+B168-1,0,1,1),"n/a")</f>
        <v>09L00</v>
      </c>
      <c r="D168" s="170" t="str">
        <f ca="1">IF($D$5&gt;$B168,OFFSET(Data!$C$1,$D$6+B168-1,0,1,1),"n/a")</f>
        <v>EAST SURREY CCG</v>
      </c>
      <c r="E168" s="169" t="str">
        <f ca="1">IF($D$5&gt;$B168,OFFSET(Data!$D$1,$D$6+B168-1,0,1,1),"n/a")</f>
        <v>Q68</v>
      </c>
      <c r="F168" s="170" t="str">
        <f ca="1">IF($D$5&gt;$B168,OFFSET(Data!$E$1,$D$6+B168-1,0,1,1),"n/a")</f>
        <v>SURREY AND SUSSEX AREA</v>
      </c>
      <c r="G168" s="158">
        <f ca="1">IF($D$5&gt;$B168,OFFSET(Data!$K$1,$D$6+$B168-1,0,1,1),"n/a")</f>
        <v>715</v>
      </c>
      <c r="H168" s="162">
        <f ca="1">IF($D$5&gt;$B168,OFFSET(Data!$X$1,$D$6+$B168-1,0,1,1),"n/a")</f>
        <v>80</v>
      </c>
      <c r="I168" s="79">
        <f ca="1">IF($D$5&gt;$B168,OFFSET(Data!$Y$1,$D$6+$B168-1,0,1,1),"n/a")</f>
        <v>0.111888111888111</v>
      </c>
      <c r="J168" s="163">
        <f ca="1">RANK($I168,$I$14:$I$239,0)+COUNTIF($I$14:$I168,$I168)-1</f>
        <v>63</v>
      </c>
      <c r="K168" s="162">
        <f ca="1">IF($D$5&gt;$B168,OFFSET(Data!$L$1,$D$6+$B168-1,0,1,1),"n/a")</f>
        <v>17</v>
      </c>
      <c r="L168" s="79">
        <f ca="1">IF($D$5&gt;$B168,OFFSET(Data!$M$1,$D$6+$B168-1,0,1,1),"n/a")</f>
        <v>2.3776223776223699E-2</v>
      </c>
      <c r="M168" s="163">
        <f ca="1">RANK($L168,$L$14:$L$239,0)+COUNTIF($L$14:$L168,$L168)-1</f>
        <v>44</v>
      </c>
      <c r="N168" s="162">
        <f ca="1">IF($D$5&gt;$B168,OFFSET(Data!$P$1,$D$6+$B168-1,0,1,1),"n/a")</f>
        <v>8</v>
      </c>
      <c r="O168" s="79">
        <f ca="1">IF($D$5&gt;$B168,OFFSET(Data!$Q$1,$D$6+$B168-1,0,1,1),"n/a")</f>
        <v>1.11888111888111E-2</v>
      </c>
      <c r="P168" s="163">
        <f ca="1">RANK($O168,$O$14:$O$239,0)+COUNTIF($O$14:$O168,$O168)-1</f>
        <v>52</v>
      </c>
      <c r="Q168" s="162">
        <f ca="1">IF($D$5&gt;$B168,OFFSET(Data!$T$1,$D$6+$B168-1,0,1,1),"n/a")</f>
        <v>75</v>
      </c>
      <c r="R168" s="79">
        <f ca="1">IF($D$5&gt;$B168,OFFSET(Data!$U$1,$D$6+$B168-1,0,1,1),"n/a")</f>
        <v>0.10489510489510399</v>
      </c>
      <c r="S168" s="80">
        <f ca="1">RANK($R168,$R$14:$R$239,0)+COUNTIF($R$14:$R168,$R168)-1</f>
        <v>68</v>
      </c>
      <c r="T168" s="166"/>
      <c r="U168" s="162">
        <f t="shared" ca="1" si="24"/>
        <v>80</v>
      </c>
      <c r="V168" s="193">
        <f t="shared" ca="1" si="25"/>
        <v>0.111888111888111</v>
      </c>
      <c r="W168" s="80">
        <f t="shared" ca="1" si="26"/>
        <v>63</v>
      </c>
      <c r="Y168" s="77">
        <f t="shared" si="35"/>
        <v>155</v>
      </c>
      <c r="Z168" s="78" t="str">
        <f t="shared" ca="1" si="27"/>
        <v>02A00</v>
      </c>
      <c r="AA168" s="78" t="str">
        <f t="shared" ca="1" si="28"/>
        <v>TRAFFORD CCG</v>
      </c>
      <c r="AB168" s="78" t="str">
        <f t="shared" ca="1" si="29"/>
        <v>Q46</v>
      </c>
      <c r="AC168" s="78" t="str">
        <f t="shared" ca="1" si="30"/>
        <v>GREATER MANCHESTER AREA</v>
      </c>
      <c r="AD168" s="84">
        <f t="shared" ca="1" si="31"/>
        <v>889</v>
      </c>
      <c r="AE168" s="84">
        <f t="shared" ca="1" si="32"/>
        <v>84</v>
      </c>
      <c r="AF168" s="190">
        <f t="shared" ca="1" si="33"/>
        <v>9.4488188976377896E-2</v>
      </c>
    </row>
    <row r="169" spans="2:32" x14ac:dyDescent="0.25">
      <c r="B169" s="149">
        <f t="shared" si="34"/>
        <v>155</v>
      </c>
      <c r="C169" s="169" t="str">
        <f ca="1">IF($D$5&gt;$B169,OFFSET(Data!$B$1,$D$6+B169-1,0,1,1),"n/a")</f>
        <v>09N00</v>
      </c>
      <c r="D169" s="170" t="str">
        <f ca="1">IF($D$5&gt;$B169,OFFSET(Data!$C$1,$D$6+B169-1,0,1,1),"n/a")</f>
        <v>GUILDFORD AND WAVERLEY CCG</v>
      </c>
      <c r="E169" s="169" t="str">
        <f ca="1">IF($D$5&gt;$B169,OFFSET(Data!$D$1,$D$6+B169-1,0,1,1),"n/a")</f>
        <v>Q68</v>
      </c>
      <c r="F169" s="170" t="str">
        <f ca="1">IF($D$5&gt;$B169,OFFSET(Data!$E$1,$D$6+B169-1,0,1,1),"n/a")</f>
        <v>SURREY AND SUSSEX AREA</v>
      </c>
      <c r="G169" s="158">
        <f ca="1">IF($D$5&gt;$B169,OFFSET(Data!$K$1,$D$6+$B169-1,0,1,1),"n/a")</f>
        <v>630</v>
      </c>
      <c r="H169" s="162">
        <f ca="1">IF($D$5&gt;$B169,OFFSET(Data!$X$1,$D$6+$B169-1,0,1,1),"n/a")</f>
        <v>64</v>
      </c>
      <c r="I169" s="79">
        <f ca="1">IF($D$5&gt;$B169,OFFSET(Data!$Y$1,$D$6+$B169-1,0,1,1),"n/a")</f>
        <v>0.101587301587301</v>
      </c>
      <c r="J169" s="163">
        <f ca="1">RANK($I169,$I$14:$I$239,0)+COUNTIF($I$14:$I169,$I169)-1</f>
        <v>120</v>
      </c>
      <c r="K169" s="162">
        <f ca="1">IF($D$5&gt;$B169,OFFSET(Data!$L$1,$D$6+$B169-1,0,1,1),"n/a")</f>
        <v>11</v>
      </c>
      <c r="L169" s="79">
        <f ca="1">IF($D$5&gt;$B169,OFFSET(Data!$M$1,$D$6+$B169-1,0,1,1),"n/a")</f>
        <v>1.7460317460317398E-2</v>
      </c>
      <c r="M169" s="163">
        <f ca="1">RANK($L169,$L$14:$L$239,0)+COUNTIF($L$14:$L169,$L169)-1</f>
        <v>111</v>
      </c>
      <c r="N169" s="162">
        <f ca="1">IF($D$5&gt;$B169,OFFSET(Data!$P$1,$D$6+$B169-1,0,1,1),"n/a")</f>
        <v>4</v>
      </c>
      <c r="O169" s="79">
        <f ca="1">IF($D$5&gt;$B169,OFFSET(Data!$Q$1,$D$6+$B169-1,0,1,1),"n/a")</f>
        <v>6.3492063492063397E-3</v>
      </c>
      <c r="P169" s="163">
        <f ca="1">RANK($O169,$O$14:$O$239,0)+COUNTIF($O$14:$O169,$O169)-1</f>
        <v>151</v>
      </c>
      <c r="Q169" s="162">
        <f ca="1">IF($D$5&gt;$B169,OFFSET(Data!$T$1,$D$6+$B169-1,0,1,1),"n/a")</f>
        <v>61</v>
      </c>
      <c r="R169" s="79">
        <f ca="1">IF($D$5&gt;$B169,OFFSET(Data!$U$1,$D$6+$B169-1,0,1,1),"n/a")</f>
        <v>9.6825396825396801E-2</v>
      </c>
      <c r="S169" s="80">
        <f ca="1">RANK($R169,$R$14:$R$239,0)+COUNTIF($R$14:$R169,$R169)-1</f>
        <v>117</v>
      </c>
      <c r="T169" s="166"/>
      <c r="U169" s="162">
        <f t="shared" ca="1" si="24"/>
        <v>64</v>
      </c>
      <c r="V169" s="193">
        <f t="shared" ca="1" si="25"/>
        <v>0.101587301587301</v>
      </c>
      <c r="W169" s="80">
        <f t="shared" ca="1" si="26"/>
        <v>120</v>
      </c>
      <c r="Y169" s="77">
        <f t="shared" si="35"/>
        <v>156</v>
      </c>
      <c r="Z169" s="78" t="str">
        <f t="shared" ca="1" si="27"/>
        <v>99C00</v>
      </c>
      <c r="AA169" s="78" t="str">
        <f t="shared" ca="1" si="28"/>
        <v>NORTH TYNESIDE CCG</v>
      </c>
      <c r="AB169" s="78" t="str">
        <f t="shared" ca="1" si="29"/>
        <v>Q49</v>
      </c>
      <c r="AC169" s="78" t="str">
        <f t="shared" ca="1" si="30"/>
        <v>CUMBRIA,NORTHUMB,TYNE &amp; WEAR AREA</v>
      </c>
      <c r="AD169" s="84">
        <f t="shared" ca="1" si="31"/>
        <v>805</v>
      </c>
      <c r="AE169" s="84">
        <f t="shared" ca="1" si="32"/>
        <v>76</v>
      </c>
      <c r="AF169" s="190">
        <f t="shared" ca="1" si="33"/>
        <v>9.4409937888198694E-2</v>
      </c>
    </row>
    <row r="170" spans="2:32" x14ac:dyDescent="0.25">
      <c r="B170" s="149">
        <f t="shared" si="34"/>
        <v>156</v>
      </c>
      <c r="C170" s="169" t="str">
        <f ca="1">IF($D$5&gt;$B170,OFFSET(Data!$B$1,$D$6+B170-1,0,1,1),"n/a")</f>
        <v>09P00</v>
      </c>
      <c r="D170" s="170" t="str">
        <f ca="1">IF($D$5&gt;$B170,OFFSET(Data!$C$1,$D$6+B170-1,0,1,1),"n/a")</f>
        <v>HASTINGS &amp; ROTHER CCG</v>
      </c>
      <c r="E170" s="169" t="str">
        <f ca="1">IF($D$5&gt;$B170,OFFSET(Data!$D$1,$D$6+B170-1,0,1,1),"n/a")</f>
        <v>Q68</v>
      </c>
      <c r="F170" s="170" t="str">
        <f ca="1">IF($D$5&gt;$B170,OFFSET(Data!$E$1,$D$6+B170-1,0,1,1),"n/a")</f>
        <v>SURREY AND SUSSEX AREA</v>
      </c>
      <c r="G170" s="158">
        <f ca="1">IF($D$5&gt;$B170,OFFSET(Data!$K$1,$D$6+$B170-1,0,1,1),"n/a")</f>
        <v>920</v>
      </c>
      <c r="H170" s="162">
        <f ca="1">IF($D$5&gt;$B170,OFFSET(Data!$X$1,$D$6+$B170-1,0,1,1),"n/a")</f>
        <v>106</v>
      </c>
      <c r="I170" s="79">
        <f ca="1">IF($D$5&gt;$B170,OFFSET(Data!$Y$1,$D$6+$B170-1,0,1,1),"n/a")</f>
        <v>0.11521739130434699</v>
      </c>
      <c r="J170" s="163">
        <f ca="1">RANK($I170,$I$14:$I$239,0)+COUNTIF($I$14:$I170,$I170)-1</f>
        <v>49</v>
      </c>
      <c r="K170" s="162">
        <f ca="1">IF($D$5&gt;$B170,OFFSET(Data!$L$1,$D$6+$B170-1,0,1,1),"n/a")</f>
        <v>19</v>
      </c>
      <c r="L170" s="79">
        <f ca="1">IF($D$5&gt;$B170,OFFSET(Data!$M$1,$D$6+$B170-1,0,1,1),"n/a")</f>
        <v>2.0652173913043401E-2</v>
      </c>
      <c r="M170" s="163">
        <f ca="1">RANK($L170,$L$14:$L$239,0)+COUNTIF($L$14:$L170,$L170)-1</f>
        <v>70</v>
      </c>
      <c r="N170" s="162">
        <f ca="1">IF($D$5&gt;$B170,OFFSET(Data!$P$1,$D$6+$B170-1,0,1,1),"n/a")</f>
        <v>5</v>
      </c>
      <c r="O170" s="79">
        <f ca="1">IF($D$5&gt;$B170,OFFSET(Data!$Q$1,$D$6+$B170-1,0,1,1),"n/a")</f>
        <v>5.4347826086956503E-3</v>
      </c>
      <c r="P170" s="163">
        <f ca="1">RANK($O170,$O$14:$O$239,0)+COUNTIF($O$14:$O170,$O170)-1</f>
        <v>170</v>
      </c>
      <c r="Q170" s="162">
        <f ca="1">IF($D$5&gt;$B170,OFFSET(Data!$T$1,$D$6+$B170-1,0,1,1),"n/a")</f>
        <v>103</v>
      </c>
      <c r="R170" s="79">
        <f ca="1">IF($D$5&gt;$B170,OFFSET(Data!$U$1,$D$6+$B170-1,0,1,1),"n/a")</f>
        <v>0.11195652173913</v>
      </c>
      <c r="S170" s="80">
        <f ca="1">RANK($R170,$R$14:$R$239,0)+COUNTIF($R$14:$R170,$R170)-1</f>
        <v>36</v>
      </c>
      <c r="T170" s="166"/>
      <c r="U170" s="162">
        <f t="shared" ca="1" si="24"/>
        <v>106</v>
      </c>
      <c r="V170" s="193">
        <f t="shared" ca="1" si="25"/>
        <v>0.11521739130434699</v>
      </c>
      <c r="W170" s="80">
        <f t="shared" ca="1" si="26"/>
        <v>49</v>
      </c>
      <c r="Y170" s="77">
        <f t="shared" si="35"/>
        <v>157</v>
      </c>
      <c r="Z170" s="78" t="str">
        <f t="shared" ca="1" si="27"/>
        <v>99G00</v>
      </c>
      <c r="AA170" s="78" t="str">
        <f t="shared" ca="1" si="28"/>
        <v>SOUTHEND CCG</v>
      </c>
      <c r="AB170" s="78" t="str">
        <f t="shared" ca="1" si="29"/>
        <v>Q57</v>
      </c>
      <c r="AC170" s="78" t="str">
        <f t="shared" ca="1" si="30"/>
        <v>ESSEX  AREA</v>
      </c>
      <c r="AD170" s="84">
        <f t="shared" ca="1" si="31"/>
        <v>714</v>
      </c>
      <c r="AE170" s="84">
        <f t="shared" ca="1" si="32"/>
        <v>67</v>
      </c>
      <c r="AF170" s="190">
        <f t="shared" ca="1" si="33"/>
        <v>9.3837535014005602E-2</v>
      </c>
    </row>
    <row r="171" spans="2:32" x14ac:dyDescent="0.25">
      <c r="B171" s="149">
        <f t="shared" si="34"/>
        <v>157</v>
      </c>
      <c r="C171" s="169" t="str">
        <f ca="1">IF($D$5&gt;$B171,OFFSET(Data!$B$1,$D$6+B171-1,0,1,1),"n/a")</f>
        <v>09W00</v>
      </c>
      <c r="D171" s="170" t="str">
        <f ca="1">IF($D$5&gt;$B171,OFFSET(Data!$C$1,$D$6+B171-1,0,1,1),"n/a")</f>
        <v>MEDWAY CCG</v>
      </c>
      <c r="E171" s="169" t="str">
        <f ca="1">IF($D$5&gt;$B171,OFFSET(Data!$D$1,$D$6+B171-1,0,1,1),"n/a")</f>
        <v>Q67</v>
      </c>
      <c r="F171" s="170" t="str">
        <f ca="1">IF($D$5&gt;$B171,OFFSET(Data!$E$1,$D$6+B171-1,0,1,1),"n/a")</f>
        <v>KENT AND MEDWAY AREA</v>
      </c>
      <c r="G171" s="158">
        <f ca="1">IF($D$5&gt;$B171,OFFSET(Data!$K$1,$D$6+$B171-1,0,1,1),"n/a")</f>
        <v>1196</v>
      </c>
      <c r="H171" s="162">
        <f ca="1">IF($D$5&gt;$B171,OFFSET(Data!$X$1,$D$6+$B171-1,0,1,1),"n/a")</f>
        <v>118</v>
      </c>
      <c r="I171" s="79">
        <f ca="1">IF($D$5&gt;$B171,OFFSET(Data!$Y$1,$D$6+$B171-1,0,1,1),"n/a")</f>
        <v>9.8662207357859494E-2</v>
      </c>
      <c r="J171" s="163">
        <f ca="1">RANK($I171,$I$14:$I$239,0)+COUNTIF($I$14:$I171,$I171)-1</f>
        <v>136</v>
      </c>
      <c r="K171" s="162">
        <f ca="1">IF($D$5&gt;$B171,OFFSET(Data!$L$1,$D$6+$B171-1,0,1,1),"n/a")</f>
        <v>33</v>
      </c>
      <c r="L171" s="79">
        <f ca="1">IF($D$5&gt;$B171,OFFSET(Data!$M$1,$D$6+$B171-1,0,1,1),"n/a")</f>
        <v>2.7591973244147101E-2</v>
      </c>
      <c r="M171" s="163">
        <f ca="1">RANK($L171,$L$14:$L$239,0)+COUNTIF($L$14:$L171,$L171)-1</f>
        <v>22</v>
      </c>
      <c r="N171" s="162">
        <f ca="1">IF($D$5&gt;$B171,OFFSET(Data!$P$1,$D$6+$B171-1,0,1,1),"n/a")</f>
        <v>14</v>
      </c>
      <c r="O171" s="79">
        <f ca="1">IF($D$5&gt;$B171,OFFSET(Data!$Q$1,$D$6+$B171-1,0,1,1),"n/a")</f>
        <v>1.1705685618729001E-2</v>
      </c>
      <c r="P171" s="163">
        <f ca="1">RANK($O171,$O$14:$O$239,0)+COUNTIF($O$14:$O171,$O171)-1</f>
        <v>47</v>
      </c>
      <c r="Q171" s="162">
        <f ca="1">IF($D$5&gt;$B171,OFFSET(Data!$T$1,$D$6+$B171-1,0,1,1),"n/a")</f>
        <v>111</v>
      </c>
      <c r="R171" s="79">
        <f ca="1">IF($D$5&gt;$B171,OFFSET(Data!$U$1,$D$6+$B171-1,0,1,1),"n/a")</f>
        <v>9.2809364548494894E-2</v>
      </c>
      <c r="S171" s="80">
        <f ca="1">RANK($R171,$R$14:$R$239,0)+COUNTIF($R$14:$R171,$R171)-1</f>
        <v>136</v>
      </c>
      <c r="T171" s="166"/>
      <c r="U171" s="162">
        <f t="shared" ca="1" si="24"/>
        <v>118</v>
      </c>
      <c r="V171" s="193">
        <f t="shared" ca="1" si="25"/>
        <v>9.8662207357859494E-2</v>
      </c>
      <c r="W171" s="80">
        <f t="shared" ca="1" si="26"/>
        <v>136</v>
      </c>
      <c r="Y171" s="77">
        <f t="shared" si="35"/>
        <v>158</v>
      </c>
      <c r="Z171" s="78" t="str">
        <f t="shared" ca="1" si="27"/>
        <v>11E00</v>
      </c>
      <c r="AA171" s="78" t="str">
        <f t="shared" ca="1" si="28"/>
        <v>BATH AND NORTH EAST SOMERSET CCG</v>
      </c>
      <c r="AB171" s="78" t="str">
        <f t="shared" ca="1" si="29"/>
        <v>Q64</v>
      </c>
      <c r="AC171" s="78" t="str">
        <f t="shared" ca="1" si="30"/>
        <v>BATH,GLOS,SWINDON &amp; WILTSHIRE AREA</v>
      </c>
      <c r="AD171" s="84">
        <f t="shared" ca="1" si="31"/>
        <v>599</v>
      </c>
      <c r="AE171" s="84">
        <f t="shared" ca="1" si="32"/>
        <v>56</v>
      </c>
      <c r="AF171" s="190">
        <f t="shared" ca="1" si="33"/>
        <v>9.3489148580968198E-2</v>
      </c>
    </row>
    <row r="172" spans="2:32" x14ac:dyDescent="0.25">
      <c r="B172" s="149">
        <f t="shared" si="34"/>
        <v>158</v>
      </c>
      <c r="C172" s="169" t="str">
        <f ca="1">IF($D$5&gt;$B172,OFFSET(Data!$B$1,$D$6+B172-1,0,1,1),"n/a")</f>
        <v>09X00</v>
      </c>
      <c r="D172" s="170" t="str">
        <f ca="1">IF($D$5&gt;$B172,OFFSET(Data!$C$1,$D$6+B172-1,0,1,1),"n/a")</f>
        <v>HORSHAM AND MID SUSSEX CCG</v>
      </c>
      <c r="E172" s="169" t="str">
        <f ca="1">IF($D$5&gt;$B172,OFFSET(Data!$D$1,$D$6+B172-1,0,1,1),"n/a")</f>
        <v>Q68</v>
      </c>
      <c r="F172" s="170" t="str">
        <f ca="1">IF($D$5&gt;$B172,OFFSET(Data!$E$1,$D$6+B172-1,0,1,1),"n/a")</f>
        <v>SURREY AND SUSSEX AREA</v>
      </c>
      <c r="G172" s="158">
        <f ca="1">IF($D$5&gt;$B172,OFFSET(Data!$K$1,$D$6+$B172-1,0,1,1),"n/a")</f>
        <v>686</v>
      </c>
      <c r="H172" s="162">
        <f ca="1">IF($D$5&gt;$B172,OFFSET(Data!$X$1,$D$6+$B172-1,0,1,1),"n/a")</f>
        <v>91</v>
      </c>
      <c r="I172" s="79">
        <f ca="1">IF($D$5&gt;$B172,OFFSET(Data!$Y$1,$D$6+$B172-1,0,1,1),"n/a")</f>
        <v>0.132653061224489</v>
      </c>
      <c r="J172" s="163">
        <f ca="1">RANK($I172,$I$14:$I$239,0)+COUNTIF($I$14:$I172,$I172)-1</f>
        <v>13</v>
      </c>
      <c r="K172" s="162">
        <f ca="1">IF($D$5&gt;$B172,OFFSET(Data!$L$1,$D$6+$B172-1,0,1,1),"n/a")</f>
        <v>16</v>
      </c>
      <c r="L172" s="79">
        <f ca="1">IF($D$5&gt;$B172,OFFSET(Data!$M$1,$D$6+$B172-1,0,1,1),"n/a")</f>
        <v>2.3323615160349798E-2</v>
      </c>
      <c r="M172" s="163">
        <f ca="1">RANK($L172,$L$14:$L$239,0)+COUNTIF($L$14:$L172,$L172)-1</f>
        <v>52</v>
      </c>
      <c r="N172" s="162">
        <f ca="1">IF($D$5&gt;$B172,OFFSET(Data!$P$1,$D$6+$B172-1,0,1,1),"n/a")</f>
        <v>4</v>
      </c>
      <c r="O172" s="79">
        <f ca="1">IF($D$5&gt;$B172,OFFSET(Data!$Q$1,$D$6+$B172-1,0,1,1),"n/a")</f>
        <v>5.83090379008746E-3</v>
      </c>
      <c r="P172" s="163">
        <f ca="1">RANK($O172,$O$14:$O$239,0)+COUNTIF($O$14:$O172,$O172)-1</f>
        <v>161</v>
      </c>
      <c r="Q172" s="162">
        <f ca="1">IF($D$5&gt;$B172,OFFSET(Data!$T$1,$D$6+$B172-1,0,1,1),"n/a")</f>
        <v>90</v>
      </c>
      <c r="R172" s="79">
        <f ca="1">IF($D$5&gt;$B172,OFFSET(Data!$U$1,$D$6+$B172-1,0,1,1),"n/a")</f>
        <v>0.131195335276967</v>
      </c>
      <c r="S172" s="80">
        <f ca="1">RANK($R172,$R$14:$R$239,0)+COUNTIF($R$14:$R172,$R172)-1</f>
        <v>9</v>
      </c>
      <c r="T172" s="166"/>
      <c r="U172" s="162">
        <f t="shared" ca="1" si="24"/>
        <v>91</v>
      </c>
      <c r="V172" s="193">
        <f t="shared" ca="1" si="25"/>
        <v>0.132653061224489</v>
      </c>
      <c r="W172" s="80">
        <f t="shared" ca="1" si="26"/>
        <v>13</v>
      </c>
      <c r="Y172" s="77">
        <f t="shared" si="35"/>
        <v>159</v>
      </c>
      <c r="Z172" s="78" t="str">
        <f t="shared" ca="1" si="27"/>
        <v>99N00</v>
      </c>
      <c r="AA172" s="78" t="str">
        <f t="shared" ca="1" si="28"/>
        <v>WILTSHIRE CCG</v>
      </c>
      <c r="AB172" s="78" t="str">
        <f t="shared" ca="1" si="29"/>
        <v>Q64</v>
      </c>
      <c r="AC172" s="78" t="str">
        <f t="shared" ca="1" si="30"/>
        <v>BATH,GLOS,SWINDON &amp; WILTSHIRE AREA</v>
      </c>
      <c r="AD172" s="84">
        <f t="shared" ca="1" si="31"/>
        <v>1652</v>
      </c>
      <c r="AE172" s="84">
        <f t="shared" ca="1" si="32"/>
        <v>154</v>
      </c>
      <c r="AF172" s="190">
        <f t="shared" ca="1" si="33"/>
        <v>9.3220338983050793E-2</v>
      </c>
    </row>
    <row r="173" spans="2:32" x14ac:dyDescent="0.25">
      <c r="B173" s="149">
        <f t="shared" si="34"/>
        <v>159</v>
      </c>
      <c r="C173" s="169" t="str">
        <f ca="1">IF($D$5&gt;$B173,OFFSET(Data!$B$1,$D$6+B173-1,0,1,1),"n/a")</f>
        <v>09Y00</v>
      </c>
      <c r="D173" s="170" t="str">
        <f ca="1">IF($D$5&gt;$B173,OFFSET(Data!$C$1,$D$6+B173-1,0,1,1),"n/a")</f>
        <v>NORTH WEST SURREY CCG</v>
      </c>
      <c r="E173" s="169" t="str">
        <f ca="1">IF($D$5&gt;$B173,OFFSET(Data!$D$1,$D$6+B173-1,0,1,1),"n/a")</f>
        <v>Q68</v>
      </c>
      <c r="F173" s="170" t="str">
        <f ca="1">IF($D$5&gt;$B173,OFFSET(Data!$E$1,$D$6+B173-1,0,1,1),"n/a")</f>
        <v>SURREY AND SUSSEX AREA</v>
      </c>
      <c r="G173" s="158">
        <f ca="1">IF($D$5&gt;$B173,OFFSET(Data!$K$1,$D$6+$B173-1,0,1,1),"n/a")</f>
        <v>942</v>
      </c>
      <c r="H173" s="162">
        <f ca="1">IF($D$5&gt;$B173,OFFSET(Data!$X$1,$D$6+$B173-1,0,1,1),"n/a")</f>
        <v>82</v>
      </c>
      <c r="I173" s="79">
        <f ca="1">IF($D$5&gt;$B173,OFFSET(Data!$Y$1,$D$6+$B173-1,0,1,1),"n/a")</f>
        <v>8.7048832271762203E-2</v>
      </c>
      <c r="J173" s="163">
        <f ca="1">RANK($I173,$I$14:$I$239,0)+COUNTIF($I$14:$I173,$I173)-1</f>
        <v>185</v>
      </c>
      <c r="K173" s="162">
        <f ca="1">IF($D$5&gt;$B173,OFFSET(Data!$L$1,$D$6+$B173-1,0,1,1),"n/a")</f>
        <v>29</v>
      </c>
      <c r="L173" s="79">
        <f ca="1">IF($D$5&gt;$B173,OFFSET(Data!$M$1,$D$6+$B173-1,0,1,1),"n/a")</f>
        <v>3.0785562632696301E-2</v>
      </c>
      <c r="M173" s="163">
        <f ca="1">RANK($L173,$L$14:$L$239,0)+COUNTIF($L$14:$L173,$L173)-1</f>
        <v>13</v>
      </c>
      <c r="N173" s="162">
        <f ca="1">IF($D$5&gt;$B173,OFFSET(Data!$P$1,$D$6+$B173-1,0,1,1),"n/a")</f>
        <v>7</v>
      </c>
      <c r="O173" s="79">
        <f ca="1">IF($D$5&gt;$B173,OFFSET(Data!$Q$1,$D$6+$B173-1,0,1,1),"n/a")</f>
        <v>7.43099787685774E-3</v>
      </c>
      <c r="P173" s="163">
        <f ca="1">RANK($O173,$O$14:$O$239,0)+COUNTIF($O$14:$O173,$O173)-1</f>
        <v>125</v>
      </c>
      <c r="Q173" s="162">
        <f ca="1">IF($D$5&gt;$B173,OFFSET(Data!$T$1,$D$6+$B173-1,0,1,1),"n/a")</f>
        <v>78</v>
      </c>
      <c r="R173" s="79">
        <f ca="1">IF($D$5&gt;$B173,OFFSET(Data!$U$1,$D$6+$B173-1,0,1,1),"n/a")</f>
        <v>8.2802547770700605E-2</v>
      </c>
      <c r="S173" s="80">
        <f ca="1">RANK($R173,$R$14:$R$239,0)+COUNTIF($R$14:$R173,$R173)-1</f>
        <v>186</v>
      </c>
      <c r="T173" s="166"/>
      <c r="U173" s="162">
        <f t="shared" ca="1" si="24"/>
        <v>82</v>
      </c>
      <c r="V173" s="193">
        <f t="shared" ca="1" si="25"/>
        <v>8.7048832271762203E-2</v>
      </c>
      <c r="W173" s="80">
        <f t="shared" ca="1" si="26"/>
        <v>185</v>
      </c>
      <c r="Y173" s="77">
        <f t="shared" si="35"/>
        <v>160</v>
      </c>
      <c r="Z173" s="78" t="str">
        <f t="shared" ca="1" si="27"/>
        <v>99P00</v>
      </c>
      <c r="AA173" s="78" t="str">
        <f t="shared" ca="1" si="28"/>
        <v>NORTH, EAST, WEST DEVON CCG</v>
      </c>
      <c r="AB173" s="78" t="str">
        <f t="shared" ca="1" si="29"/>
        <v>Q66</v>
      </c>
      <c r="AC173" s="78" t="str">
        <f t="shared" ca="1" si="30"/>
        <v>DEVON,CORNWALL&amp;ISLES OF SCILLY AREA</v>
      </c>
      <c r="AD173" s="84">
        <f t="shared" ca="1" si="31"/>
        <v>4027</v>
      </c>
      <c r="AE173" s="84">
        <f t="shared" ca="1" si="32"/>
        <v>375</v>
      </c>
      <c r="AF173" s="190">
        <f t="shared" ca="1" si="33"/>
        <v>9.3121430345170106E-2</v>
      </c>
    </row>
    <row r="174" spans="2:32" x14ac:dyDescent="0.25">
      <c r="B174" s="149">
        <f t="shared" si="34"/>
        <v>160</v>
      </c>
      <c r="C174" s="169" t="str">
        <f ca="1">IF($D$5&gt;$B174,OFFSET(Data!$B$1,$D$6+B174-1,0,1,1),"n/a")</f>
        <v>10A00</v>
      </c>
      <c r="D174" s="170" t="str">
        <f ca="1">IF($D$5&gt;$B174,OFFSET(Data!$C$1,$D$6+B174-1,0,1,1),"n/a")</f>
        <v>SOUTH KENT COAST CCG</v>
      </c>
      <c r="E174" s="169" t="str">
        <f ca="1">IF($D$5&gt;$B174,OFFSET(Data!$D$1,$D$6+B174-1,0,1,1),"n/a")</f>
        <v>Q67</v>
      </c>
      <c r="F174" s="170" t="str">
        <f ca="1">IF($D$5&gt;$B174,OFFSET(Data!$E$1,$D$6+B174-1,0,1,1),"n/a")</f>
        <v>KENT AND MEDWAY AREA</v>
      </c>
      <c r="G174" s="158">
        <f ca="1">IF($D$5&gt;$B174,OFFSET(Data!$K$1,$D$6+$B174-1,0,1,1),"n/a")</f>
        <v>871</v>
      </c>
      <c r="H174" s="162">
        <f ca="1">IF($D$5&gt;$B174,OFFSET(Data!$X$1,$D$6+$B174-1,0,1,1),"n/a")</f>
        <v>120</v>
      </c>
      <c r="I174" s="79">
        <f ca="1">IF($D$5&gt;$B174,OFFSET(Data!$Y$1,$D$6+$B174-1,0,1,1),"n/a")</f>
        <v>0.13777267508610699</v>
      </c>
      <c r="J174" s="163">
        <f ca="1">RANK($I174,$I$14:$I$239,0)+COUNTIF($I$14:$I174,$I174)-1</f>
        <v>9</v>
      </c>
      <c r="K174" s="162">
        <f ca="1">IF($D$5&gt;$B174,OFFSET(Data!$L$1,$D$6+$B174-1,0,1,1),"n/a")</f>
        <v>29</v>
      </c>
      <c r="L174" s="79">
        <f ca="1">IF($D$5&gt;$B174,OFFSET(Data!$M$1,$D$6+$B174-1,0,1,1),"n/a")</f>
        <v>3.3295063145809399E-2</v>
      </c>
      <c r="M174" s="163">
        <f ca="1">RANK($L174,$L$14:$L$239,0)+COUNTIF($L$14:$L174,$L174)-1</f>
        <v>10</v>
      </c>
      <c r="N174" s="162">
        <f ca="1">IF($D$5&gt;$B174,OFFSET(Data!$P$1,$D$6+$B174-1,0,1,1),"n/a")</f>
        <v>5</v>
      </c>
      <c r="O174" s="79">
        <f ca="1">IF($D$5&gt;$B174,OFFSET(Data!$Q$1,$D$6+$B174-1,0,1,1),"n/a")</f>
        <v>5.7405281285878296E-3</v>
      </c>
      <c r="P174" s="163">
        <f ca="1">RANK($O174,$O$14:$O$239,0)+COUNTIF($O$14:$O174,$O174)-1</f>
        <v>162</v>
      </c>
      <c r="Q174" s="162">
        <f ca="1">IF($D$5&gt;$B174,OFFSET(Data!$T$1,$D$6+$B174-1,0,1,1),"n/a")</f>
        <v>118</v>
      </c>
      <c r="R174" s="79">
        <f ca="1">IF($D$5&gt;$B174,OFFSET(Data!$U$1,$D$6+$B174-1,0,1,1),"n/a")</f>
        <v>0.13547646383467199</v>
      </c>
      <c r="S174" s="80">
        <f ca="1">RANK($R174,$R$14:$R$239,0)+COUNTIF($R$14:$R174,$R174)-1</f>
        <v>6</v>
      </c>
      <c r="T174" s="166"/>
      <c r="U174" s="162">
        <f t="shared" ca="1" si="24"/>
        <v>120</v>
      </c>
      <c r="V174" s="193">
        <f t="shared" ca="1" si="25"/>
        <v>0.13777267508610699</v>
      </c>
      <c r="W174" s="80">
        <f t="shared" ca="1" si="26"/>
        <v>9</v>
      </c>
      <c r="Y174" s="77">
        <f t="shared" si="35"/>
        <v>161</v>
      </c>
      <c r="Z174" s="78" t="str">
        <f t="shared" ca="1" si="27"/>
        <v>04C00</v>
      </c>
      <c r="AA174" s="78" t="str">
        <f t="shared" ca="1" si="28"/>
        <v>LEICESTER CITY CCG</v>
      </c>
      <c r="AB174" s="78" t="str">
        <f t="shared" ca="1" si="29"/>
        <v>Q59</v>
      </c>
      <c r="AC174" s="78" t="str">
        <f t="shared" ca="1" si="30"/>
        <v>LEICESTERSHIRE &amp; LINCOLNSHIRE AREA</v>
      </c>
      <c r="AD174" s="84">
        <f t="shared" ca="1" si="31"/>
        <v>1323</v>
      </c>
      <c r="AE174" s="84">
        <f t="shared" ca="1" si="32"/>
        <v>123</v>
      </c>
      <c r="AF174" s="190">
        <f t="shared" ca="1" si="33"/>
        <v>9.2970521541950096E-2</v>
      </c>
    </row>
    <row r="175" spans="2:32" x14ac:dyDescent="0.25">
      <c r="B175" s="149">
        <f t="shared" si="34"/>
        <v>161</v>
      </c>
      <c r="C175" s="169" t="str">
        <f ca="1">IF($D$5&gt;$B175,OFFSET(Data!$B$1,$D$6+B175-1,0,1,1),"n/a")</f>
        <v>10C00</v>
      </c>
      <c r="D175" s="170" t="str">
        <f ca="1">IF($D$5&gt;$B175,OFFSET(Data!$C$1,$D$6+B175-1,0,1,1),"n/a")</f>
        <v>SURREY HEATH CCG</v>
      </c>
      <c r="E175" s="169" t="str">
        <f ca="1">IF($D$5&gt;$B175,OFFSET(Data!$D$1,$D$6+B175-1,0,1,1),"n/a")</f>
        <v>Q68</v>
      </c>
      <c r="F175" s="170" t="str">
        <f ca="1">IF($D$5&gt;$B175,OFFSET(Data!$E$1,$D$6+B175-1,0,1,1),"n/a")</f>
        <v>SURREY AND SUSSEX AREA</v>
      </c>
      <c r="G175" s="158">
        <f ca="1">IF($D$5&gt;$B175,OFFSET(Data!$K$1,$D$6+$B175-1,0,1,1),"n/a")</f>
        <v>290</v>
      </c>
      <c r="H175" s="162">
        <f ca="1">IF($D$5&gt;$B175,OFFSET(Data!$X$1,$D$6+$B175-1,0,1,1),"n/a")</f>
        <v>28</v>
      </c>
      <c r="I175" s="79">
        <f ca="1">IF($D$5&gt;$B175,OFFSET(Data!$Y$1,$D$6+$B175-1,0,1,1),"n/a")</f>
        <v>9.6551724137931005E-2</v>
      </c>
      <c r="J175" s="163">
        <f ca="1">RANK($I175,$I$14:$I$239,0)+COUNTIF($I$14:$I175,$I175)-1</f>
        <v>145</v>
      </c>
      <c r="K175" s="162">
        <f ca="1">IF($D$5&gt;$B175,OFFSET(Data!$L$1,$D$6+$B175-1,0,1,1),"n/a")</f>
        <v>10</v>
      </c>
      <c r="L175" s="79">
        <f ca="1">IF($D$5&gt;$B175,OFFSET(Data!$M$1,$D$6+$B175-1,0,1,1),"n/a")</f>
        <v>3.4482758620689599E-2</v>
      </c>
      <c r="M175" s="163">
        <f ca="1">RANK($L175,$L$14:$L$239,0)+COUNTIF($L$14:$L175,$L175)-1</f>
        <v>6</v>
      </c>
      <c r="N175" s="162">
        <f ca="1">IF($D$5&gt;$B175,OFFSET(Data!$P$1,$D$6+$B175-1,0,1,1),"n/a")</f>
        <v>5</v>
      </c>
      <c r="O175" s="79">
        <f ca="1">IF($D$5&gt;$B175,OFFSET(Data!$Q$1,$D$6+$B175-1,0,1,1),"n/a")</f>
        <v>1.72413793103448E-2</v>
      </c>
      <c r="P175" s="163">
        <f ca="1">RANK($O175,$O$14:$O$239,0)+COUNTIF($O$14:$O175,$O175)-1</f>
        <v>9</v>
      </c>
      <c r="Q175" s="162">
        <f ca="1">IF($D$5&gt;$B175,OFFSET(Data!$T$1,$D$6+$B175-1,0,1,1),"n/a")</f>
        <v>26</v>
      </c>
      <c r="R175" s="79">
        <f ca="1">IF($D$5&gt;$B175,OFFSET(Data!$U$1,$D$6+$B175-1,0,1,1),"n/a")</f>
        <v>8.9655172413793102E-2</v>
      </c>
      <c r="S175" s="80">
        <f ca="1">RANK($R175,$R$14:$R$239,0)+COUNTIF($R$14:$R175,$R175)-1</f>
        <v>150</v>
      </c>
      <c r="T175" s="166"/>
      <c r="U175" s="162">
        <f t="shared" ca="1" si="24"/>
        <v>28</v>
      </c>
      <c r="V175" s="193">
        <f t="shared" ca="1" si="25"/>
        <v>9.6551724137931005E-2</v>
      </c>
      <c r="W175" s="80">
        <f t="shared" ca="1" si="26"/>
        <v>145</v>
      </c>
      <c r="Y175" s="77">
        <f t="shared" si="35"/>
        <v>162</v>
      </c>
      <c r="Z175" s="78" t="str">
        <f t="shared" ca="1" si="27"/>
        <v>10G00</v>
      </c>
      <c r="AA175" s="78" t="str">
        <f t="shared" ca="1" si="28"/>
        <v>BRACKNELL AND ASCOT CCG</v>
      </c>
      <c r="AB175" s="78" t="str">
        <f t="shared" ca="1" si="29"/>
        <v>Q69</v>
      </c>
      <c r="AC175" s="78" t="str">
        <f t="shared" ca="1" si="30"/>
        <v>THAMES VALLEY AREA</v>
      </c>
      <c r="AD175" s="84">
        <f t="shared" ca="1" si="31"/>
        <v>366</v>
      </c>
      <c r="AE175" s="84">
        <f t="shared" ca="1" si="32"/>
        <v>34</v>
      </c>
      <c r="AF175" s="190">
        <f t="shared" ca="1" si="33"/>
        <v>9.2896174863387901E-2</v>
      </c>
    </row>
    <row r="176" spans="2:32" x14ac:dyDescent="0.25">
      <c r="B176" s="149">
        <f t="shared" si="34"/>
        <v>162</v>
      </c>
      <c r="C176" s="169" t="str">
        <f ca="1">IF($D$5&gt;$B176,OFFSET(Data!$B$1,$D$6+B176-1,0,1,1),"n/a")</f>
        <v>10D00</v>
      </c>
      <c r="D176" s="170" t="str">
        <f ca="1">IF($D$5&gt;$B176,OFFSET(Data!$C$1,$D$6+B176-1,0,1,1),"n/a")</f>
        <v>SWALE CCG</v>
      </c>
      <c r="E176" s="169" t="str">
        <f ca="1">IF($D$5&gt;$B176,OFFSET(Data!$D$1,$D$6+B176-1,0,1,1),"n/a")</f>
        <v>Q67</v>
      </c>
      <c r="F176" s="170" t="str">
        <f ca="1">IF($D$5&gt;$B176,OFFSET(Data!$E$1,$D$6+B176-1,0,1,1),"n/a")</f>
        <v>KENT AND MEDWAY AREA</v>
      </c>
      <c r="G176" s="158">
        <f ca="1">IF($D$5&gt;$B176,OFFSET(Data!$K$1,$D$6+$B176-1,0,1,1),"n/a")</f>
        <v>513</v>
      </c>
      <c r="H176" s="162">
        <f ca="1">IF($D$5&gt;$B176,OFFSET(Data!$X$1,$D$6+$B176-1,0,1,1),"n/a")</f>
        <v>38</v>
      </c>
      <c r="I176" s="79">
        <f ca="1">IF($D$5&gt;$B176,OFFSET(Data!$Y$1,$D$6+$B176-1,0,1,1),"n/a")</f>
        <v>7.4074074074074001E-2</v>
      </c>
      <c r="J176" s="163">
        <f ca="1">RANK($I176,$I$14:$I$239,0)+COUNTIF($I$14:$I176,$I176)-1</f>
        <v>204</v>
      </c>
      <c r="K176" s="162">
        <f ca="1">IF($D$5&gt;$B176,OFFSET(Data!$L$1,$D$6+$B176-1,0,1,1),"n/a")</f>
        <v>26</v>
      </c>
      <c r="L176" s="79">
        <f ca="1">IF($D$5&gt;$B176,OFFSET(Data!$M$1,$D$6+$B176-1,0,1,1),"n/a")</f>
        <v>5.0682261208576898E-2</v>
      </c>
      <c r="M176" s="163">
        <f ca="1">RANK($L176,$L$14:$L$239,0)+COUNTIF($L$14:$L176,$L176)-1</f>
        <v>1</v>
      </c>
      <c r="N176" s="162">
        <f ca="1">IF($D$5&gt;$B176,OFFSET(Data!$P$1,$D$6+$B176-1,0,1,1),"n/a")</f>
        <v>5</v>
      </c>
      <c r="O176" s="79">
        <f ca="1">IF($D$5&gt;$B176,OFFSET(Data!$Q$1,$D$6+$B176-1,0,1,1),"n/a")</f>
        <v>9.7465886939571093E-3</v>
      </c>
      <c r="P176" s="163">
        <f ca="1">RANK($O176,$O$14:$O$239,0)+COUNTIF($O$14:$O176,$O176)-1</f>
        <v>72</v>
      </c>
      <c r="Q176" s="162">
        <f ca="1">IF($D$5&gt;$B176,OFFSET(Data!$T$1,$D$6+$B176-1,0,1,1),"n/a")</f>
        <v>35</v>
      </c>
      <c r="R176" s="79">
        <f ca="1">IF($D$5&gt;$B176,OFFSET(Data!$U$1,$D$6+$B176-1,0,1,1),"n/a")</f>
        <v>6.8226120857699801E-2</v>
      </c>
      <c r="S176" s="80">
        <f ca="1">RANK($R176,$R$14:$R$239,0)+COUNTIF($R$14:$R176,$R176)-1</f>
        <v>205</v>
      </c>
      <c r="T176" s="166"/>
      <c r="U176" s="162">
        <f t="shared" ca="1" si="24"/>
        <v>38</v>
      </c>
      <c r="V176" s="193">
        <f t="shared" ca="1" si="25"/>
        <v>7.4074074074074001E-2</v>
      </c>
      <c r="W176" s="80">
        <f t="shared" ca="1" si="26"/>
        <v>204</v>
      </c>
      <c r="Y176" s="77">
        <f t="shared" si="35"/>
        <v>163</v>
      </c>
      <c r="Z176" s="78" t="str">
        <f t="shared" ca="1" si="27"/>
        <v>99J00</v>
      </c>
      <c r="AA176" s="78" t="str">
        <f t="shared" ca="1" si="28"/>
        <v>WEST KENT CCG</v>
      </c>
      <c r="AB176" s="78" t="str">
        <f t="shared" ca="1" si="29"/>
        <v>Q67</v>
      </c>
      <c r="AC176" s="78" t="str">
        <f t="shared" ca="1" si="30"/>
        <v>KENT AND MEDWAY AREA</v>
      </c>
      <c r="AD176" s="84">
        <f t="shared" ca="1" si="31"/>
        <v>1521</v>
      </c>
      <c r="AE176" s="84">
        <f t="shared" ca="1" si="32"/>
        <v>141</v>
      </c>
      <c r="AF176" s="190">
        <f t="shared" ca="1" si="33"/>
        <v>9.2702169625246494E-2</v>
      </c>
    </row>
    <row r="177" spans="2:32" x14ac:dyDescent="0.25">
      <c r="B177" s="149">
        <f t="shared" si="34"/>
        <v>163</v>
      </c>
      <c r="C177" s="169" t="str">
        <f ca="1">IF($D$5&gt;$B177,OFFSET(Data!$B$1,$D$6+B177-1,0,1,1),"n/a")</f>
        <v>10E00</v>
      </c>
      <c r="D177" s="170" t="str">
        <f ca="1">IF($D$5&gt;$B177,OFFSET(Data!$C$1,$D$6+B177-1,0,1,1),"n/a")</f>
        <v>THANET CCG</v>
      </c>
      <c r="E177" s="169" t="str">
        <f ca="1">IF($D$5&gt;$B177,OFFSET(Data!$D$1,$D$6+B177-1,0,1,1),"n/a")</f>
        <v>Q67</v>
      </c>
      <c r="F177" s="170" t="str">
        <f ca="1">IF($D$5&gt;$B177,OFFSET(Data!$E$1,$D$6+B177-1,0,1,1),"n/a")</f>
        <v>KENT AND MEDWAY AREA</v>
      </c>
      <c r="G177" s="158">
        <f ca="1">IF($D$5&gt;$B177,OFFSET(Data!$K$1,$D$6+$B177-1,0,1,1),"n/a")</f>
        <v>657</v>
      </c>
      <c r="H177" s="162">
        <f ca="1">IF($D$5&gt;$B177,OFFSET(Data!$X$1,$D$6+$B177-1,0,1,1),"n/a")</f>
        <v>68</v>
      </c>
      <c r="I177" s="79">
        <f ca="1">IF($D$5&gt;$B177,OFFSET(Data!$Y$1,$D$6+$B177-1,0,1,1),"n/a")</f>
        <v>0.10350076103500699</v>
      </c>
      <c r="J177" s="163">
        <f ca="1">RANK($I177,$I$14:$I$239,0)+COUNTIF($I$14:$I177,$I177)-1</f>
        <v>102</v>
      </c>
      <c r="K177" s="162">
        <f ca="1">IF($D$5&gt;$B177,OFFSET(Data!$L$1,$D$6+$B177-1,0,1,1),"n/a")</f>
        <v>10</v>
      </c>
      <c r="L177" s="79">
        <f ca="1">IF($D$5&gt;$B177,OFFSET(Data!$M$1,$D$6+$B177-1,0,1,1),"n/a")</f>
        <v>1.5220700152207001E-2</v>
      </c>
      <c r="M177" s="163">
        <f ca="1">RANK($L177,$L$14:$L$239,0)+COUNTIF($L$14:$L177,$L177)-1</f>
        <v>144</v>
      </c>
      <c r="N177" s="162">
        <f ca="1">IF($D$5&gt;$B177,OFFSET(Data!$P$1,$D$6+$B177-1,0,1,1),"n/a")</f>
        <v>3</v>
      </c>
      <c r="O177" s="79">
        <f ca="1">IF($D$5&gt;$B177,OFFSET(Data!$Q$1,$D$6+$B177-1,0,1,1),"n/a")</f>
        <v>4.5662100456621002E-3</v>
      </c>
      <c r="P177" s="163">
        <f ca="1">RANK($O177,$O$14:$O$239,0)+COUNTIF($O$14:$O177,$O177)-1</f>
        <v>187</v>
      </c>
      <c r="Q177" s="162">
        <f ca="1">IF($D$5&gt;$B177,OFFSET(Data!$T$1,$D$6+$B177-1,0,1,1),"n/a")</f>
        <v>66</v>
      </c>
      <c r="R177" s="79">
        <f ca="1">IF($D$5&gt;$B177,OFFSET(Data!$U$1,$D$6+$B177-1,0,1,1),"n/a")</f>
        <v>0.100456621004566</v>
      </c>
      <c r="S177" s="80">
        <f ca="1">RANK($R177,$R$14:$R$239,0)+COUNTIF($R$14:$R177,$R177)-1</f>
        <v>94</v>
      </c>
      <c r="T177" s="166"/>
      <c r="U177" s="162">
        <f t="shared" ca="1" si="24"/>
        <v>68</v>
      </c>
      <c r="V177" s="193">
        <f t="shared" ca="1" si="25"/>
        <v>0.10350076103500699</v>
      </c>
      <c r="W177" s="80">
        <f t="shared" ca="1" si="26"/>
        <v>102</v>
      </c>
      <c r="Y177" s="77">
        <f t="shared" si="35"/>
        <v>164</v>
      </c>
      <c r="Z177" s="78" t="str">
        <f t="shared" ca="1" si="27"/>
        <v>05T00</v>
      </c>
      <c r="AA177" s="78" t="str">
        <f t="shared" ca="1" si="28"/>
        <v>SOUTH WORCESTERSHIRE CCG</v>
      </c>
      <c r="AB177" s="78" t="str">
        <f t="shared" ca="1" si="29"/>
        <v>Q53</v>
      </c>
      <c r="AC177" s="78" t="str">
        <f t="shared" ca="1" si="30"/>
        <v>ARDEN,HEREFORDS &amp; WORCESTER AREA</v>
      </c>
      <c r="AD177" s="84">
        <f t="shared" ca="1" si="31"/>
        <v>1113</v>
      </c>
      <c r="AE177" s="84">
        <f t="shared" ca="1" si="32"/>
        <v>103</v>
      </c>
      <c r="AF177" s="190">
        <f t="shared" ca="1" si="33"/>
        <v>9.2542677448337801E-2</v>
      </c>
    </row>
    <row r="178" spans="2:32" x14ac:dyDescent="0.25">
      <c r="B178" s="149">
        <f t="shared" si="34"/>
        <v>164</v>
      </c>
      <c r="C178" s="169" t="str">
        <f ca="1">IF($D$5&gt;$B178,OFFSET(Data!$B$1,$D$6+B178-1,0,1,1),"n/a")</f>
        <v>10G00</v>
      </c>
      <c r="D178" s="170" t="str">
        <f ca="1">IF($D$5&gt;$B178,OFFSET(Data!$C$1,$D$6+B178-1,0,1,1),"n/a")</f>
        <v>BRACKNELL AND ASCOT CCG</v>
      </c>
      <c r="E178" s="169" t="str">
        <f ca="1">IF($D$5&gt;$B178,OFFSET(Data!$D$1,$D$6+B178-1,0,1,1),"n/a")</f>
        <v>Q69</v>
      </c>
      <c r="F178" s="170" t="str">
        <f ca="1">IF($D$5&gt;$B178,OFFSET(Data!$E$1,$D$6+B178-1,0,1,1),"n/a")</f>
        <v>THAMES VALLEY AREA</v>
      </c>
      <c r="G178" s="158">
        <f ca="1">IF($D$5&gt;$B178,OFFSET(Data!$K$1,$D$6+$B178-1,0,1,1),"n/a")</f>
        <v>366</v>
      </c>
      <c r="H178" s="162">
        <f ca="1">IF($D$5&gt;$B178,OFFSET(Data!$X$1,$D$6+$B178-1,0,1,1),"n/a")</f>
        <v>34</v>
      </c>
      <c r="I178" s="79">
        <f ca="1">IF($D$5&gt;$B178,OFFSET(Data!$Y$1,$D$6+$B178-1,0,1,1),"n/a")</f>
        <v>9.2896174863387901E-2</v>
      </c>
      <c r="J178" s="163">
        <f ca="1">RANK($I178,$I$14:$I$239,0)+COUNTIF($I$14:$I178,$I178)-1</f>
        <v>162</v>
      </c>
      <c r="K178" s="162">
        <f ca="1">IF($D$5&gt;$B178,OFFSET(Data!$L$1,$D$6+$B178-1,0,1,1),"n/a")</f>
        <v>4</v>
      </c>
      <c r="L178" s="79">
        <f ca="1">IF($D$5&gt;$B178,OFFSET(Data!$M$1,$D$6+$B178-1,0,1,1),"n/a")</f>
        <v>1.09289617486338E-2</v>
      </c>
      <c r="M178" s="163">
        <f ca="1">RANK($L178,$L$14:$L$239,0)+COUNTIF($L$14:$L178,$L178)-1</f>
        <v>191</v>
      </c>
      <c r="N178" s="162">
        <f ca="1">IF($D$5&gt;$B178,OFFSET(Data!$P$1,$D$6+$B178-1,0,1,1),"n/a")</f>
        <v>3</v>
      </c>
      <c r="O178" s="79">
        <f ca="1">IF($D$5&gt;$B178,OFFSET(Data!$Q$1,$D$6+$B178-1,0,1,1),"n/a")</f>
        <v>8.1967213114753999E-3</v>
      </c>
      <c r="P178" s="163">
        <f ca="1">RANK($O178,$O$14:$O$239,0)+COUNTIF($O$14:$O178,$O178)-1</f>
        <v>110</v>
      </c>
      <c r="Q178" s="162">
        <f ca="1">IF($D$5&gt;$B178,OFFSET(Data!$T$1,$D$6+$B178-1,0,1,1),"n/a")</f>
        <v>31</v>
      </c>
      <c r="R178" s="79">
        <f ca="1">IF($D$5&gt;$B178,OFFSET(Data!$U$1,$D$6+$B178-1,0,1,1),"n/a")</f>
        <v>8.4699453551912496E-2</v>
      </c>
      <c r="S178" s="80">
        <f ca="1">RANK($R178,$R$14:$R$239,0)+COUNTIF($R$14:$R178,$R178)-1</f>
        <v>177</v>
      </c>
      <c r="T178" s="166"/>
      <c r="U178" s="162">
        <f t="shared" ca="1" si="24"/>
        <v>34</v>
      </c>
      <c r="V178" s="193">
        <f t="shared" ca="1" si="25"/>
        <v>9.2896174863387901E-2</v>
      </c>
      <c r="W178" s="80">
        <f t="shared" ca="1" si="26"/>
        <v>162</v>
      </c>
      <c r="Y178" s="77">
        <f t="shared" si="35"/>
        <v>165</v>
      </c>
      <c r="Z178" s="78" t="str">
        <f t="shared" ca="1" si="27"/>
        <v>03Q00</v>
      </c>
      <c r="AA178" s="78" t="str">
        <f t="shared" ca="1" si="28"/>
        <v>VALE OF YORK CCG</v>
      </c>
      <c r="AB178" s="78" t="str">
        <f t="shared" ca="1" si="29"/>
        <v>Q50</v>
      </c>
      <c r="AC178" s="78" t="str">
        <f t="shared" ca="1" si="30"/>
        <v>NORTH YORKSHIRE AND HUMBER AREA</v>
      </c>
      <c r="AD178" s="84">
        <f t="shared" ca="1" si="31"/>
        <v>995</v>
      </c>
      <c r="AE178" s="84">
        <f t="shared" ca="1" si="32"/>
        <v>92</v>
      </c>
      <c r="AF178" s="190">
        <f t="shared" ca="1" si="33"/>
        <v>9.2462311557788904E-2</v>
      </c>
    </row>
    <row r="179" spans="2:32" x14ac:dyDescent="0.25">
      <c r="B179" s="149">
        <f t="shared" si="34"/>
        <v>165</v>
      </c>
      <c r="C179" s="169" t="str">
        <f ca="1">IF($D$5&gt;$B179,OFFSET(Data!$B$1,$D$6+B179-1,0,1,1),"n/a")</f>
        <v>10H00</v>
      </c>
      <c r="D179" s="170" t="str">
        <f ca="1">IF($D$5&gt;$B179,OFFSET(Data!$C$1,$D$6+B179-1,0,1,1),"n/a")</f>
        <v>CHILTERN CCG</v>
      </c>
      <c r="E179" s="169" t="str">
        <f ca="1">IF($D$5&gt;$B179,OFFSET(Data!$D$1,$D$6+B179-1,0,1,1),"n/a")</f>
        <v>Q69</v>
      </c>
      <c r="F179" s="170" t="str">
        <f ca="1">IF($D$5&gt;$B179,OFFSET(Data!$E$1,$D$6+B179-1,0,1,1),"n/a")</f>
        <v>THAMES VALLEY AREA</v>
      </c>
      <c r="G179" s="158">
        <f ca="1">IF($D$5&gt;$B179,OFFSET(Data!$K$1,$D$6+$B179-1,0,1,1),"n/a")</f>
        <v>1017</v>
      </c>
      <c r="H179" s="162">
        <f ca="1">IF($D$5&gt;$B179,OFFSET(Data!$X$1,$D$6+$B179-1,0,1,1),"n/a")</f>
        <v>102</v>
      </c>
      <c r="I179" s="79">
        <f ca="1">IF($D$5&gt;$B179,OFFSET(Data!$Y$1,$D$6+$B179-1,0,1,1),"n/a")</f>
        <v>0.100294985250737</v>
      </c>
      <c r="J179" s="163">
        <f ca="1">RANK($I179,$I$14:$I$239,0)+COUNTIF($I$14:$I179,$I179)-1</f>
        <v>129</v>
      </c>
      <c r="K179" s="162">
        <f ca="1">IF($D$5&gt;$B179,OFFSET(Data!$L$1,$D$6+$B179-1,0,1,1),"n/a")</f>
        <v>22</v>
      </c>
      <c r="L179" s="79">
        <f ca="1">IF($D$5&gt;$B179,OFFSET(Data!$M$1,$D$6+$B179-1,0,1,1),"n/a")</f>
        <v>2.16322517207472E-2</v>
      </c>
      <c r="M179" s="163">
        <f ca="1">RANK($L179,$L$14:$L$239,0)+COUNTIF($L$14:$L179,$L179)-1</f>
        <v>62</v>
      </c>
      <c r="N179" s="162">
        <f ca="1">IF($D$5&gt;$B179,OFFSET(Data!$P$1,$D$6+$B179-1,0,1,1),"n/a")</f>
        <v>16</v>
      </c>
      <c r="O179" s="79">
        <f ca="1">IF($D$5&gt;$B179,OFFSET(Data!$Q$1,$D$6+$B179-1,0,1,1),"n/a")</f>
        <v>1.5732546705998E-2</v>
      </c>
      <c r="P179" s="163">
        <f ca="1">RANK($O179,$O$14:$O$239,0)+COUNTIF($O$14:$O179,$O179)-1</f>
        <v>18</v>
      </c>
      <c r="Q179" s="162">
        <f ca="1">IF($D$5&gt;$B179,OFFSET(Data!$T$1,$D$6+$B179-1,0,1,1),"n/a")</f>
        <v>93</v>
      </c>
      <c r="R179" s="79">
        <f ca="1">IF($D$5&gt;$B179,OFFSET(Data!$U$1,$D$6+$B179-1,0,1,1),"n/a")</f>
        <v>9.1445427728613499E-2</v>
      </c>
      <c r="S179" s="80">
        <f ca="1">RANK($R179,$R$14:$R$239,0)+COUNTIF($R$14:$R179,$R179)-1</f>
        <v>142</v>
      </c>
      <c r="T179" s="166"/>
      <c r="U179" s="162">
        <f t="shared" ca="1" si="24"/>
        <v>102</v>
      </c>
      <c r="V179" s="193">
        <f t="shared" ca="1" si="25"/>
        <v>0.100294985250737</v>
      </c>
      <c r="W179" s="80">
        <f t="shared" ca="1" si="26"/>
        <v>129</v>
      </c>
      <c r="Y179" s="77">
        <f t="shared" si="35"/>
        <v>166</v>
      </c>
      <c r="Z179" s="78" t="str">
        <f t="shared" ca="1" si="27"/>
        <v>01A00</v>
      </c>
      <c r="AA179" s="78" t="str">
        <f t="shared" ca="1" si="28"/>
        <v>EAST LANCASHIRE CCG</v>
      </c>
      <c r="AB179" s="78" t="str">
        <f t="shared" ca="1" si="29"/>
        <v>Q47</v>
      </c>
      <c r="AC179" s="78" t="str">
        <f t="shared" ca="1" si="30"/>
        <v>LANCASHIRE AREA</v>
      </c>
      <c r="AD179" s="84">
        <f t="shared" ca="1" si="31"/>
        <v>1841</v>
      </c>
      <c r="AE179" s="84">
        <f t="shared" ca="1" si="32"/>
        <v>170</v>
      </c>
      <c r="AF179" s="190">
        <f t="shared" ca="1" si="33"/>
        <v>9.2341118957088505E-2</v>
      </c>
    </row>
    <row r="180" spans="2:32" x14ac:dyDescent="0.25">
      <c r="B180" s="149">
        <f t="shared" si="34"/>
        <v>166</v>
      </c>
      <c r="C180" s="169" t="str">
        <f ca="1">IF($D$5&gt;$B180,OFFSET(Data!$B$1,$D$6+B180-1,0,1,1),"n/a")</f>
        <v>10J00</v>
      </c>
      <c r="D180" s="170" t="str">
        <f ca="1">IF($D$5&gt;$B180,OFFSET(Data!$C$1,$D$6+B180-1,0,1,1),"n/a")</f>
        <v>NORTH HAMPSHIRE CCG</v>
      </c>
      <c r="E180" s="169" t="str">
        <f ca="1">IF($D$5&gt;$B180,OFFSET(Data!$D$1,$D$6+B180-1,0,1,1),"n/a")</f>
        <v>Q70</v>
      </c>
      <c r="F180" s="170" t="str">
        <f ca="1">IF($D$5&gt;$B180,OFFSET(Data!$E$1,$D$6+B180-1,0,1,1),"n/a")</f>
        <v>WESSEX AREA</v>
      </c>
      <c r="G180" s="158">
        <f ca="1">IF($D$5&gt;$B180,OFFSET(Data!$K$1,$D$6+$B180-1,0,1,1),"n/a")</f>
        <v>657</v>
      </c>
      <c r="H180" s="162">
        <f ca="1">IF($D$5&gt;$B180,OFFSET(Data!$X$1,$D$6+$B180-1,0,1,1),"n/a")</f>
        <v>97</v>
      </c>
      <c r="I180" s="79">
        <f ca="1">IF($D$5&gt;$B180,OFFSET(Data!$Y$1,$D$6+$B180-1,0,1,1),"n/a")</f>
        <v>0.14764079147640699</v>
      </c>
      <c r="J180" s="163">
        <f ca="1">RANK($I180,$I$14:$I$239,0)+COUNTIF($I$14:$I180,$I180)-1</f>
        <v>4</v>
      </c>
      <c r="K180" s="162">
        <f ca="1">IF($D$5&gt;$B180,OFFSET(Data!$L$1,$D$6+$B180-1,0,1,1),"n/a")</f>
        <v>16</v>
      </c>
      <c r="L180" s="79">
        <f ca="1">IF($D$5&gt;$B180,OFFSET(Data!$M$1,$D$6+$B180-1,0,1,1),"n/a")</f>
        <v>2.4353120243531201E-2</v>
      </c>
      <c r="M180" s="163">
        <f ca="1">RANK($L180,$L$14:$L$239,0)+COUNTIF($L$14:$L180,$L180)-1</f>
        <v>38</v>
      </c>
      <c r="N180" s="162">
        <f ca="1">IF($D$5&gt;$B180,OFFSET(Data!$P$1,$D$6+$B180-1,0,1,1),"n/a")</f>
        <v>8</v>
      </c>
      <c r="O180" s="79">
        <f ca="1">IF($D$5&gt;$B180,OFFSET(Data!$Q$1,$D$6+$B180-1,0,1,1),"n/a")</f>
        <v>1.2176560121765601E-2</v>
      </c>
      <c r="P180" s="163">
        <f ca="1">RANK($O180,$O$14:$O$239,0)+COUNTIF($O$14:$O180,$O180)-1</f>
        <v>39</v>
      </c>
      <c r="Q180" s="162">
        <f ca="1">IF($D$5&gt;$B180,OFFSET(Data!$T$1,$D$6+$B180-1,0,1,1),"n/a")</f>
        <v>92</v>
      </c>
      <c r="R180" s="79">
        <f ca="1">IF($D$5&gt;$B180,OFFSET(Data!$U$1,$D$6+$B180-1,0,1,1),"n/a")</f>
        <v>0.14003044140030399</v>
      </c>
      <c r="S180" s="80">
        <f ca="1">RANK($R180,$R$14:$R$239,0)+COUNTIF($R$14:$R180,$R180)-1</f>
        <v>5</v>
      </c>
      <c r="T180" s="166"/>
      <c r="U180" s="162">
        <f t="shared" ca="1" si="24"/>
        <v>97</v>
      </c>
      <c r="V180" s="193">
        <f t="shared" ca="1" si="25"/>
        <v>0.14764079147640699</v>
      </c>
      <c r="W180" s="80">
        <f t="shared" ca="1" si="26"/>
        <v>4</v>
      </c>
      <c r="Y180" s="77">
        <f t="shared" si="35"/>
        <v>167</v>
      </c>
      <c r="Z180" s="78" t="str">
        <f t="shared" ca="1" si="27"/>
        <v>04V00</v>
      </c>
      <c r="AA180" s="78" t="str">
        <f t="shared" ca="1" si="28"/>
        <v>WEST LEICESTERSHIRE CCG</v>
      </c>
      <c r="AB180" s="78" t="str">
        <f t="shared" ca="1" si="29"/>
        <v>Q59</v>
      </c>
      <c r="AC180" s="78" t="str">
        <f t="shared" ca="1" si="30"/>
        <v>LEICESTERSHIRE &amp; LINCOLNSHIRE AREA</v>
      </c>
      <c r="AD180" s="84">
        <f t="shared" ca="1" si="31"/>
        <v>1346</v>
      </c>
      <c r="AE180" s="84">
        <f t="shared" ca="1" si="32"/>
        <v>124</v>
      </c>
      <c r="AF180" s="190">
        <f t="shared" ca="1" si="33"/>
        <v>9.2124814264487306E-2</v>
      </c>
    </row>
    <row r="181" spans="2:32" x14ac:dyDescent="0.25">
      <c r="B181" s="149">
        <f t="shared" si="34"/>
        <v>167</v>
      </c>
      <c r="C181" s="169" t="str">
        <f ca="1">IF($D$5&gt;$B181,OFFSET(Data!$B$1,$D$6+B181-1,0,1,1),"n/a")</f>
        <v>10K00</v>
      </c>
      <c r="D181" s="170" t="str">
        <f ca="1">IF($D$5&gt;$B181,OFFSET(Data!$C$1,$D$6+B181-1,0,1,1),"n/a")</f>
        <v>FAREHAM AND GOSPORT CCG</v>
      </c>
      <c r="E181" s="169" t="str">
        <f ca="1">IF($D$5&gt;$B181,OFFSET(Data!$D$1,$D$6+B181-1,0,1,1),"n/a")</f>
        <v>Q70</v>
      </c>
      <c r="F181" s="170" t="str">
        <f ca="1">IF($D$5&gt;$B181,OFFSET(Data!$E$1,$D$6+B181-1,0,1,1),"n/a")</f>
        <v>WESSEX AREA</v>
      </c>
      <c r="G181" s="158">
        <f ca="1">IF($D$5&gt;$B181,OFFSET(Data!$K$1,$D$6+$B181-1,0,1,1),"n/a")</f>
        <v>580</v>
      </c>
      <c r="H181" s="162">
        <f ca="1">IF($D$5&gt;$B181,OFFSET(Data!$X$1,$D$6+$B181-1,0,1,1),"n/a")</f>
        <v>52</v>
      </c>
      <c r="I181" s="79">
        <f ca="1">IF($D$5&gt;$B181,OFFSET(Data!$Y$1,$D$6+$B181-1,0,1,1),"n/a")</f>
        <v>8.9655172413793102E-2</v>
      </c>
      <c r="J181" s="163">
        <f ca="1">RANK($I181,$I$14:$I$239,0)+COUNTIF($I$14:$I181,$I181)-1</f>
        <v>176</v>
      </c>
      <c r="K181" s="162">
        <f ca="1">IF($D$5&gt;$B181,OFFSET(Data!$L$1,$D$6+$B181-1,0,1,1),"n/a")</f>
        <v>9</v>
      </c>
      <c r="L181" s="79">
        <f ca="1">IF($D$5&gt;$B181,OFFSET(Data!$M$1,$D$6+$B181-1,0,1,1),"n/a")</f>
        <v>1.55172413793103E-2</v>
      </c>
      <c r="M181" s="163">
        <f ca="1">RANK($L181,$L$14:$L$239,0)+COUNTIF($L$14:$L181,$L181)-1</f>
        <v>139</v>
      </c>
      <c r="N181" s="162">
        <f ca="1">IF($D$5&gt;$B181,OFFSET(Data!$P$1,$D$6+$B181-1,0,1,1),"n/a")</f>
        <v>10</v>
      </c>
      <c r="O181" s="79">
        <f ca="1">IF($D$5&gt;$B181,OFFSET(Data!$Q$1,$D$6+$B181-1,0,1,1),"n/a")</f>
        <v>1.72413793103448E-2</v>
      </c>
      <c r="P181" s="163">
        <f ca="1">RANK($O181,$O$14:$O$239,0)+COUNTIF($O$14:$O181,$O181)-1</f>
        <v>10</v>
      </c>
      <c r="Q181" s="162">
        <f ca="1">IF($D$5&gt;$B181,OFFSET(Data!$T$1,$D$6+$B181-1,0,1,1),"n/a")</f>
        <v>44</v>
      </c>
      <c r="R181" s="79">
        <f ca="1">IF($D$5&gt;$B181,OFFSET(Data!$U$1,$D$6+$B181-1,0,1,1),"n/a")</f>
        <v>7.5862068965517199E-2</v>
      </c>
      <c r="S181" s="80">
        <f ca="1">RANK($R181,$R$14:$R$239,0)+COUNTIF($R$14:$R181,$R181)-1</f>
        <v>198</v>
      </c>
      <c r="T181" s="166"/>
      <c r="U181" s="162">
        <f t="shared" ca="1" si="24"/>
        <v>52</v>
      </c>
      <c r="V181" s="193">
        <f t="shared" ca="1" si="25"/>
        <v>8.9655172413793102E-2</v>
      </c>
      <c r="W181" s="80">
        <f t="shared" ca="1" si="26"/>
        <v>176</v>
      </c>
      <c r="Y181" s="77">
        <f t="shared" si="35"/>
        <v>168</v>
      </c>
      <c r="Z181" s="78" t="str">
        <f t="shared" ca="1" si="27"/>
        <v>07K00</v>
      </c>
      <c r="AA181" s="78" t="str">
        <f t="shared" ca="1" si="28"/>
        <v>WEST SUFFOLK CCG</v>
      </c>
      <c r="AB181" s="78" t="str">
        <f t="shared" ca="1" si="29"/>
        <v>Q56</v>
      </c>
      <c r="AC181" s="78" t="str">
        <f t="shared" ca="1" si="30"/>
        <v>EAST ANGLIA AREA</v>
      </c>
      <c r="AD181" s="84">
        <f t="shared" ca="1" si="31"/>
        <v>750</v>
      </c>
      <c r="AE181" s="84">
        <f t="shared" ca="1" si="32"/>
        <v>69</v>
      </c>
      <c r="AF181" s="190">
        <f t="shared" ca="1" si="33"/>
        <v>9.1999999999999998E-2</v>
      </c>
    </row>
    <row r="182" spans="2:32" x14ac:dyDescent="0.25">
      <c r="B182" s="149">
        <f t="shared" si="34"/>
        <v>168</v>
      </c>
      <c r="C182" s="169" t="str">
        <f ca="1">IF($D$5&gt;$B182,OFFSET(Data!$B$1,$D$6+B182-1,0,1,1),"n/a")</f>
        <v>10L00</v>
      </c>
      <c r="D182" s="170" t="str">
        <f ca="1">IF($D$5&gt;$B182,OFFSET(Data!$C$1,$D$6+B182-1,0,1,1),"n/a")</f>
        <v>ISLE OF WIGHT CCG</v>
      </c>
      <c r="E182" s="169" t="str">
        <f ca="1">IF($D$5&gt;$B182,OFFSET(Data!$D$1,$D$6+B182-1,0,1,1),"n/a")</f>
        <v>Q70</v>
      </c>
      <c r="F182" s="170" t="str">
        <f ca="1">IF($D$5&gt;$B182,OFFSET(Data!$E$1,$D$6+B182-1,0,1,1),"n/a")</f>
        <v>WESSEX AREA</v>
      </c>
      <c r="G182" s="158">
        <f ca="1">IF($D$5&gt;$B182,OFFSET(Data!$K$1,$D$6+$B182-1,0,1,1),"n/a")</f>
        <v>562</v>
      </c>
      <c r="H182" s="162">
        <f ca="1">IF($D$5&gt;$B182,OFFSET(Data!$X$1,$D$6+$B182-1,0,1,1),"n/a")</f>
        <v>63</v>
      </c>
      <c r="I182" s="79">
        <f ca="1">IF($D$5&gt;$B182,OFFSET(Data!$Y$1,$D$6+$B182-1,0,1,1),"n/a")</f>
        <v>0.112099644128113</v>
      </c>
      <c r="J182" s="163">
        <f ca="1">RANK($I182,$I$14:$I$239,0)+COUNTIF($I$14:$I182,$I182)-1</f>
        <v>60</v>
      </c>
      <c r="K182" s="162">
        <f ca="1">IF($D$5&gt;$B182,OFFSET(Data!$L$1,$D$6+$B182-1,0,1,1),"n/a")</f>
        <v>5</v>
      </c>
      <c r="L182" s="79">
        <f ca="1">IF($D$5&gt;$B182,OFFSET(Data!$M$1,$D$6+$B182-1,0,1,1),"n/a")</f>
        <v>8.8967971530249101E-3</v>
      </c>
      <c r="M182" s="163">
        <f ca="1">RANK($L182,$L$14:$L$239,0)+COUNTIF($L$14:$L182,$L182)-1</f>
        <v>197</v>
      </c>
      <c r="N182" s="162">
        <f ca="1">IF($D$5&gt;$B182,OFFSET(Data!$P$1,$D$6+$B182-1,0,1,1),"n/a")</f>
        <v>5</v>
      </c>
      <c r="O182" s="79">
        <f ca="1">IF($D$5&gt;$B182,OFFSET(Data!$Q$1,$D$6+$B182-1,0,1,1),"n/a")</f>
        <v>8.8967971530249101E-3</v>
      </c>
      <c r="P182" s="163">
        <f ca="1">RANK($O182,$O$14:$O$239,0)+COUNTIF($O$14:$O182,$O182)-1</f>
        <v>92</v>
      </c>
      <c r="Q182" s="162">
        <f ca="1">IF($D$5&gt;$B182,OFFSET(Data!$T$1,$D$6+$B182-1,0,1,1),"n/a")</f>
        <v>59</v>
      </c>
      <c r="R182" s="79">
        <f ca="1">IF($D$5&gt;$B182,OFFSET(Data!$U$1,$D$6+$B182-1,0,1,1),"n/a")</f>
        <v>0.104982206405693</v>
      </c>
      <c r="S182" s="80">
        <f ca="1">RANK($R182,$R$14:$R$239,0)+COUNTIF($R$14:$R182,$R182)-1</f>
        <v>66</v>
      </c>
      <c r="T182" s="166"/>
      <c r="U182" s="162">
        <f t="shared" ca="1" si="24"/>
        <v>63</v>
      </c>
      <c r="V182" s="193">
        <f t="shared" ca="1" si="25"/>
        <v>0.112099644128113</v>
      </c>
      <c r="W182" s="80">
        <f t="shared" ca="1" si="26"/>
        <v>60</v>
      </c>
      <c r="Y182" s="77">
        <f t="shared" si="35"/>
        <v>169</v>
      </c>
      <c r="Z182" s="78" t="str">
        <f t="shared" ca="1" si="27"/>
        <v>03T00</v>
      </c>
      <c r="AA182" s="78" t="str">
        <f t="shared" ca="1" si="28"/>
        <v>LINCOLNSHIRE EAST CCG</v>
      </c>
      <c r="AB182" s="78" t="str">
        <f t="shared" ca="1" si="29"/>
        <v>Q59</v>
      </c>
      <c r="AC182" s="78" t="str">
        <f t="shared" ca="1" si="30"/>
        <v>LEICESTERSHIRE &amp; LINCOLNSHIRE AREA</v>
      </c>
      <c r="AD182" s="84">
        <f t="shared" ca="1" si="31"/>
        <v>1092</v>
      </c>
      <c r="AE182" s="84">
        <f t="shared" ca="1" si="32"/>
        <v>100</v>
      </c>
      <c r="AF182" s="190">
        <f t="shared" ca="1" si="33"/>
        <v>9.15750915750915E-2</v>
      </c>
    </row>
    <row r="183" spans="2:32" x14ac:dyDescent="0.25">
      <c r="B183" s="149">
        <f t="shared" si="34"/>
        <v>169</v>
      </c>
      <c r="C183" s="169" t="str">
        <f ca="1">IF($D$5&gt;$B183,OFFSET(Data!$B$1,$D$6+B183-1,0,1,1),"n/a")</f>
        <v>10M00</v>
      </c>
      <c r="D183" s="170" t="str">
        <f ca="1">IF($D$5&gt;$B183,OFFSET(Data!$C$1,$D$6+B183-1,0,1,1),"n/a")</f>
        <v>NEWBURY AND DISTRICT CCG</v>
      </c>
      <c r="E183" s="169" t="str">
        <f ca="1">IF($D$5&gt;$B183,OFFSET(Data!$D$1,$D$6+B183-1,0,1,1),"n/a")</f>
        <v>Q69</v>
      </c>
      <c r="F183" s="170" t="str">
        <f ca="1">IF($D$5&gt;$B183,OFFSET(Data!$E$1,$D$6+B183-1,0,1,1),"n/a")</f>
        <v>THAMES VALLEY AREA</v>
      </c>
      <c r="G183" s="158">
        <f ca="1">IF($D$5&gt;$B183,OFFSET(Data!$K$1,$D$6+$B183-1,0,1,1),"n/a")</f>
        <v>328</v>
      </c>
      <c r="H183" s="162">
        <f ca="1">IF($D$5&gt;$B183,OFFSET(Data!$X$1,$D$6+$B183-1,0,1,1),"n/a")</f>
        <v>50</v>
      </c>
      <c r="I183" s="79">
        <f ca="1">IF($D$5&gt;$B183,OFFSET(Data!$Y$1,$D$6+$B183-1,0,1,1),"n/a")</f>
        <v>0.15243902439024301</v>
      </c>
      <c r="J183" s="163">
        <f ca="1">RANK($I183,$I$14:$I$239,0)+COUNTIF($I$14:$I183,$I183)-1</f>
        <v>2</v>
      </c>
      <c r="K183" s="162">
        <f ca="1">IF($D$5&gt;$B183,OFFSET(Data!$L$1,$D$6+$B183-1,0,1,1),"n/a")</f>
        <v>9</v>
      </c>
      <c r="L183" s="79">
        <f ca="1">IF($D$5&gt;$B183,OFFSET(Data!$M$1,$D$6+$B183-1,0,1,1),"n/a")</f>
        <v>2.7439024390243899E-2</v>
      </c>
      <c r="M183" s="163">
        <f ca="1">RANK($L183,$L$14:$L$239,0)+COUNTIF($L$14:$L183,$L183)-1</f>
        <v>24</v>
      </c>
      <c r="N183" s="162">
        <f ca="1">IF($D$5&gt;$B183,OFFSET(Data!$P$1,$D$6+$B183-1,0,1,1),"n/a")</f>
        <v>5</v>
      </c>
      <c r="O183" s="79">
        <f ca="1">IF($D$5&gt;$B183,OFFSET(Data!$Q$1,$D$6+$B183-1,0,1,1),"n/a")</f>
        <v>1.52439024390243E-2</v>
      </c>
      <c r="P183" s="163">
        <f ca="1">RANK($O183,$O$14:$O$239,0)+COUNTIF($O$14:$O183,$O183)-1</f>
        <v>20</v>
      </c>
      <c r="Q183" s="162">
        <f ca="1">IF($D$5&gt;$B183,OFFSET(Data!$T$1,$D$6+$B183-1,0,1,1),"n/a")</f>
        <v>46</v>
      </c>
      <c r="R183" s="79">
        <f ca="1">IF($D$5&gt;$B183,OFFSET(Data!$U$1,$D$6+$B183-1,0,1,1),"n/a")</f>
        <v>0.14024390243902399</v>
      </c>
      <c r="S183" s="80">
        <f ca="1">RANK($R183,$R$14:$R$239,0)+COUNTIF($R$14:$R183,$R183)-1</f>
        <v>4</v>
      </c>
      <c r="T183" s="166"/>
      <c r="U183" s="162">
        <f t="shared" ca="1" si="24"/>
        <v>50</v>
      </c>
      <c r="V183" s="193">
        <f t="shared" ca="1" si="25"/>
        <v>0.15243902439024301</v>
      </c>
      <c r="W183" s="80">
        <f t="shared" ca="1" si="26"/>
        <v>2</v>
      </c>
      <c r="Y183" s="77">
        <f t="shared" si="35"/>
        <v>170</v>
      </c>
      <c r="Z183" s="78" t="str">
        <f t="shared" ca="1" si="27"/>
        <v>01W00</v>
      </c>
      <c r="AA183" s="78" t="str">
        <f t="shared" ca="1" si="28"/>
        <v>STOCKPORT CCG</v>
      </c>
      <c r="AB183" s="78" t="str">
        <f t="shared" ca="1" si="29"/>
        <v>Q46</v>
      </c>
      <c r="AC183" s="78" t="str">
        <f t="shared" ca="1" si="30"/>
        <v>GREATER MANCHESTER AREA</v>
      </c>
      <c r="AD183" s="84">
        <f t="shared" ca="1" si="31"/>
        <v>1507</v>
      </c>
      <c r="AE183" s="84">
        <f t="shared" ca="1" si="32"/>
        <v>138</v>
      </c>
      <c r="AF183" s="190">
        <f t="shared" ca="1" si="33"/>
        <v>9.1572660915726606E-2</v>
      </c>
    </row>
    <row r="184" spans="2:32" x14ac:dyDescent="0.25">
      <c r="B184" s="149">
        <f t="shared" si="34"/>
        <v>170</v>
      </c>
      <c r="C184" s="169" t="str">
        <f ca="1">IF($D$5&gt;$B184,OFFSET(Data!$B$1,$D$6+B184-1,0,1,1),"n/a")</f>
        <v>10N00</v>
      </c>
      <c r="D184" s="170" t="str">
        <f ca="1">IF($D$5&gt;$B184,OFFSET(Data!$C$1,$D$6+B184-1,0,1,1),"n/a")</f>
        <v>NORTH &amp; WEST READING CCG</v>
      </c>
      <c r="E184" s="169" t="str">
        <f ca="1">IF($D$5&gt;$B184,OFFSET(Data!$D$1,$D$6+B184-1,0,1,1),"n/a")</f>
        <v>Q69</v>
      </c>
      <c r="F184" s="170" t="str">
        <f ca="1">IF($D$5&gt;$B184,OFFSET(Data!$E$1,$D$6+B184-1,0,1,1),"n/a")</f>
        <v>THAMES VALLEY AREA</v>
      </c>
      <c r="G184" s="158">
        <f ca="1">IF($D$5&gt;$B184,OFFSET(Data!$K$1,$D$6+$B184-1,0,1,1),"n/a")</f>
        <v>321</v>
      </c>
      <c r="H184" s="162">
        <f ca="1">IF($D$5&gt;$B184,OFFSET(Data!$X$1,$D$6+$B184-1,0,1,1),"n/a")</f>
        <v>35</v>
      </c>
      <c r="I184" s="79">
        <f ca="1">IF($D$5&gt;$B184,OFFSET(Data!$Y$1,$D$6+$B184-1,0,1,1),"n/a")</f>
        <v>0.109034267912772</v>
      </c>
      <c r="J184" s="163">
        <f ca="1">RANK($I184,$I$14:$I$239,0)+COUNTIF($I$14:$I184,$I184)-1</f>
        <v>78</v>
      </c>
      <c r="K184" s="162">
        <f ca="1">IF($D$5&gt;$B184,OFFSET(Data!$L$1,$D$6+$B184-1,0,1,1),"n/a")</f>
        <v>3</v>
      </c>
      <c r="L184" s="79">
        <f ca="1">IF($D$5&gt;$B184,OFFSET(Data!$M$1,$D$6+$B184-1,0,1,1),"n/a")</f>
        <v>9.3457943925233603E-3</v>
      </c>
      <c r="M184" s="163">
        <f ca="1">RANK($L184,$L$14:$L$239,0)+COUNTIF($L$14:$L184,$L184)-1</f>
        <v>195</v>
      </c>
      <c r="N184" s="162">
        <f ca="1">IF($D$5&gt;$B184,OFFSET(Data!$P$1,$D$6+$B184-1,0,1,1),"n/a")</f>
        <v>5</v>
      </c>
      <c r="O184" s="79">
        <f ca="1">IF($D$5&gt;$B184,OFFSET(Data!$Q$1,$D$6+$B184-1,0,1,1),"n/a")</f>
        <v>1.5576323987538899E-2</v>
      </c>
      <c r="P184" s="163">
        <f ca="1">RANK($O184,$O$14:$O$239,0)+COUNTIF($O$14:$O184,$O184)-1</f>
        <v>19</v>
      </c>
      <c r="Q184" s="162">
        <f ca="1">IF($D$5&gt;$B184,OFFSET(Data!$T$1,$D$6+$B184-1,0,1,1),"n/a")</f>
        <v>31</v>
      </c>
      <c r="R184" s="79">
        <f ca="1">IF($D$5&gt;$B184,OFFSET(Data!$U$1,$D$6+$B184-1,0,1,1),"n/a")</f>
        <v>9.6573208722741402E-2</v>
      </c>
      <c r="S184" s="80">
        <f ca="1">RANK($R184,$R$14:$R$239,0)+COUNTIF($R$14:$R184,$R184)-1</f>
        <v>119</v>
      </c>
      <c r="T184" s="166"/>
      <c r="U184" s="162">
        <f t="shared" ca="1" si="24"/>
        <v>35</v>
      </c>
      <c r="V184" s="193">
        <f t="shared" ca="1" si="25"/>
        <v>0.109034267912772</v>
      </c>
      <c r="W184" s="80">
        <f t="shared" ca="1" si="26"/>
        <v>78</v>
      </c>
      <c r="Y184" s="77">
        <f t="shared" si="35"/>
        <v>171</v>
      </c>
      <c r="Z184" s="78" t="str">
        <f t="shared" ca="1" si="27"/>
        <v>01Y00</v>
      </c>
      <c r="AA184" s="78" t="str">
        <f t="shared" ca="1" si="28"/>
        <v>TAMESIDE AND GLOSSOP CCG</v>
      </c>
      <c r="AB184" s="78" t="str">
        <f t="shared" ca="1" si="29"/>
        <v>Q46</v>
      </c>
      <c r="AC184" s="78" t="str">
        <f t="shared" ca="1" si="30"/>
        <v>GREATER MANCHESTER AREA</v>
      </c>
      <c r="AD184" s="84">
        <f t="shared" ca="1" si="31"/>
        <v>1426</v>
      </c>
      <c r="AE184" s="84">
        <f t="shared" ca="1" si="32"/>
        <v>130</v>
      </c>
      <c r="AF184" s="190">
        <f t="shared" ca="1" si="33"/>
        <v>9.1164095371669002E-2</v>
      </c>
    </row>
    <row r="185" spans="2:32" x14ac:dyDescent="0.25">
      <c r="B185" s="149">
        <f t="shared" si="34"/>
        <v>171</v>
      </c>
      <c r="C185" s="169" t="str">
        <f ca="1">IF($D$5&gt;$B185,OFFSET(Data!$B$1,$D$6+B185-1,0,1,1),"n/a")</f>
        <v>10Q00</v>
      </c>
      <c r="D185" s="170" t="str">
        <f ca="1">IF($D$5&gt;$B185,OFFSET(Data!$C$1,$D$6+B185-1,0,1,1),"n/a")</f>
        <v>OXFORDSHIRE CCG</v>
      </c>
      <c r="E185" s="169" t="str">
        <f ca="1">IF($D$5&gt;$B185,OFFSET(Data!$D$1,$D$6+B185-1,0,1,1),"n/a")</f>
        <v>Q69</v>
      </c>
      <c r="F185" s="170" t="str">
        <f ca="1">IF($D$5&gt;$B185,OFFSET(Data!$E$1,$D$6+B185-1,0,1,1),"n/a")</f>
        <v>THAMES VALLEY AREA</v>
      </c>
      <c r="G185" s="158">
        <f ca="1">IF($D$5&gt;$B185,OFFSET(Data!$K$1,$D$6+$B185-1,0,1,1),"n/a")</f>
        <v>1666</v>
      </c>
      <c r="H185" s="162">
        <f ca="1">IF($D$5&gt;$B185,OFFSET(Data!$X$1,$D$6+$B185-1,0,1,1),"n/a")</f>
        <v>202</v>
      </c>
      <c r="I185" s="79">
        <f ca="1">IF($D$5&gt;$B185,OFFSET(Data!$Y$1,$D$6+$B185-1,0,1,1),"n/a")</f>
        <v>0.121248499399759</v>
      </c>
      <c r="J185" s="163">
        <f ca="1">RANK($I185,$I$14:$I$239,0)+COUNTIF($I$14:$I185,$I185)-1</f>
        <v>29</v>
      </c>
      <c r="K185" s="162">
        <f ca="1">IF($D$5&gt;$B185,OFFSET(Data!$L$1,$D$6+$B185-1,0,1,1),"n/a")</f>
        <v>33</v>
      </c>
      <c r="L185" s="79">
        <f ca="1">IF($D$5&gt;$B185,OFFSET(Data!$M$1,$D$6+$B185-1,0,1,1),"n/a")</f>
        <v>1.9807923169267699E-2</v>
      </c>
      <c r="M185" s="163">
        <f ca="1">RANK($L185,$L$14:$L$239,0)+COUNTIF($L$14:$L185,$L185)-1</f>
        <v>76</v>
      </c>
      <c r="N185" s="162">
        <f ca="1">IF($D$5&gt;$B185,OFFSET(Data!$P$1,$D$6+$B185-1,0,1,1),"n/a")</f>
        <v>18</v>
      </c>
      <c r="O185" s="79">
        <f ca="1">IF($D$5&gt;$B185,OFFSET(Data!$Q$1,$D$6+$B185-1,0,1,1),"n/a")</f>
        <v>1.0804321728691399E-2</v>
      </c>
      <c r="P185" s="163">
        <f ca="1">RANK($O185,$O$14:$O$239,0)+COUNTIF($O$14:$O185,$O185)-1</f>
        <v>58</v>
      </c>
      <c r="Q185" s="162">
        <f ca="1">IF($D$5&gt;$B185,OFFSET(Data!$T$1,$D$6+$B185-1,0,1,1),"n/a")</f>
        <v>192</v>
      </c>
      <c r="R185" s="79">
        <f ca="1">IF($D$5&gt;$B185,OFFSET(Data!$U$1,$D$6+$B185-1,0,1,1),"n/a")</f>
        <v>0.115246098439375</v>
      </c>
      <c r="S185" s="80">
        <f ca="1">RANK($R185,$R$14:$R$239,0)+COUNTIF($R$14:$R185,$R185)-1</f>
        <v>30</v>
      </c>
      <c r="T185" s="166"/>
      <c r="U185" s="162">
        <f t="shared" ca="1" si="24"/>
        <v>202</v>
      </c>
      <c r="V185" s="193">
        <f t="shared" ca="1" si="25"/>
        <v>0.121248499399759</v>
      </c>
      <c r="W185" s="80">
        <f t="shared" ca="1" si="26"/>
        <v>29</v>
      </c>
      <c r="Y185" s="77">
        <f t="shared" si="35"/>
        <v>172</v>
      </c>
      <c r="Z185" s="78" t="str">
        <f t="shared" ca="1" si="27"/>
        <v>04G00</v>
      </c>
      <c r="AA185" s="78" t="str">
        <f t="shared" ca="1" si="28"/>
        <v>NENE CCG</v>
      </c>
      <c r="AB185" s="78" t="str">
        <f t="shared" ca="1" si="29"/>
        <v>Q58</v>
      </c>
      <c r="AC185" s="78" t="str">
        <f t="shared" ca="1" si="30"/>
        <v>HERTFORDSHIRE &amp; SOUTH MIDLANDS AREA</v>
      </c>
      <c r="AD185" s="84">
        <f t="shared" ca="1" si="31"/>
        <v>2682</v>
      </c>
      <c r="AE185" s="84">
        <f t="shared" ca="1" si="32"/>
        <v>243</v>
      </c>
      <c r="AF185" s="190">
        <f t="shared" ca="1" si="33"/>
        <v>9.0604026845637495E-2</v>
      </c>
    </row>
    <row r="186" spans="2:32" x14ac:dyDescent="0.25">
      <c r="B186" s="149">
        <f t="shared" si="34"/>
        <v>172</v>
      </c>
      <c r="C186" s="169" t="str">
        <f ca="1">IF($D$5&gt;$B186,OFFSET(Data!$B$1,$D$6+B186-1,0,1,1),"n/a")</f>
        <v>10R00</v>
      </c>
      <c r="D186" s="170" t="str">
        <f ca="1">IF($D$5&gt;$B186,OFFSET(Data!$C$1,$D$6+B186-1,0,1,1),"n/a")</f>
        <v>PORTSMOUTH CCG</v>
      </c>
      <c r="E186" s="169" t="str">
        <f ca="1">IF($D$5&gt;$B186,OFFSET(Data!$D$1,$D$6+B186-1,0,1,1),"n/a")</f>
        <v>Q70</v>
      </c>
      <c r="F186" s="170" t="str">
        <f ca="1">IF($D$5&gt;$B186,OFFSET(Data!$E$1,$D$6+B186-1,0,1,1),"n/a")</f>
        <v>WESSEX AREA</v>
      </c>
      <c r="G186" s="158">
        <f ca="1">IF($D$5&gt;$B186,OFFSET(Data!$K$1,$D$6+$B186-1,0,1,1),"n/a")</f>
        <v>648</v>
      </c>
      <c r="H186" s="162">
        <f ca="1">IF($D$5&gt;$B186,OFFSET(Data!$X$1,$D$6+$B186-1,0,1,1),"n/a")</f>
        <v>74</v>
      </c>
      <c r="I186" s="79">
        <f ca="1">IF($D$5&gt;$B186,OFFSET(Data!$Y$1,$D$6+$B186-1,0,1,1),"n/a")</f>
        <v>0.114197530864197</v>
      </c>
      <c r="J186" s="163">
        <f ca="1">RANK($I186,$I$14:$I$239,0)+COUNTIF($I$14:$I186,$I186)-1</f>
        <v>53</v>
      </c>
      <c r="K186" s="162">
        <f ca="1">IF($D$5&gt;$B186,OFFSET(Data!$L$1,$D$6+$B186-1,0,1,1),"n/a")</f>
        <v>12</v>
      </c>
      <c r="L186" s="79">
        <f ca="1">IF($D$5&gt;$B186,OFFSET(Data!$M$1,$D$6+$B186-1,0,1,1),"n/a")</f>
        <v>1.85185185185185E-2</v>
      </c>
      <c r="M186" s="163">
        <f ca="1">RANK($L186,$L$14:$L$239,0)+COUNTIF($L$14:$L186,$L186)-1</f>
        <v>96</v>
      </c>
      <c r="N186" s="162">
        <f ca="1">IF($D$5&gt;$B186,OFFSET(Data!$P$1,$D$6+$B186-1,0,1,1),"n/a")</f>
        <v>6</v>
      </c>
      <c r="O186" s="79">
        <f ca="1">IF($D$5&gt;$B186,OFFSET(Data!$Q$1,$D$6+$B186-1,0,1,1),"n/a")</f>
        <v>9.2592592592592501E-3</v>
      </c>
      <c r="P186" s="163">
        <f ca="1">RANK($O186,$O$14:$O$239,0)+COUNTIF($O$14:$O186,$O186)-1</f>
        <v>86</v>
      </c>
      <c r="Q186" s="162">
        <f ca="1">IF($D$5&gt;$B186,OFFSET(Data!$T$1,$D$6+$B186-1,0,1,1),"n/a")</f>
        <v>68</v>
      </c>
      <c r="R186" s="79">
        <f ca="1">IF($D$5&gt;$B186,OFFSET(Data!$U$1,$D$6+$B186-1,0,1,1),"n/a")</f>
        <v>0.104938271604938</v>
      </c>
      <c r="S186" s="80">
        <f ca="1">RANK($R186,$R$14:$R$239,0)+COUNTIF($R$14:$R186,$R186)-1</f>
        <v>67</v>
      </c>
      <c r="T186" s="166"/>
      <c r="U186" s="162">
        <f t="shared" ca="1" si="24"/>
        <v>74</v>
      </c>
      <c r="V186" s="193">
        <f t="shared" ca="1" si="25"/>
        <v>0.114197530864197</v>
      </c>
      <c r="W186" s="80">
        <f t="shared" ca="1" si="26"/>
        <v>53</v>
      </c>
      <c r="Y186" s="77">
        <f t="shared" si="35"/>
        <v>173</v>
      </c>
      <c r="Z186" s="78" t="str">
        <f t="shared" ca="1" si="27"/>
        <v>00N00</v>
      </c>
      <c r="AA186" s="78" t="str">
        <f t="shared" ca="1" si="28"/>
        <v>SOUTH TYNESIDE CCG</v>
      </c>
      <c r="AB186" s="78" t="str">
        <f t="shared" ca="1" si="29"/>
        <v>Q49</v>
      </c>
      <c r="AC186" s="78" t="str">
        <f t="shared" ca="1" si="30"/>
        <v>CUMBRIA,NORTHUMB,TYNE &amp; WEAR AREA</v>
      </c>
      <c r="AD186" s="84">
        <f t="shared" ca="1" si="31"/>
        <v>762</v>
      </c>
      <c r="AE186" s="84">
        <f t="shared" ca="1" si="32"/>
        <v>69</v>
      </c>
      <c r="AF186" s="190">
        <f t="shared" ca="1" si="33"/>
        <v>9.0551181102362197E-2</v>
      </c>
    </row>
    <row r="187" spans="2:32" x14ac:dyDescent="0.25">
      <c r="B187" s="149">
        <f t="shared" si="34"/>
        <v>173</v>
      </c>
      <c r="C187" s="169" t="str">
        <f ca="1">IF($D$5&gt;$B187,OFFSET(Data!$B$1,$D$6+B187-1,0,1,1),"n/a")</f>
        <v>10T00</v>
      </c>
      <c r="D187" s="170" t="str">
        <f ca="1">IF($D$5&gt;$B187,OFFSET(Data!$C$1,$D$6+B187-1,0,1,1),"n/a")</f>
        <v>SLOUGH CCG</v>
      </c>
      <c r="E187" s="169" t="str">
        <f ca="1">IF($D$5&gt;$B187,OFFSET(Data!$D$1,$D$6+B187-1,0,1,1),"n/a")</f>
        <v>Q69</v>
      </c>
      <c r="F187" s="170" t="str">
        <f ca="1">IF($D$5&gt;$B187,OFFSET(Data!$E$1,$D$6+B187-1,0,1,1),"n/a")</f>
        <v>THAMES VALLEY AREA</v>
      </c>
      <c r="G187" s="158">
        <f ca="1">IF($D$5&gt;$B187,OFFSET(Data!$K$1,$D$6+$B187-1,0,1,1),"n/a")</f>
        <v>495</v>
      </c>
      <c r="H187" s="162">
        <f ca="1">IF($D$5&gt;$B187,OFFSET(Data!$X$1,$D$6+$B187-1,0,1,1),"n/a")</f>
        <v>73</v>
      </c>
      <c r="I187" s="79">
        <f ca="1">IF($D$5&gt;$B187,OFFSET(Data!$Y$1,$D$6+$B187-1,0,1,1),"n/a")</f>
        <v>0.14747474747474701</v>
      </c>
      <c r="J187" s="163">
        <f ca="1">RANK($I187,$I$14:$I$239,0)+COUNTIF($I$14:$I187,$I187)-1</f>
        <v>5</v>
      </c>
      <c r="K187" s="162">
        <f ca="1">IF($D$5&gt;$B187,OFFSET(Data!$L$1,$D$6+$B187-1,0,1,1),"n/a")</f>
        <v>13</v>
      </c>
      <c r="L187" s="79">
        <f ca="1">IF($D$5&gt;$B187,OFFSET(Data!$M$1,$D$6+$B187-1,0,1,1),"n/a")</f>
        <v>2.6262626262626199E-2</v>
      </c>
      <c r="M187" s="163">
        <f ca="1">RANK($L187,$L$14:$L$239,0)+COUNTIF($L$14:$L187,$L187)-1</f>
        <v>30</v>
      </c>
      <c r="N187" s="162">
        <f ca="1">IF($D$5&gt;$B187,OFFSET(Data!$P$1,$D$6+$B187-1,0,1,1),"n/a")</f>
        <v>3</v>
      </c>
      <c r="O187" s="79">
        <f ca="1">IF($D$5&gt;$B187,OFFSET(Data!$Q$1,$D$6+$B187-1,0,1,1),"n/a")</f>
        <v>6.0606060606060597E-3</v>
      </c>
      <c r="P187" s="163">
        <f ca="1">RANK($O187,$O$14:$O$239,0)+COUNTIF($O$14:$O187,$O187)-1</f>
        <v>157</v>
      </c>
      <c r="Q187" s="162">
        <f ca="1">IF($D$5&gt;$B187,OFFSET(Data!$T$1,$D$6+$B187-1,0,1,1),"n/a")</f>
        <v>71</v>
      </c>
      <c r="R187" s="79">
        <f ca="1">IF($D$5&gt;$B187,OFFSET(Data!$U$1,$D$6+$B187-1,0,1,1),"n/a")</f>
        <v>0.143434343434343</v>
      </c>
      <c r="S187" s="80">
        <f ca="1">RANK($R187,$R$14:$R$239,0)+COUNTIF($R$14:$R187,$R187)-1</f>
        <v>3</v>
      </c>
      <c r="T187" s="166"/>
      <c r="U187" s="162">
        <f t="shared" ca="1" si="24"/>
        <v>73</v>
      </c>
      <c r="V187" s="193">
        <f t="shared" ca="1" si="25"/>
        <v>0.14747474747474701</v>
      </c>
      <c r="W187" s="80">
        <f t="shared" ca="1" si="26"/>
        <v>5</v>
      </c>
      <c r="Y187" s="77">
        <f t="shared" si="35"/>
        <v>174</v>
      </c>
      <c r="Z187" s="78" t="str">
        <f t="shared" ca="1" si="27"/>
        <v>02R00</v>
      </c>
      <c r="AA187" s="78" t="str">
        <f t="shared" ca="1" si="28"/>
        <v>BRADFORD DISTRICTS CCG</v>
      </c>
      <c r="AB187" s="78" t="str">
        <f t="shared" ca="1" si="29"/>
        <v>Q52</v>
      </c>
      <c r="AC187" s="78" t="str">
        <f t="shared" ca="1" si="30"/>
        <v>WEST YORKSHIRE AREA</v>
      </c>
      <c r="AD187" s="84">
        <f t="shared" ca="1" si="31"/>
        <v>1488</v>
      </c>
      <c r="AE187" s="84">
        <f t="shared" ca="1" si="32"/>
        <v>134</v>
      </c>
      <c r="AF187" s="190">
        <f t="shared" ca="1" si="33"/>
        <v>9.0053763440860204E-2</v>
      </c>
    </row>
    <row r="188" spans="2:32" x14ac:dyDescent="0.25">
      <c r="B188" s="149">
        <f t="shared" si="34"/>
        <v>174</v>
      </c>
      <c r="C188" s="169" t="str">
        <f ca="1">IF($D$5&gt;$B188,OFFSET(Data!$B$1,$D$6+B188-1,0,1,1),"n/a")</f>
        <v>10V00</v>
      </c>
      <c r="D188" s="170" t="str">
        <f ca="1">IF($D$5&gt;$B188,OFFSET(Data!$C$1,$D$6+B188-1,0,1,1),"n/a")</f>
        <v>SOUTH EASTERN HAMPSHIRE CCG</v>
      </c>
      <c r="E188" s="169" t="str">
        <f ca="1">IF($D$5&gt;$B188,OFFSET(Data!$D$1,$D$6+B188-1,0,1,1),"n/a")</f>
        <v>Q70</v>
      </c>
      <c r="F188" s="170" t="str">
        <f ca="1">IF($D$5&gt;$B188,OFFSET(Data!$E$1,$D$6+B188-1,0,1,1),"n/a")</f>
        <v>WESSEX AREA</v>
      </c>
      <c r="G188" s="158">
        <f ca="1">IF($D$5&gt;$B188,OFFSET(Data!$K$1,$D$6+$B188-1,0,1,1),"n/a")</f>
        <v>728</v>
      </c>
      <c r="H188" s="162">
        <f ca="1">IF($D$5&gt;$B188,OFFSET(Data!$X$1,$D$6+$B188-1,0,1,1),"n/a")</f>
        <v>61</v>
      </c>
      <c r="I188" s="79">
        <f ca="1">IF($D$5&gt;$B188,OFFSET(Data!$Y$1,$D$6+$B188-1,0,1,1),"n/a")</f>
        <v>8.3791208791208702E-2</v>
      </c>
      <c r="J188" s="163">
        <f ca="1">RANK($I188,$I$14:$I$239,0)+COUNTIF($I$14:$I188,$I188)-1</f>
        <v>193</v>
      </c>
      <c r="K188" s="162">
        <f ca="1">IF($D$5&gt;$B188,OFFSET(Data!$L$1,$D$6+$B188-1,0,1,1),"n/a")</f>
        <v>11</v>
      </c>
      <c r="L188" s="79">
        <f ca="1">IF($D$5&gt;$B188,OFFSET(Data!$M$1,$D$6+$B188-1,0,1,1),"n/a")</f>
        <v>1.51098901098901E-2</v>
      </c>
      <c r="M188" s="163">
        <f ca="1">RANK($L188,$L$14:$L$239,0)+COUNTIF($L$14:$L188,$L188)-1</f>
        <v>146</v>
      </c>
      <c r="N188" s="162">
        <f ca="1">IF($D$5&gt;$B188,OFFSET(Data!$P$1,$D$6+$B188-1,0,1,1),"n/a")</f>
        <v>5</v>
      </c>
      <c r="O188" s="79">
        <f ca="1">IF($D$5&gt;$B188,OFFSET(Data!$Q$1,$D$6+$B188-1,0,1,1),"n/a")</f>
        <v>6.8681318681318602E-3</v>
      </c>
      <c r="P188" s="163">
        <f ca="1">RANK($O188,$O$14:$O$239,0)+COUNTIF($O$14:$O188,$O188)-1</f>
        <v>140</v>
      </c>
      <c r="Q188" s="162">
        <f ca="1">IF($D$5&gt;$B188,OFFSET(Data!$T$1,$D$6+$B188-1,0,1,1),"n/a")</f>
        <v>57</v>
      </c>
      <c r="R188" s="79">
        <f ca="1">IF($D$5&gt;$B188,OFFSET(Data!$U$1,$D$6+$B188-1,0,1,1),"n/a")</f>
        <v>7.8296703296703199E-2</v>
      </c>
      <c r="S188" s="80">
        <f ca="1">RANK($R188,$R$14:$R$239,0)+COUNTIF($R$14:$R188,$R188)-1</f>
        <v>194</v>
      </c>
      <c r="T188" s="166"/>
      <c r="U188" s="162">
        <f t="shared" ca="1" si="24"/>
        <v>61</v>
      </c>
      <c r="V188" s="193">
        <f t="shared" ca="1" si="25"/>
        <v>8.3791208791208702E-2</v>
      </c>
      <c r="W188" s="80">
        <f t="shared" ca="1" si="26"/>
        <v>193</v>
      </c>
      <c r="Y188" s="77">
        <f t="shared" si="35"/>
        <v>175</v>
      </c>
      <c r="Z188" s="78" t="str">
        <f t="shared" ca="1" si="27"/>
        <v>08G00</v>
      </c>
      <c r="AA188" s="78" t="str">
        <f t="shared" ca="1" si="28"/>
        <v>HILLINGDON CCG</v>
      </c>
      <c r="AB188" s="78" t="str">
        <f t="shared" ca="1" si="29"/>
        <v>Q62</v>
      </c>
      <c r="AC188" s="78" t="str">
        <f t="shared" ca="1" si="30"/>
        <v>NORTH WEST LONDON AREA</v>
      </c>
      <c r="AD188" s="84">
        <f t="shared" ca="1" si="31"/>
        <v>856</v>
      </c>
      <c r="AE188" s="84">
        <f t="shared" ca="1" si="32"/>
        <v>77</v>
      </c>
      <c r="AF188" s="190">
        <f t="shared" ca="1" si="33"/>
        <v>8.9953271028037296E-2</v>
      </c>
    </row>
    <row r="189" spans="2:32" x14ac:dyDescent="0.25">
      <c r="B189" s="149">
        <f t="shared" si="34"/>
        <v>175</v>
      </c>
      <c r="C189" s="169" t="str">
        <f ca="1">IF($D$5&gt;$B189,OFFSET(Data!$B$1,$D$6+B189-1,0,1,1),"n/a")</f>
        <v>10W00</v>
      </c>
      <c r="D189" s="170" t="str">
        <f ca="1">IF($D$5&gt;$B189,OFFSET(Data!$C$1,$D$6+B189-1,0,1,1),"n/a")</f>
        <v>SOUTH READING CCG</v>
      </c>
      <c r="E189" s="169" t="str">
        <f ca="1">IF($D$5&gt;$B189,OFFSET(Data!$D$1,$D$6+B189-1,0,1,1),"n/a")</f>
        <v>Q69</v>
      </c>
      <c r="F189" s="170" t="str">
        <f ca="1">IF($D$5&gt;$B189,OFFSET(Data!$E$1,$D$6+B189-1,0,1,1),"n/a")</f>
        <v>THAMES VALLEY AREA</v>
      </c>
      <c r="G189" s="158">
        <f ca="1">IF($D$5&gt;$B189,OFFSET(Data!$K$1,$D$6+$B189-1,0,1,1),"n/a")</f>
        <v>343</v>
      </c>
      <c r="H189" s="162">
        <f ca="1">IF($D$5&gt;$B189,OFFSET(Data!$X$1,$D$6+$B189-1,0,1,1),"n/a")</f>
        <v>51</v>
      </c>
      <c r="I189" s="79">
        <f ca="1">IF($D$5&gt;$B189,OFFSET(Data!$Y$1,$D$6+$B189-1,0,1,1),"n/a")</f>
        <v>0.14868804664723001</v>
      </c>
      <c r="J189" s="163">
        <f ca="1">RANK($I189,$I$14:$I$239,0)+COUNTIF($I$14:$I189,$I189)-1</f>
        <v>3</v>
      </c>
      <c r="K189" s="162">
        <f ca="1">IF($D$5&gt;$B189,OFFSET(Data!$L$1,$D$6+$B189-1,0,1,1),"n/a")</f>
        <v>6</v>
      </c>
      <c r="L189" s="79">
        <f ca="1">IF($D$5&gt;$B189,OFFSET(Data!$M$1,$D$6+$B189-1,0,1,1),"n/a")</f>
        <v>1.7492711370262301E-2</v>
      </c>
      <c r="M189" s="163">
        <f ca="1">RANK($L189,$L$14:$L$239,0)+COUNTIF($L$14:$L189,$L189)-1</f>
        <v>110</v>
      </c>
      <c r="N189" s="162">
        <f ca="1">IF($D$5&gt;$B189,OFFSET(Data!$P$1,$D$6+$B189-1,0,1,1),"n/a")</f>
        <v>0</v>
      </c>
      <c r="O189" s="79">
        <f ca="1">IF($D$5&gt;$B189,OFFSET(Data!$Q$1,$D$6+$B189-1,0,1,1),"n/a")</f>
        <v>0</v>
      </c>
      <c r="P189" s="163">
        <f ca="1">RANK($O189,$O$14:$O$239,0)+COUNTIF($O$14:$O189,$O189)-1</f>
        <v>207</v>
      </c>
      <c r="Q189" s="162">
        <f ca="1">IF($D$5&gt;$B189,OFFSET(Data!$T$1,$D$6+$B189-1,0,1,1),"n/a")</f>
        <v>51</v>
      </c>
      <c r="R189" s="79">
        <f ca="1">IF($D$5&gt;$B189,OFFSET(Data!$U$1,$D$6+$B189-1,0,1,1),"n/a")</f>
        <v>0.14868804664723001</v>
      </c>
      <c r="S189" s="80">
        <f ca="1">RANK($R189,$R$14:$R$239,0)+COUNTIF($R$14:$R189,$R189)-1</f>
        <v>1</v>
      </c>
      <c r="T189" s="166"/>
      <c r="U189" s="162">
        <f t="shared" ca="1" si="24"/>
        <v>51</v>
      </c>
      <c r="V189" s="193">
        <f t="shared" ca="1" si="25"/>
        <v>0.14868804664723001</v>
      </c>
      <c r="W189" s="80">
        <f t="shared" ca="1" si="26"/>
        <v>3</v>
      </c>
      <c r="Y189" s="77">
        <f t="shared" si="35"/>
        <v>176</v>
      </c>
      <c r="Z189" s="78" t="str">
        <f t="shared" ca="1" si="27"/>
        <v>10K00</v>
      </c>
      <c r="AA189" s="78" t="str">
        <f t="shared" ca="1" si="28"/>
        <v>FAREHAM AND GOSPORT CCG</v>
      </c>
      <c r="AB189" s="78" t="str">
        <f t="shared" ca="1" si="29"/>
        <v>Q70</v>
      </c>
      <c r="AC189" s="78" t="str">
        <f t="shared" ca="1" si="30"/>
        <v>WESSEX AREA</v>
      </c>
      <c r="AD189" s="84">
        <f t="shared" ca="1" si="31"/>
        <v>580</v>
      </c>
      <c r="AE189" s="84">
        <f t="shared" ca="1" si="32"/>
        <v>52</v>
      </c>
      <c r="AF189" s="190">
        <f t="shared" ca="1" si="33"/>
        <v>8.9655172413793102E-2</v>
      </c>
    </row>
    <row r="190" spans="2:32" x14ac:dyDescent="0.25">
      <c r="B190" s="149">
        <f t="shared" si="34"/>
        <v>176</v>
      </c>
      <c r="C190" s="169" t="str">
        <f ca="1">IF($D$5&gt;$B190,OFFSET(Data!$B$1,$D$6+B190-1,0,1,1),"n/a")</f>
        <v>10X00</v>
      </c>
      <c r="D190" s="170" t="str">
        <f ca="1">IF($D$5&gt;$B190,OFFSET(Data!$C$1,$D$6+B190-1,0,1,1),"n/a")</f>
        <v>SOUTHAMPTON CCG</v>
      </c>
      <c r="E190" s="169" t="str">
        <f ca="1">IF($D$5&gt;$B190,OFFSET(Data!$D$1,$D$6+B190-1,0,1,1),"n/a")</f>
        <v>Q70</v>
      </c>
      <c r="F190" s="170" t="str">
        <f ca="1">IF($D$5&gt;$B190,OFFSET(Data!$E$1,$D$6+B190-1,0,1,1),"n/a")</f>
        <v>WESSEX AREA</v>
      </c>
      <c r="G190" s="158">
        <f ca="1">IF($D$5&gt;$B190,OFFSET(Data!$K$1,$D$6+$B190-1,0,1,1),"n/a")</f>
        <v>765</v>
      </c>
      <c r="H190" s="162">
        <f ca="1">IF($D$5&gt;$B190,OFFSET(Data!$X$1,$D$6+$B190-1,0,1,1),"n/a")</f>
        <v>119</v>
      </c>
      <c r="I190" s="79">
        <f ca="1">IF($D$5&gt;$B190,OFFSET(Data!$Y$1,$D$6+$B190-1,0,1,1),"n/a")</f>
        <v>0.155555555555555</v>
      </c>
      <c r="J190" s="163">
        <f ca="1">RANK($I190,$I$14:$I$239,0)+COUNTIF($I$14:$I190,$I190)-1</f>
        <v>1</v>
      </c>
      <c r="K190" s="162">
        <f ca="1">IF($D$5&gt;$B190,OFFSET(Data!$L$1,$D$6+$B190-1,0,1,1),"n/a")</f>
        <v>7</v>
      </c>
      <c r="L190" s="79">
        <f ca="1">IF($D$5&gt;$B190,OFFSET(Data!$M$1,$D$6+$B190-1,0,1,1),"n/a")</f>
        <v>9.1503267973856196E-3</v>
      </c>
      <c r="M190" s="163">
        <f ca="1">RANK($L190,$L$14:$L$239,0)+COUNTIF($L$14:$L190,$L190)-1</f>
        <v>196</v>
      </c>
      <c r="N190" s="162">
        <f ca="1">IF($D$5&gt;$B190,OFFSET(Data!$P$1,$D$6+$B190-1,0,1,1),"n/a")</f>
        <v>8</v>
      </c>
      <c r="O190" s="79">
        <f ca="1">IF($D$5&gt;$B190,OFFSET(Data!$Q$1,$D$6+$B190-1,0,1,1),"n/a")</f>
        <v>1.0457516339869201E-2</v>
      </c>
      <c r="P190" s="163">
        <f ca="1">RANK($O190,$O$14:$O$239,0)+COUNTIF($O$14:$O190,$O190)-1</f>
        <v>60</v>
      </c>
      <c r="Q190" s="162">
        <f ca="1">IF($D$5&gt;$B190,OFFSET(Data!$T$1,$D$6+$B190-1,0,1,1),"n/a")</f>
        <v>112</v>
      </c>
      <c r="R190" s="79">
        <f ca="1">IF($D$5&gt;$B190,OFFSET(Data!$U$1,$D$6+$B190-1,0,1,1),"n/a")</f>
        <v>0.146405228758169</v>
      </c>
      <c r="S190" s="80">
        <f ca="1">RANK($R190,$R$14:$R$239,0)+COUNTIF($R$14:$R190,$R190)-1</f>
        <v>2</v>
      </c>
      <c r="T190" s="166"/>
      <c r="U190" s="162">
        <f t="shared" ca="1" si="24"/>
        <v>119</v>
      </c>
      <c r="V190" s="193">
        <f t="shared" ca="1" si="25"/>
        <v>0.155555555555555</v>
      </c>
      <c r="W190" s="80">
        <f t="shared" ca="1" si="26"/>
        <v>1</v>
      </c>
      <c r="Y190" s="77">
        <f t="shared" si="35"/>
        <v>177</v>
      </c>
      <c r="Z190" s="78" t="str">
        <f t="shared" ca="1" si="27"/>
        <v>00Y00</v>
      </c>
      <c r="AA190" s="78" t="str">
        <f t="shared" ca="1" si="28"/>
        <v>OLDHAM CCG</v>
      </c>
      <c r="AB190" s="78" t="str">
        <f t="shared" ca="1" si="29"/>
        <v>Q46</v>
      </c>
      <c r="AC190" s="78" t="str">
        <f t="shared" ca="1" si="30"/>
        <v>GREATER MANCHESTER AREA</v>
      </c>
      <c r="AD190" s="84">
        <f t="shared" ca="1" si="31"/>
        <v>1396</v>
      </c>
      <c r="AE190" s="84">
        <f t="shared" ca="1" si="32"/>
        <v>125</v>
      </c>
      <c r="AF190" s="190">
        <f t="shared" ca="1" si="33"/>
        <v>8.9541547277936895E-2</v>
      </c>
    </row>
    <row r="191" spans="2:32" x14ac:dyDescent="0.25">
      <c r="B191" s="149">
        <f t="shared" si="34"/>
        <v>177</v>
      </c>
      <c r="C191" s="169" t="str">
        <f ca="1">IF($D$5&gt;$B191,OFFSET(Data!$B$1,$D$6+B191-1,0,1,1),"n/a")</f>
        <v>10Y00</v>
      </c>
      <c r="D191" s="170" t="str">
        <f ca="1">IF($D$5&gt;$B191,OFFSET(Data!$C$1,$D$6+B191-1,0,1,1),"n/a")</f>
        <v>AYLESBURY VALE CCG</v>
      </c>
      <c r="E191" s="169" t="str">
        <f ca="1">IF($D$5&gt;$B191,OFFSET(Data!$D$1,$D$6+B191-1,0,1,1),"n/a")</f>
        <v>Q69</v>
      </c>
      <c r="F191" s="170" t="str">
        <f ca="1">IF($D$5&gt;$B191,OFFSET(Data!$E$1,$D$6+B191-1,0,1,1),"n/a")</f>
        <v>THAMES VALLEY AREA</v>
      </c>
      <c r="G191" s="158">
        <f ca="1">IF($D$5&gt;$B191,OFFSET(Data!$K$1,$D$6+$B191-1,0,1,1),"n/a")</f>
        <v>603</v>
      </c>
      <c r="H191" s="162">
        <f ca="1">IF($D$5&gt;$B191,OFFSET(Data!$X$1,$D$6+$B191-1,0,1,1),"n/a")</f>
        <v>70</v>
      </c>
      <c r="I191" s="79">
        <f ca="1">IF($D$5&gt;$B191,OFFSET(Data!$Y$1,$D$6+$B191-1,0,1,1),"n/a")</f>
        <v>0.11608623548921999</v>
      </c>
      <c r="J191" s="163">
        <f ca="1">RANK($I191,$I$14:$I$239,0)+COUNTIF($I$14:$I191,$I191)-1</f>
        <v>42</v>
      </c>
      <c r="K191" s="162">
        <f ca="1">IF($D$5&gt;$B191,OFFSET(Data!$L$1,$D$6+$B191-1,0,1,1),"n/a")</f>
        <v>15</v>
      </c>
      <c r="L191" s="79">
        <f ca="1">IF($D$5&gt;$B191,OFFSET(Data!$M$1,$D$6+$B191-1,0,1,1),"n/a")</f>
        <v>2.4875621890547199E-2</v>
      </c>
      <c r="M191" s="163">
        <f ca="1">RANK($L191,$L$14:$L$239,0)+COUNTIF($L$14:$L191,$L191)-1</f>
        <v>34</v>
      </c>
      <c r="N191" s="162">
        <f ca="1">IF($D$5&gt;$B191,OFFSET(Data!$P$1,$D$6+$B191-1,0,1,1),"n/a")</f>
        <v>8</v>
      </c>
      <c r="O191" s="79">
        <f ca="1">IF($D$5&gt;$B191,OFFSET(Data!$Q$1,$D$6+$B191-1,0,1,1),"n/a")</f>
        <v>1.3266998341625201E-2</v>
      </c>
      <c r="P191" s="163">
        <f ca="1">RANK($O191,$O$14:$O$239,0)+COUNTIF($O$14:$O191,$O191)-1</f>
        <v>30</v>
      </c>
      <c r="Q191" s="162">
        <f ca="1">IF($D$5&gt;$B191,OFFSET(Data!$T$1,$D$6+$B191-1,0,1,1),"n/a")</f>
        <v>65</v>
      </c>
      <c r="R191" s="79">
        <f ca="1">IF($D$5&gt;$B191,OFFSET(Data!$U$1,$D$6+$B191-1,0,1,1),"n/a")</f>
        <v>0.107794361525704</v>
      </c>
      <c r="S191" s="80">
        <f ca="1">RANK($R191,$R$14:$R$239,0)+COUNTIF($R$14:$R191,$R191)-1</f>
        <v>52</v>
      </c>
      <c r="T191" s="166"/>
      <c r="U191" s="162">
        <f t="shared" ca="1" si="24"/>
        <v>70</v>
      </c>
      <c r="V191" s="193">
        <f t="shared" ca="1" si="25"/>
        <v>0.11608623548921999</v>
      </c>
      <c r="W191" s="80">
        <f t="shared" ca="1" si="26"/>
        <v>42</v>
      </c>
      <c r="Y191" s="77">
        <f t="shared" si="35"/>
        <v>178</v>
      </c>
      <c r="Z191" s="78" t="str">
        <f t="shared" ca="1" si="27"/>
        <v>02F00</v>
      </c>
      <c r="AA191" s="78" t="str">
        <f t="shared" ca="1" si="28"/>
        <v>WEST CHESHIRE CCG</v>
      </c>
      <c r="AB191" s="78" t="str">
        <f t="shared" ca="1" si="29"/>
        <v>Q44</v>
      </c>
      <c r="AC191" s="78" t="str">
        <f t="shared" ca="1" si="30"/>
        <v>CHESHIRE, WARRINGTON &amp; WIRRAL AREA</v>
      </c>
      <c r="AD191" s="84">
        <f t="shared" ca="1" si="31"/>
        <v>807</v>
      </c>
      <c r="AE191" s="84">
        <f t="shared" ca="1" si="32"/>
        <v>72</v>
      </c>
      <c r="AF191" s="190">
        <f t="shared" ca="1" si="33"/>
        <v>8.92193308550185E-2</v>
      </c>
    </row>
    <row r="192" spans="2:32" x14ac:dyDescent="0.25">
      <c r="B192" s="149">
        <f t="shared" si="34"/>
        <v>178</v>
      </c>
      <c r="C192" s="169" t="str">
        <f ca="1">IF($D$5&gt;$B192,OFFSET(Data!$B$1,$D$6+B192-1,0,1,1),"n/a")</f>
        <v>11A00</v>
      </c>
      <c r="D192" s="170" t="str">
        <f ca="1">IF($D$5&gt;$B192,OFFSET(Data!$C$1,$D$6+B192-1,0,1,1),"n/a")</f>
        <v>WEST HAMPSHIRE CCG</v>
      </c>
      <c r="E192" s="169" t="str">
        <f ca="1">IF($D$5&gt;$B192,OFFSET(Data!$D$1,$D$6+B192-1,0,1,1),"n/a")</f>
        <v>Q70</v>
      </c>
      <c r="F192" s="170" t="str">
        <f ca="1">IF($D$5&gt;$B192,OFFSET(Data!$E$1,$D$6+B192-1,0,1,1),"n/a")</f>
        <v>WESSEX AREA</v>
      </c>
      <c r="G192" s="158">
        <f ca="1">IF($D$5&gt;$B192,OFFSET(Data!$K$1,$D$6+$B192-1,0,1,1),"n/a")</f>
        <v>1562</v>
      </c>
      <c r="H192" s="162">
        <f ca="1">IF($D$5&gt;$B192,OFFSET(Data!$X$1,$D$6+$B192-1,0,1,1),"n/a")</f>
        <v>175</v>
      </c>
      <c r="I192" s="79">
        <f ca="1">IF($D$5&gt;$B192,OFFSET(Data!$Y$1,$D$6+$B192-1,0,1,1),"n/a")</f>
        <v>0.112035851472471</v>
      </c>
      <c r="J192" s="163">
        <f ca="1">RANK($I192,$I$14:$I$239,0)+COUNTIF($I$14:$I192,$I192)-1</f>
        <v>61</v>
      </c>
      <c r="K192" s="162">
        <f ca="1">IF($D$5&gt;$B192,OFFSET(Data!$L$1,$D$6+$B192-1,0,1,1),"n/a")</f>
        <v>20</v>
      </c>
      <c r="L192" s="79">
        <f ca="1">IF($D$5&gt;$B192,OFFSET(Data!$M$1,$D$6+$B192-1,0,1,1),"n/a")</f>
        <v>1.28040973111395E-2</v>
      </c>
      <c r="M192" s="163">
        <f ca="1">RANK($L192,$L$14:$L$239,0)+COUNTIF($L$14:$L192,$L192)-1</f>
        <v>175</v>
      </c>
      <c r="N192" s="162">
        <f ca="1">IF($D$5&gt;$B192,OFFSET(Data!$P$1,$D$6+$B192-1,0,1,1),"n/a")</f>
        <v>13</v>
      </c>
      <c r="O192" s="79">
        <f ca="1">IF($D$5&gt;$B192,OFFSET(Data!$Q$1,$D$6+$B192-1,0,1,1),"n/a")</f>
        <v>8.3226632522407102E-3</v>
      </c>
      <c r="P192" s="163">
        <f ca="1">RANK($O192,$O$14:$O$239,0)+COUNTIF($O$14:$O192,$O192)-1</f>
        <v>107</v>
      </c>
      <c r="Q192" s="162">
        <f ca="1">IF($D$5&gt;$B192,OFFSET(Data!$T$1,$D$6+$B192-1,0,1,1),"n/a")</f>
        <v>166</v>
      </c>
      <c r="R192" s="79">
        <f ca="1">IF($D$5&gt;$B192,OFFSET(Data!$U$1,$D$6+$B192-1,0,1,1),"n/a")</f>
        <v>0.106274007682458</v>
      </c>
      <c r="S192" s="80">
        <f ca="1">RANK($R192,$R$14:$R$239,0)+COUNTIF($R$14:$R192,$R192)-1</f>
        <v>61</v>
      </c>
      <c r="T192" s="166"/>
      <c r="U192" s="162">
        <f t="shared" ca="1" si="24"/>
        <v>175</v>
      </c>
      <c r="V192" s="193">
        <f t="shared" ca="1" si="25"/>
        <v>0.112035851472471</v>
      </c>
      <c r="W192" s="80">
        <f t="shared" ca="1" si="26"/>
        <v>61</v>
      </c>
      <c r="Y192" s="77">
        <f t="shared" si="35"/>
        <v>179</v>
      </c>
      <c r="Z192" s="78" t="str">
        <f t="shared" ca="1" si="27"/>
        <v>00P00</v>
      </c>
      <c r="AA192" s="78" t="str">
        <f t="shared" ca="1" si="28"/>
        <v>SUNDERLAND CCG</v>
      </c>
      <c r="AB192" s="78" t="str">
        <f t="shared" ca="1" si="29"/>
        <v>Q49</v>
      </c>
      <c r="AC192" s="78" t="str">
        <f t="shared" ca="1" si="30"/>
        <v>CUMBRIA,NORTHUMB,TYNE &amp; WEAR AREA</v>
      </c>
      <c r="AD192" s="84">
        <f t="shared" ca="1" si="31"/>
        <v>1415</v>
      </c>
      <c r="AE192" s="84">
        <f t="shared" ca="1" si="32"/>
        <v>126</v>
      </c>
      <c r="AF192" s="190">
        <f t="shared" ca="1" si="33"/>
        <v>8.9045936395759695E-2</v>
      </c>
    </row>
    <row r="193" spans="2:32" x14ac:dyDescent="0.25">
      <c r="B193" s="149">
        <f t="shared" si="34"/>
        <v>179</v>
      </c>
      <c r="C193" s="169" t="str">
        <f ca="1">IF($D$5&gt;$B193,OFFSET(Data!$B$1,$D$6+B193-1,0,1,1),"n/a")</f>
        <v>11C00</v>
      </c>
      <c r="D193" s="170" t="str">
        <f ca="1">IF($D$5&gt;$B193,OFFSET(Data!$C$1,$D$6+B193-1,0,1,1),"n/a")</f>
        <v>WINDSOR, ASCOT AND MAIDENHEAD CCG</v>
      </c>
      <c r="E193" s="169" t="str">
        <f ca="1">IF($D$5&gt;$B193,OFFSET(Data!$D$1,$D$6+B193-1,0,1,1),"n/a")</f>
        <v>Q69</v>
      </c>
      <c r="F193" s="170" t="str">
        <f ca="1">IF($D$5&gt;$B193,OFFSET(Data!$E$1,$D$6+B193-1,0,1,1),"n/a")</f>
        <v>THAMES VALLEY AREA</v>
      </c>
      <c r="G193" s="158">
        <f ca="1">IF($D$5&gt;$B193,OFFSET(Data!$K$1,$D$6+$B193-1,0,1,1),"n/a")</f>
        <v>420</v>
      </c>
      <c r="H193" s="162">
        <f ca="1">IF($D$5&gt;$B193,OFFSET(Data!$X$1,$D$6+$B193-1,0,1,1),"n/a")</f>
        <v>40</v>
      </c>
      <c r="I193" s="79">
        <f ca="1">IF($D$5&gt;$B193,OFFSET(Data!$Y$1,$D$6+$B193-1,0,1,1),"n/a")</f>
        <v>9.5238095238095205E-2</v>
      </c>
      <c r="J193" s="163">
        <f ca="1">RANK($I193,$I$14:$I$239,0)+COUNTIF($I$14:$I193,$I193)-1</f>
        <v>152</v>
      </c>
      <c r="K193" s="162">
        <f ca="1">IF($D$5&gt;$B193,OFFSET(Data!$L$1,$D$6+$B193-1,0,1,1),"n/a")</f>
        <v>7</v>
      </c>
      <c r="L193" s="79">
        <f ca="1">IF($D$5&gt;$B193,OFFSET(Data!$M$1,$D$6+$B193-1,0,1,1),"n/a")</f>
        <v>1.6666666666666601E-2</v>
      </c>
      <c r="M193" s="163">
        <f ca="1">RANK($L193,$L$14:$L$239,0)+COUNTIF($L$14:$L193,$L193)-1</f>
        <v>124</v>
      </c>
      <c r="N193" s="162">
        <f ca="1">IF($D$5&gt;$B193,OFFSET(Data!$P$1,$D$6+$B193-1,0,1,1),"n/a")</f>
        <v>5</v>
      </c>
      <c r="O193" s="79">
        <f ca="1">IF($D$5&gt;$B193,OFFSET(Data!$Q$1,$D$6+$B193-1,0,1,1),"n/a")</f>
        <v>1.1904761904761901E-2</v>
      </c>
      <c r="P193" s="163">
        <f ca="1">RANK($O193,$O$14:$O$239,0)+COUNTIF($O$14:$O193,$O193)-1</f>
        <v>44</v>
      </c>
      <c r="Q193" s="162">
        <f ca="1">IF($D$5&gt;$B193,OFFSET(Data!$T$1,$D$6+$B193-1,0,1,1),"n/a")</f>
        <v>36</v>
      </c>
      <c r="R193" s="79">
        <f ca="1">IF($D$5&gt;$B193,OFFSET(Data!$U$1,$D$6+$B193-1,0,1,1),"n/a")</f>
        <v>8.5714285714285701E-2</v>
      </c>
      <c r="S193" s="80">
        <f ca="1">RANK($R193,$R$14:$R$239,0)+COUNTIF($R$14:$R193,$R193)-1</f>
        <v>170</v>
      </c>
      <c r="T193" s="166"/>
      <c r="U193" s="162">
        <f t="shared" ca="1" si="24"/>
        <v>40</v>
      </c>
      <c r="V193" s="193">
        <f t="shared" ca="1" si="25"/>
        <v>9.5238095238095205E-2</v>
      </c>
      <c r="W193" s="80">
        <f t="shared" ca="1" si="26"/>
        <v>152</v>
      </c>
      <c r="Y193" s="77">
        <f t="shared" si="35"/>
        <v>180</v>
      </c>
      <c r="Z193" s="78" t="str">
        <f t="shared" ca="1" si="27"/>
        <v>02M00</v>
      </c>
      <c r="AA193" s="78" t="str">
        <f t="shared" ca="1" si="28"/>
        <v>FYLDE &amp; WYRE CCG</v>
      </c>
      <c r="AB193" s="78" t="str">
        <f t="shared" ca="1" si="29"/>
        <v>Q47</v>
      </c>
      <c r="AC193" s="78" t="str">
        <f t="shared" ca="1" si="30"/>
        <v>LANCASHIRE AREA</v>
      </c>
      <c r="AD193" s="84">
        <f t="shared" ca="1" si="31"/>
        <v>719</v>
      </c>
      <c r="AE193" s="84">
        <f t="shared" ca="1" si="32"/>
        <v>64</v>
      </c>
      <c r="AF193" s="190">
        <f t="shared" ca="1" si="33"/>
        <v>8.9012517385257298E-2</v>
      </c>
    </row>
    <row r="194" spans="2:32" x14ac:dyDescent="0.25">
      <c r="B194" s="149">
        <f t="shared" si="34"/>
        <v>180</v>
      </c>
      <c r="C194" s="169" t="str">
        <f ca="1">IF($D$5&gt;$B194,OFFSET(Data!$B$1,$D$6+B194-1,0,1,1),"n/a")</f>
        <v>11D00</v>
      </c>
      <c r="D194" s="170" t="str">
        <f ca="1">IF($D$5&gt;$B194,OFFSET(Data!$C$1,$D$6+B194-1,0,1,1),"n/a")</f>
        <v>WOKINGHAM CCG</v>
      </c>
      <c r="E194" s="169" t="str">
        <f ca="1">IF($D$5&gt;$B194,OFFSET(Data!$D$1,$D$6+B194-1,0,1,1),"n/a")</f>
        <v>Q69</v>
      </c>
      <c r="F194" s="170" t="str">
        <f ca="1">IF($D$5&gt;$B194,OFFSET(Data!$E$1,$D$6+B194-1,0,1,1),"n/a")</f>
        <v>THAMES VALLEY AREA</v>
      </c>
      <c r="G194" s="158">
        <f ca="1">IF($D$5&gt;$B194,OFFSET(Data!$K$1,$D$6+$B194-1,0,1,1),"n/a")</f>
        <v>358</v>
      </c>
      <c r="H194" s="162">
        <f ca="1">IF($D$5&gt;$B194,OFFSET(Data!$X$1,$D$6+$B194-1,0,1,1),"n/a")</f>
        <v>36</v>
      </c>
      <c r="I194" s="79">
        <f ca="1">IF($D$5&gt;$B194,OFFSET(Data!$Y$1,$D$6+$B194-1,0,1,1),"n/a")</f>
        <v>0.100558659217877</v>
      </c>
      <c r="J194" s="163">
        <f ca="1">RANK($I194,$I$14:$I$239,0)+COUNTIF($I$14:$I194,$I194)-1</f>
        <v>128</v>
      </c>
      <c r="K194" s="162">
        <f ca="1">IF($D$5&gt;$B194,OFFSET(Data!$L$1,$D$6+$B194-1,0,1,1),"n/a")</f>
        <v>6</v>
      </c>
      <c r="L194" s="79">
        <f ca="1">IF($D$5&gt;$B194,OFFSET(Data!$M$1,$D$6+$B194-1,0,1,1),"n/a")</f>
        <v>1.67597765363128E-2</v>
      </c>
      <c r="M194" s="163">
        <f ca="1">RANK($L194,$L$14:$L$239,0)+COUNTIF($L$14:$L194,$L194)-1</f>
        <v>123</v>
      </c>
      <c r="N194" s="162">
        <f ca="1">IF($D$5&gt;$B194,OFFSET(Data!$P$1,$D$6+$B194-1,0,1,1),"n/a")</f>
        <v>2</v>
      </c>
      <c r="O194" s="79">
        <f ca="1">IF($D$5&gt;$B194,OFFSET(Data!$Q$1,$D$6+$B194-1,0,1,1),"n/a")</f>
        <v>5.5865921787709404E-3</v>
      </c>
      <c r="P194" s="163">
        <f ca="1">RANK($O194,$O$14:$O$239,0)+COUNTIF($O$14:$O194,$O194)-1</f>
        <v>166</v>
      </c>
      <c r="Q194" s="162">
        <f ca="1">IF($D$5&gt;$B194,OFFSET(Data!$T$1,$D$6+$B194-1,0,1,1),"n/a")</f>
        <v>34</v>
      </c>
      <c r="R194" s="79">
        <f ca="1">IF($D$5&gt;$B194,OFFSET(Data!$U$1,$D$6+$B194-1,0,1,1),"n/a")</f>
        <v>9.4972067039106101E-2</v>
      </c>
      <c r="S194" s="80">
        <f ca="1">RANK($R194,$R$14:$R$239,0)+COUNTIF($R$14:$R194,$R194)-1</f>
        <v>128</v>
      </c>
      <c r="T194" s="166"/>
      <c r="U194" s="162">
        <f t="shared" ca="1" si="24"/>
        <v>36</v>
      </c>
      <c r="V194" s="193">
        <f t="shared" ca="1" si="25"/>
        <v>0.100558659217877</v>
      </c>
      <c r="W194" s="80">
        <f t="shared" ca="1" si="26"/>
        <v>128</v>
      </c>
      <c r="Y194" s="77">
        <f t="shared" si="35"/>
        <v>181</v>
      </c>
      <c r="Z194" s="78" t="str">
        <f t="shared" ca="1" si="27"/>
        <v>09D00</v>
      </c>
      <c r="AA194" s="78" t="str">
        <f t="shared" ca="1" si="28"/>
        <v>BRIGHTON &amp; HOVE CCG</v>
      </c>
      <c r="AB194" s="78" t="str">
        <f t="shared" ca="1" si="29"/>
        <v>Q68</v>
      </c>
      <c r="AC194" s="78" t="str">
        <f t="shared" ca="1" si="30"/>
        <v>SURREY AND SUSSEX AREA</v>
      </c>
      <c r="AD194" s="84">
        <f t="shared" ca="1" si="31"/>
        <v>970</v>
      </c>
      <c r="AE194" s="84">
        <f t="shared" ca="1" si="32"/>
        <v>86</v>
      </c>
      <c r="AF194" s="190">
        <f t="shared" ca="1" si="33"/>
        <v>8.8659793814432897E-2</v>
      </c>
    </row>
    <row r="195" spans="2:32" x14ac:dyDescent="0.25">
      <c r="B195" s="149">
        <f t="shared" si="34"/>
        <v>181</v>
      </c>
      <c r="C195" s="169" t="str">
        <f ca="1">IF($D$5&gt;$B195,OFFSET(Data!$B$1,$D$6+B195-1,0,1,1),"n/a")</f>
        <v>11E00</v>
      </c>
      <c r="D195" s="170" t="str">
        <f ca="1">IF($D$5&gt;$B195,OFFSET(Data!$C$1,$D$6+B195-1,0,1,1),"n/a")</f>
        <v>BATH AND NORTH EAST SOMERSET CCG</v>
      </c>
      <c r="E195" s="169" t="str">
        <f ca="1">IF($D$5&gt;$B195,OFFSET(Data!$D$1,$D$6+B195-1,0,1,1),"n/a")</f>
        <v>Q64</v>
      </c>
      <c r="F195" s="170" t="str">
        <f ca="1">IF($D$5&gt;$B195,OFFSET(Data!$E$1,$D$6+B195-1,0,1,1),"n/a")</f>
        <v>BATH,GLOS,SWINDON &amp; WILTSHIRE AREA</v>
      </c>
      <c r="G195" s="158">
        <f ca="1">IF($D$5&gt;$B195,OFFSET(Data!$K$1,$D$6+$B195-1,0,1,1),"n/a")</f>
        <v>599</v>
      </c>
      <c r="H195" s="162">
        <f ca="1">IF($D$5&gt;$B195,OFFSET(Data!$X$1,$D$6+$B195-1,0,1,1),"n/a")</f>
        <v>56</v>
      </c>
      <c r="I195" s="79">
        <f ca="1">IF($D$5&gt;$B195,OFFSET(Data!$Y$1,$D$6+$B195-1,0,1,1),"n/a")</f>
        <v>9.3489148580968198E-2</v>
      </c>
      <c r="J195" s="163">
        <f ca="1">RANK($I195,$I$14:$I$239,0)+COUNTIF($I$14:$I195,$I195)-1</f>
        <v>158</v>
      </c>
      <c r="K195" s="162">
        <f ca="1">IF($D$5&gt;$B195,OFFSET(Data!$L$1,$D$6+$B195-1,0,1,1),"n/a")</f>
        <v>12</v>
      </c>
      <c r="L195" s="79">
        <f ca="1">IF($D$5&gt;$B195,OFFSET(Data!$M$1,$D$6+$B195-1,0,1,1),"n/a")</f>
        <v>2.0033388981636001E-2</v>
      </c>
      <c r="M195" s="163">
        <f ca="1">RANK($L195,$L$14:$L$239,0)+COUNTIF($L$14:$L195,$L195)-1</f>
        <v>74</v>
      </c>
      <c r="N195" s="162">
        <f ca="1">IF($D$5&gt;$B195,OFFSET(Data!$P$1,$D$6+$B195-1,0,1,1),"n/a")</f>
        <v>4</v>
      </c>
      <c r="O195" s="79">
        <f ca="1">IF($D$5&gt;$B195,OFFSET(Data!$Q$1,$D$6+$B195-1,0,1,1),"n/a")</f>
        <v>6.6777963272120202E-3</v>
      </c>
      <c r="P195" s="163">
        <f ca="1">RANK($O195,$O$14:$O$239,0)+COUNTIF($O$14:$O195,$O195)-1</f>
        <v>141</v>
      </c>
      <c r="Q195" s="162">
        <f ca="1">IF($D$5&gt;$B195,OFFSET(Data!$T$1,$D$6+$B195-1,0,1,1),"n/a")</f>
        <v>53</v>
      </c>
      <c r="R195" s="79">
        <f ca="1">IF($D$5&gt;$B195,OFFSET(Data!$U$1,$D$6+$B195-1,0,1,1),"n/a")</f>
        <v>8.8480801335559203E-2</v>
      </c>
      <c r="S195" s="80">
        <f ca="1">RANK($R195,$R$14:$R$239,0)+COUNTIF($R$14:$R195,$R195)-1</f>
        <v>158</v>
      </c>
      <c r="T195" s="166"/>
      <c r="U195" s="162">
        <f t="shared" ca="1" si="24"/>
        <v>56</v>
      </c>
      <c r="V195" s="193">
        <f t="shared" ca="1" si="25"/>
        <v>9.3489148580968198E-2</v>
      </c>
      <c r="W195" s="80">
        <f t="shared" ca="1" si="26"/>
        <v>158</v>
      </c>
      <c r="Y195" s="77">
        <f t="shared" si="35"/>
        <v>182</v>
      </c>
      <c r="Z195" s="78" t="str">
        <f t="shared" ca="1" si="27"/>
        <v>03E00</v>
      </c>
      <c r="AA195" s="78" t="str">
        <f t="shared" ca="1" si="28"/>
        <v>HARROGATE AND RURAL DISTRICT CCG</v>
      </c>
      <c r="AB195" s="78" t="str">
        <f t="shared" ca="1" si="29"/>
        <v>Q50</v>
      </c>
      <c r="AC195" s="78" t="str">
        <f t="shared" ca="1" si="30"/>
        <v>NORTH YORKSHIRE AND HUMBER AREA</v>
      </c>
      <c r="AD195" s="84">
        <f t="shared" ca="1" si="31"/>
        <v>476</v>
      </c>
      <c r="AE195" s="84">
        <f t="shared" ca="1" si="32"/>
        <v>42</v>
      </c>
      <c r="AF195" s="190">
        <f t="shared" ca="1" si="33"/>
        <v>8.8235294117646995E-2</v>
      </c>
    </row>
    <row r="196" spans="2:32" x14ac:dyDescent="0.25">
      <c r="B196" s="149">
        <f t="shared" si="34"/>
        <v>182</v>
      </c>
      <c r="C196" s="169" t="str">
        <f ca="1">IF($D$5&gt;$B196,OFFSET(Data!$B$1,$D$6+B196-1,0,1,1),"n/a")</f>
        <v>11H00</v>
      </c>
      <c r="D196" s="170" t="str">
        <f ca="1">IF($D$5&gt;$B196,OFFSET(Data!$C$1,$D$6+B196-1,0,1,1),"n/a")</f>
        <v>BRISTOL CCG</v>
      </c>
      <c r="E196" s="169" t="str">
        <f ca="1">IF($D$5&gt;$B196,OFFSET(Data!$D$1,$D$6+B196-1,0,1,1),"n/a")</f>
        <v>Q65</v>
      </c>
      <c r="F196" s="170" t="str">
        <f ca="1">IF($D$5&gt;$B196,OFFSET(Data!$E$1,$D$6+B196-1,0,1,1),"n/a")</f>
        <v>BRISTOL, N SOM, SOM &amp; S GLOS AREA</v>
      </c>
      <c r="G196" s="158">
        <f ca="1">IF($D$5&gt;$B196,OFFSET(Data!$K$1,$D$6+$B196-1,0,1,1),"n/a")</f>
        <v>1365</v>
      </c>
      <c r="H196" s="162">
        <f ca="1">IF($D$5&gt;$B196,OFFSET(Data!$X$1,$D$6+$B196-1,0,1,1),"n/a")</f>
        <v>134</v>
      </c>
      <c r="I196" s="79">
        <f ca="1">IF($D$5&gt;$B196,OFFSET(Data!$Y$1,$D$6+$B196-1,0,1,1),"n/a")</f>
        <v>9.8168498168498097E-2</v>
      </c>
      <c r="J196" s="163">
        <f ca="1">RANK($I196,$I$14:$I$239,0)+COUNTIF($I$14:$I196,$I196)-1</f>
        <v>138</v>
      </c>
      <c r="K196" s="162">
        <f ca="1">IF($D$5&gt;$B196,OFFSET(Data!$L$1,$D$6+$B196-1,0,1,1),"n/a")</f>
        <v>19</v>
      </c>
      <c r="L196" s="79">
        <f ca="1">IF($D$5&gt;$B196,OFFSET(Data!$M$1,$D$6+$B196-1,0,1,1),"n/a")</f>
        <v>1.3919413919413899E-2</v>
      </c>
      <c r="M196" s="163">
        <f ca="1">RANK($L196,$L$14:$L$239,0)+COUNTIF($L$14:$L196,$L196)-1</f>
        <v>164</v>
      </c>
      <c r="N196" s="162">
        <f ca="1">IF($D$5&gt;$B196,OFFSET(Data!$P$1,$D$6+$B196-1,0,1,1),"n/a")</f>
        <v>4</v>
      </c>
      <c r="O196" s="79">
        <f ca="1">IF($D$5&gt;$B196,OFFSET(Data!$Q$1,$D$6+$B196-1,0,1,1),"n/a")</f>
        <v>2.93040293040293E-3</v>
      </c>
      <c r="P196" s="163">
        <f ca="1">RANK($O196,$O$14:$O$239,0)+COUNTIF($O$14:$O196,$O196)-1</f>
        <v>203</v>
      </c>
      <c r="Q196" s="162">
        <f ca="1">IF($D$5&gt;$B196,OFFSET(Data!$T$1,$D$6+$B196-1,0,1,1),"n/a")</f>
        <v>130</v>
      </c>
      <c r="R196" s="79">
        <f ca="1">IF($D$5&gt;$B196,OFFSET(Data!$U$1,$D$6+$B196-1,0,1,1),"n/a")</f>
        <v>9.5238095238095205E-2</v>
      </c>
      <c r="S196" s="80">
        <f ca="1">RANK($R196,$R$14:$R$239,0)+COUNTIF($R$14:$R196,$R196)-1</f>
        <v>127</v>
      </c>
      <c r="T196" s="166"/>
      <c r="U196" s="162">
        <f t="shared" ca="1" si="24"/>
        <v>134</v>
      </c>
      <c r="V196" s="193">
        <f t="shared" ca="1" si="25"/>
        <v>9.8168498168498097E-2</v>
      </c>
      <c r="W196" s="80">
        <f t="shared" ca="1" si="26"/>
        <v>138</v>
      </c>
      <c r="Y196" s="77">
        <f t="shared" si="35"/>
        <v>183</v>
      </c>
      <c r="Z196" s="78" t="str">
        <f t="shared" ca="1" si="27"/>
        <v>09J00</v>
      </c>
      <c r="AA196" s="78" t="str">
        <f t="shared" ca="1" si="28"/>
        <v>DARTFORD, GRAVESHAM AND SWANLEY CCG</v>
      </c>
      <c r="AB196" s="78" t="str">
        <f t="shared" ca="1" si="29"/>
        <v>Q67</v>
      </c>
      <c r="AC196" s="78" t="str">
        <f t="shared" ca="1" si="30"/>
        <v>KENT AND MEDWAY AREA</v>
      </c>
      <c r="AD196" s="84">
        <f t="shared" ca="1" si="31"/>
        <v>743</v>
      </c>
      <c r="AE196" s="84">
        <f t="shared" ca="1" si="32"/>
        <v>65</v>
      </c>
      <c r="AF196" s="190">
        <f t="shared" ca="1" si="33"/>
        <v>8.7483176312247599E-2</v>
      </c>
    </row>
    <row r="197" spans="2:32" x14ac:dyDescent="0.25">
      <c r="B197" s="149">
        <f t="shared" si="34"/>
        <v>183</v>
      </c>
      <c r="C197" s="169" t="str">
        <f ca="1">IF($D$5&gt;$B197,OFFSET(Data!$B$1,$D$6+B197-1,0,1,1),"n/a")</f>
        <v>11J00</v>
      </c>
      <c r="D197" s="170" t="str">
        <f ca="1">IF($D$5&gt;$B197,OFFSET(Data!$C$1,$D$6+B197-1,0,1,1),"n/a")</f>
        <v>DORSET CCG</v>
      </c>
      <c r="E197" s="169" t="str">
        <f ca="1">IF($D$5&gt;$B197,OFFSET(Data!$D$1,$D$6+B197-1,0,1,1),"n/a")</f>
        <v>Q70</v>
      </c>
      <c r="F197" s="170" t="str">
        <f ca="1">IF($D$5&gt;$B197,OFFSET(Data!$E$1,$D$6+B197-1,0,1,1),"n/a")</f>
        <v>WESSEX AREA</v>
      </c>
      <c r="G197" s="158">
        <f ca="1">IF($D$5&gt;$B197,OFFSET(Data!$K$1,$D$6+$B197-1,0,1,1),"n/a")</f>
        <v>2513</v>
      </c>
      <c r="H197" s="162">
        <f ca="1">IF($D$5&gt;$B197,OFFSET(Data!$X$1,$D$6+$B197-1,0,1,1),"n/a")</f>
        <v>206</v>
      </c>
      <c r="I197" s="79">
        <f ca="1">IF($D$5&gt;$B197,OFFSET(Data!$Y$1,$D$6+$B197-1,0,1,1),"n/a")</f>
        <v>8.1973736569836794E-2</v>
      </c>
      <c r="J197" s="163">
        <f ca="1">RANK($I197,$I$14:$I$239,0)+COUNTIF($I$14:$I197,$I197)-1</f>
        <v>197</v>
      </c>
      <c r="K197" s="162">
        <f ca="1">IF($D$5&gt;$B197,OFFSET(Data!$L$1,$D$6+$B197-1,0,1,1),"n/a")</f>
        <v>18</v>
      </c>
      <c r="L197" s="79">
        <f ca="1">IF($D$5&gt;$B197,OFFSET(Data!$M$1,$D$6+$B197-1,0,1,1),"n/a")</f>
        <v>7.1627536808595302E-3</v>
      </c>
      <c r="M197" s="163">
        <f ca="1">RANK($L197,$L$14:$L$239,0)+COUNTIF($L$14:$L197,$L197)-1</f>
        <v>203</v>
      </c>
      <c r="N197" s="162">
        <f ca="1">IF($D$5&gt;$B197,OFFSET(Data!$P$1,$D$6+$B197-1,0,1,1),"n/a")</f>
        <v>10</v>
      </c>
      <c r="O197" s="79">
        <f ca="1">IF($D$5&gt;$B197,OFFSET(Data!$Q$1,$D$6+$B197-1,0,1,1),"n/a")</f>
        <v>3.9793076004775102E-3</v>
      </c>
      <c r="P197" s="163">
        <f ca="1">RANK($O197,$O$14:$O$239,0)+COUNTIF($O$14:$O197,$O197)-1</f>
        <v>194</v>
      </c>
      <c r="Q197" s="162">
        <f ca="1">IF($D$5&gt;$B197,OFFSET(Data!$T$1,$D$6+$B197-1,0,1,1),"n/a")</f>
        <v>200</v>
      </c>
      <c r="R197" s="79">
        <f ca="1">IF($D$5&gt;$B197,OFFSET(Data!$U$1,$D$6+$B197-1,0,1,1),"n/a")</f>
        <v>7.9586152009550298E-2</v>
      </c>
      <c r="S197" s="80">
        <f ca="1">RANK($R197,$R$14:$R$239,0)+COUNTIF($R$14:$R197,$R197)-1</f>
        <v>191</v>
      </c>
      <c r="T197" s="166"/>
      <c r="U197" s="162">
        <f t="shared" ca="1" si="24"/>
        <v>206</v>
      </c>
      <c r="V197" s="193">
        <f t="shared" ca="1" si="25"/>
        <v>8.1973736569836794E-2</v>
      </c>
      <c r="W197" s="80">
        <f t="shared" ca="1" si="26"/>
        <v>197</v>
      </c>
      <c r="Y197" s="77">
        <f t="shared" si="35"/>
        <v>184</v>
      </c>
      <c r="Z197" s="78" t="str">
        <f t="shared" ca="1" si="27"/>
        <v>08R00</v>
      </c>
      <c r="AA197" s="78" t="str">
        <f t="shared" ca="1" si="28"/>
        <v>MERTON CCG</v>
      </c>
      <c r="AB197" s="78" t="str">
        <f t="shared" ca="1" si="29"/>
        <v>Q63</v>
      </c>
      <c r="AC197" s="78" t="str">
        <f t="shared" ca="1" si="30"/>
        <v>SOUTH LONDON AREA</v>
      </c>
      <c r="AD197" s="84">
        <f t="shared" ca="1" si="31"/>
        <v>469</v>
      </c>
      <c r="AE197" s="84">
        <f t="shared" ca="1" si="32"/>
        <v>41</v>
      </c>
      <c r="AF197" s="190">
        <f t="shared" ca="1" si="33"/>
        <v>8.7420042643923196E-2</v>
      </c>
    </row>
    <row r="198" spans="2:32" x14ac:dyDescent="0.25">
      <c r="B198" s="149">
        <f t="shared" si="34"/>
        <v>184</v>
      </c>
      <c r="C198" s="169" t="str">
        <f ca="1">IF($D$5&gt;$B198,OFFSET(Data!$B$1,$D$6+B198-1,0,1,1),"n/a")</f>
        <v>11M00</v>
      </c>
      <c r="D198" s="170" t="str">
        <f ca="1">IF($D$5&gt;$B198,OFFSET(Data!$C$1,$D$6+B198-1,0,1,1),"n/a")</f>
        <v>GLOUCESTERSHIRE CCG</v>
      </c>
      <c r="E198" s="169" t="str">
        <f ca="1">IF($D$5&gt;$B198,OFFSET(Data!$D$1,$D$6+B198-1,0,1,1),"n/a")</f>
        <v>Q64</v>
      </c>
      <c r="F198" s="170" t="str">
        <f ca="1">IF($D$5&gt;$B198,OFFSET(Data!$E$1,$D$6+B198-1,0,1,1),"n/a")</f>
        <v>BATH,GLOS,SWINDON &amp; WILTSHIRE AREA</v>
      </c>
      <c r="G198" s="158">
        <f ca="1">IF($D$5&gt;$B198,OFFSET(Data!$K$1,$D$6+$B198-1,0,1,1),"n/a")</f>
        <v>2357</v>
      </c>
      <c r="H198" s="162">
        <f ca="1">IF($D$5&gt;$B198,OFFSET(Data!$X$1,$D$6+$B198-1,0,1,1),"n/a")</f>
        <v>197</v>
      </c>
      <c r="I198" s="79">
        <f ca="1">IF($D$5&gt;$B198,OFFSET(Data!$Y$1,$D$6+$B198-1,0,1,1),"n/a")</f>
        <v>8.3580823080186606E-2</v>
      </c>
      <c r="J198" s="163">
        <f ca="1">RANK($I198,$I$14:$I$239,0)+COUNTIF($I$14:$I198,$I198)-1</f>
        <v>195</v>
      </c>
      <c r="K198" s="162">
        <f ca="1">IF($D$5&gt;$B198,OFFSET(Data!$L$1,$D$6+$B198-1,0,1,1),"n/a")</f>
        <v>38</v>
      </c>
      <c r="L198" s="79">
        <f ca="1">IF($D$5&gt;$B198,OFFSET(Data!$M$1,$D$6+$B198-1,0,1,1),"n/a")</f>
        <v>1.6122189223589298E-2</v>
      </c>
      <c r="M198" s="163">
        <f ca="1">RANK($L198,$L$14:$L$239,0)+COUNTIF($L$14:$L198,$L198)-1</f>
        <v>131</v>
      </c>
      <c r="N198" s="162">
        <f ca="1">IF($D$5&gt;$B198,OFFSET(Data!$P$1,$D$6+$B198-1,0,1,1),"n/a")</f>
        <v>19</v>
      </c>
      <c r="O198" s="79">
        <f ca="1">IF($D$5&gt;$B198,OFFSET(Data!$Q$1,$D$6+$B198-1,0,1,1),"n/a")</f>
        <v>8.0610946117946492E-3</v>
      </c>
      <c r="P198" s="163">
        <f ca="1">RANK($O198,$O$14:$O$239,0)+COUNTIF($O$14:$O198,$O198)-1</f>
        <v>114</v>
      </c>
      <c r="Q198" s="162">
        <f ca="1">IF($D$5&gt;$B198,OFFSET(Data!$T$1,$D$6+$B198-1,0,1,1),"n/a")</f>
        <v>185</v>
      </c>
      <c r="R198" s="79">
        <f ca="1">IF($D$5&gt;$B198,OFFSET(Data!$U$1,$D$6+$B198-1,0,1,1),"n/a")</f>
        <v>7.8489605430632103E-2</v>
      </c>
      <c r="S198" s="80">
        <f ca="1">RANK($R198,$R$14:$R$239,0)+COUNTIF($R$14:$R198,$R198)-1</f>
        <v>192</v>
      </c>
      <c r="T198" s="166"/>
      <c r="U198" s="162">
        <f t="shared" ca="1" si="24"/>
        <v>197</v>
      </c>
      <c r="V198" s="193">
        <f t="shared" ca="1" si="25"/>
        <v>8.3580823080186606E-2</v>
      </c>
      <c r="W198" s="80">
        <f t="shared" ca="1" si="26"/>
        <v>195</v>
      </c>
      <c r="Y198" s="77">
        <f t="shared" si="35"/>
        <v>185</v>
      </c>
      <c r="Z198" s="78" t="str">
        <f t="shared" ca="1" si="27"/>
        <v>09Y00</v>
      </c>
      <c r="AA198" s="78" t="str">
        <f t="shared" ca="1" si="28"/>
        <v>NORTH WEST SURREY CCG</v>
      </c>
      <c r="AB198" s="78" t="str">
        <f t="shared" ca="1" si="29"/>
        <v>Q68</v>
      </c>
      <c r="AC198" s="78" t="str">
        <f t="shared" ca="1" si="30"/>
        <v>SURREY AND SUSSEX AREA</v>
      </c>
      <c r="AD198" s="84">
        <f t="shared" ca="1" si="31"/>
        <v>942</v>
      </c>
      <c r="AE198" s="84">
        <f t="shared" ca="1" si="32"/>
        <v>82</v>
      </c>
      <c r="AF198" s="190">
        <f t="shared" ca="1" si="33"/>
        <v>8.7048832271762203E-2</v>
      </c>
    </row>
    <row r="199" spans="2:32" x14ac:dyDescent="0.25">
      <c r="B199" s="149">
        <f t="shared" si="34"/>
        <v>185</v>
      </c>
      <c r="C199" s="169" t="str">
        <f ca="1">IF($D$5&gt;$B199,OFFSET(Data!$B$1,$D$6+B199-1,0,1,1),"n/a")</f>
        <v>11N00</v>
      </c>
      <c r="D199" s="170" t="str">
        <f ca="1">IF($D$5&gt;$B199,OFFSET(Data!$C$1,$D$6+B199-1,0,1,1),"n/a")</f>
        <v>KERNOW CCG</v>
      </c>
      <c r="E199" s="169" t="str">
        <f ca="1">IF($D$5&gt;$B199,OFFSET(Data!$D$1,$D$6+B199-1,0,1,1),"n/a")</f>
        <v>Q66</v>
      </c>
      <c r="F199" s="170" t="str">
        <f ca="1">IF($D$5&gt;$B199,OFFSET(Data!$E$1,$D$6+B199-1,0,1,1),"n/a")</f>
        <v>DEVON,CORNWALL&amp;ISLES OF SCILLY AREA</v>
      </c>
      <c r="G199" s="158">
        <f ca="1">IF($D$5&gt;$B199,OFFSET(Data!$K$1,$D$6+$B199-1,0,1,1),"n/a")</f>
        <v>2301</v>
      </c>
      <c r="H199" s="162">
        <f ca="1">IF($D$5&gt;$B199,OFFSET(Data!$X$1,$D$6+$B199-1,0,1,1),"n/a")</f>
        <v>232</v>
      </c>
      <c r="I199" s="79">
        <f ca="1">IF($D$5&gt;$B199,OFFSET(Data!$Y$1,$D$6+$B199-1,0,1,1),"n/a")</f>
        <v>0.100825727944372</v>
      </c>
      <c r="J199" s="163">
        <f ca="1">RANK($I199,$I$14:$I$239,0)+COUNTIF($I$14:$I199,$I199)-1</f>
        <v>127</v>
      </c>
      <c r="K199" s="162">
        <f ca="1">IF($D$5&gt;$B199,OFFSET(Data!$L$1,$D$6+$B199-1,0,1,1),"n/a")</f>
        <v>50</v>
      </c>
      <c r="L199" s="79">
        <f ca="1">IF($D$5&gt;$B199,OFFSET(Data!$M$1,$D$6+$B199-1,0,1,1),"n/a")</f>
        <v>2.1729682746631802E-2</v>
      </c>
      <c r="M199" s="163">
        <f ca="1">RANK($L199,$L$14:$L$239,0)+COUNTIF($L$14:$L199,$L199)-1</f>
        <v>60</v>
      </c>
      <c r="N199" s="162">
        <f ca="1">IF($D$5&gt;$B199,OFFSET(Data!$P$1,$D$6+$B199-1,0,1,1),"n/a")</f>
        <v>21</v>
      </c>
      <c r="O199" s="79">
        <f ca="1">IF($D$5&gt;$B199,OFFSET(Data!$Q$1,$D$6+$B199-1,0,1,1),"n/a")</f>
        <v>9.12646675358539E-3</v>
      </c>
      <c r="P199" s="163">
        <f ca="1">RANK($O199,$O$14:$O$239,0)+COUNTIF($O$14:$O199,$O199)-1</f>
        <v>87</v>
      </c>
      <c r="Q199" s="162">
        <f ca="1">IF($D$5&gt;$B199,OFFSET(Data!$T$1,$D$6+$B199-1,0,1,1),"n/a")</f>
        <v>223</v>
      </c>
      <c r="R199" s="79">
        <f ca="1">IF($D$5&gt;$B199,OFFSET(Data!$U$1,$D$6+$B199-1,0,1,1),"n/a")</f>
        <v>9.6914385049978194E-2</v>
      </c>
      <c r="S199" s="80">
        <f ca="1">RANK($R199,$R$14:$R$239,0)+COUNTIF($R$14:$R199,$R199)-1</f>
        <v>115</v>
      </c>
      <c r="T199" s="166"/>
      <c r="U199" s="162">
        <f t="shared" ca="1" si="24"/>
        <v>232</v>
      </c>
      <c r="V199" s="193">
        <f t="shared" ca="1" si="25"/>
        <v>0.100825727944372</v>
      </c>
      <c r="W199" s="80">
        <f t="shared" ca="1" si="26"/>
        <v>127</v>
      </c>
      <c r="Y199" s="77">
        <f t="shared" si="35"/>
        <v>186</v>
      </c>
      <c r="Z199" s="78" t="str">
        <f t="shared" ca="1" si="27"/>
        <v>13T00</v>
      </c>
      <c r="AA199" s="78" t="str">
        <f t="shared" ca="1" si="28"/>
        <v>NEWCASTLE GATESHEAD CCG</v>
      </c>
      <c r="AB199" s="78" t="str">
        <f t="shared" ca="1" si="29"/>
        <v>Q49</v>
      </c>
      <c r="AC199" s="78" t="str">
        <f t="shared" ca="1" si="30"/>
        <v>CUMBRIA,NORTHUMB,TYNE &amp; WEAR AREA</v>
      </c>
      <c r="AD199" s="84">
        <f t="shared" ca="1" si="31"/>
        <v>2033</v>
      </c>
      <c r="AE199" s="84">
        <f t="shared" ca="1" si="32"/>
        <v>175</v>
      </c>
      <c r="AF199" s="190">
        <f t="shared" ca="1" si="33"/>
        <v>8.6079685194294098E-2</v>
      </c>
    </row>
    <row r="200" spans="2:32" x14ac:dyDescent="0.25">
      <c r="B200" s="149">
        <f t="shared" si="34"/>
        <v>186</v>
      </c>
      <c r="C200" s="169" t="str">
        <f ca="1">IF($D$5&gt;$B200,OFFSET(Data!$B$1,$D$6+B200-1,0,1,1),"n/a")</f>
        <v>11T00</v>
      </c>
      <c r="D200" s="170" t="str">
        <f ca="1">IF($D$5&gt;$B200,OFFSET(Data!$C$1,$D$6+B200-1,0,1,1),"n/a")</f>
        <v>NORTH SOMERSET CCG</v>
      </c>
      <c r="E200" s="169" t="str">
        <f ca="1">IF($D$5&gt;$B200,OFFSET(Data!$D$1,$D$6+B200-1,0,1,1),"n/a")</f>
        <v>Q65</v>
      </c>
      <c r="F200" s="170" t="str">
        <f ca="1">IF($D$5&gt;$B200,OFFSET(Data!$E$1,$D$6+B200-1,0,1,1),"n/a")</f>
        <v>BRISTOL, N SOM, SOM &amp; S GLOS AREA</v>
      </c>
      <c r="G200" s="158">
        <f ca="1">IF($D$5&gt;$B200,OFFSET(Data!$K$1,$D$6+$B200-1,0,1,1),"n/a")</f>
        <v>836</v>
      </c>
      <c r="H200" s="162">
        <f ca="1">IF($D$5&gt;$B200,OFFSET(Data!$X$1,$D$6+$B200-1,0,1,1),"n/a")</f>
        <v>70</v>
      </c>
      <c r="I200" s="79">
        <f ca="1">IF($D$5&gt;$B200,OFFSET(Data!$Y$1,$D$6+$B200-1,0,1,1),"n/a")</f>
        <v>8.3732057416267894E-2</v>
      </c>
      <c r="J200" s="163">
        <f ca="1">RANK($I200,$I$14:$I$239,0)+COUNTIF($I$14:$I200,$I200)-1</f>
        <v>194</v>
      </c>
      <c r="K200" s="162">
        <f ca="1">IF($D$5&gt;$B200,OFFSET(Data!$L$1,$D$6+$B200-1,0,1,1),"n/a")</f>
        <v>13</v>
      </c>
      <c r="L200" s="79">
        <f ca="1">IF($D$5&gt;$B200,OFFSET(Data!$M$1,$D$6+$B200-1,0,1,1),"n/a")</f>
        <v>1.55502392344497E-2</v>
      </c>
      <c r="M200" s="163">
        <f ca="1">RANK($L200,$L$14:$L$239,0)+COUNTIF($L$14:$L200,$L200)-1</f>
        <v>138</v>
      </c>
      <c r="N200" s="162">
        <f ca="1">IF($D$5&gt;$B200,OFFSET(Data!$P$1,$D$6+$B200-1,0,1,1),"n/a")</f>
        <v>4</v>
      </c>
      <c r="O200" s="79">
        <f ca="1">IF($D$5&gt;$B200,OFFSET(Data!$Q$1,$D$6+$B200-1,0,1,1),"n/a")</f>
        <v>4.78468899521531E-3</v>
      </c>
      <c r="P200" s="163">
        <f ca="1">RANK($O200,$O$14:$O$239,0)+COUNTIF($O$14:$O200,$O200)-1</f>
        <v>185</v>
      </c>
      <c r="Q200" s="162">
        <f ca="1">IF($D$5&gt;$B200,OFFSET(Data!$T$1,$D$6+$B200-1,0,1,1),"n/a")</f>
        <v>67</v>
      </c>
      <c r="R200" s="79">
        <f ca="1">IF($D$5&gt;$B200,OFFSET(Data!$U$1,$D$6+$B200-1,0,1,1),"n/a")</f>
        <v>8.0143540669856406E-2</v>
      </c>
      <c r="S200" s="80">
        <f ca="1">RANK($R200,$R$14:$R$239,0)+COUNTIF($R$14:$R200,$R200)-1</f>
        <v>190</v>
      </c>
      <c r="T200" s="166"/>
      <c r="U200" s="162">
        <f t="shared" ca="1" si="24"/>
        <v>70</v>
      </c>
      <c r="V200" s="193">
        <f t="shared" ca="1" si="25"/>
        <v>8.3732057416267894E-2</v>
      </c>
      <c r="W200" s="80">
        <f t="shared" ca="1" si="26"/>
        <v>194</v>
      </c>
      <c r="Y200" s="77">
        <f t="shared" si="35"/>
        <v>187</v>
      </c>
      <c r="Z200" s="78" t="str">
        <f t="shared" ca="1" si="27"/>
        <v>04M00</v>
      </c>
      <c r="AA200" s="78" t="str">
        <f t="shared" ca="1" si="28"/>
        <v>NOTTINGHAM WEST CCG</v>
      </c>
      <c r="AB200" s="78" t="str">
        <f t="shared" ca="1" si="29"/>
        <v>Q55</v>
      </c>
      <c r="AC200" s="78" t="str">
        <f t="shared" ca="1" si="30"/>
        <v>DERBYSHIRE AND NOTTINGHAMSHIRE AREA</v>
      </c>
      <c r="AD200" s="84">
        <f t="shared" ca="1" si="31"/>
        <v>279</v>
      </c>
      <c r="AE200" s="84">
        <f t="shared" ca="1" si="32"/>
        <v>24</v>
      </c>
      <c r="AF200" s="190">
        <f t="shared" ca="1" si="33"/>
        <v>8.6021505376343996E-2</v>
      </c>
    </row>
    <row r="201" spans="2:32" x14ac:dyDescent="0.25">
      <c r="B201" s="149">
        <f t="shared" si="34"/>
        <v>187</v>
      </c>
      <c r="C201" s="169" t="str">
        <f ca="1">IF($D$5&gt;$B201,OFFSET(Data!$B$1,$D$6+B201-1,0,1,1),"n/a")</f>
        <v>11X00</v>
      </c>
      <c r="D201" s="170" t="str">
        <f ca="1">IF($D$5&gt;$B201,OFFSET(Data!$C$1,$D$6+B201-1,0,1,1),"n/a")</f>
        <v>SOMERSET CCG</v>
      </c>
      <c r="E201" s="169" t="str">
        <f ca="1">IF($D$5&gt;$B201,OFFSET(Data!$D$1,$D$6+B201-1,0,1,1),"n/a")</f>
        <v>Q65</v>
      </c>
      <c r="F201" s="170" t="str">
        <f ca="1">IF($D$5&gt;$B201,OFFSET(Data!$E$1,$D$6+B201-1,0,1,1),"n/a")</f>
        <v>BRISTOL, N SOM, SOM &amp; S GLOS AREA</v>
      </c>
      <c r="G201" s="158">
        <f ca="1">IF($D$5&gt;$B201,OFFSET(Data!$K$1,$D$6+$B201-1,0,1,1),"n/a")</f>
        <v>1800</v>
      </c>
      <c r="H201" s="162">
        <f ca="1">IF($D$5&gt;$B201,OFFSET(Data!$X$1,$D$6+$B201-1,0,1,1),"n/a")</f>
        <v>153</v>
      </c>
      <c r="I201" s="79">
        <f ca="1">IF($D$5&gt;$B201,OFFSET(Data!$Y$1,$D$6+$B201-1,0,1,1),"n/a")</f>
        <v>8.5000000000000006E-2</v>
      </c>
      <c r="J201" s="163">
        <f ca="1">RANK($I201,$I$14:$I$239,0)+COUNTIF($I$14:$I201,$I201)-1</f>
        <v>189</v>
      </c>
      <c r="K201" s="162">
        <f ca="1">IF($D$5&gt;$B201,OFFSET(Data!$L$1,$D$6+$B201-1,0,1,1),"n/a")</f>
        <v>16</v>
      </c>
      <c r="L201" s="79">
        <f ca="1">IF($D$5&gt;$B201,OFFSET(Data!$M$1,$D$6+$B201-1,0,1,1),"n/a")</f>
        <v>8.8888888888888802E-3</v>
      </c>
      <c r="M201" s="163">
        <f ca="1">RANK($L201,$L$14:$L$239,0)+COUNTIF($L$14:$L201,$L201)-1</f>
        <v>198</v>
      </c>
      <c r="N201" s="162">
        <f ca="1">IF($D$5&gt;$B201,OFFSET(Data!$P$1,$D$6+$B201-1,0,1,1),"n/a")</f>
        <v>10</v>
      </c>
      <c r="O201" s="79">
        <f ca="1">IF($D$5&gt;$B201,OFFSET(Data!$Q$1,$D$6+$B201-1,0,1,1),"n/a")</f>
        <v>5.5555555555555497E-3</v>
      </c>
      <c r="P201" s="163">
        <f ca="1">RANK($O201,$O$14:$O$239,0)+COUNTIF($O$14:$O201,$O201)-1</f>
        <v>168</v>
      </c>
      <c r="Q201" s="162">
        <f ca="1">IF($D$5&gt;$B201,OFFSET(Data!$T$1,$D$6+$B201-1,0,1,1),"n/a")</f>
        <v>145</v>
      </c>
      <c r="R201" s="79">
        <f ca="1">IF($D$5&gt;$B201,OFFSET(Data!$U$1,$D$6+$B201-1,0,1,1),"n/a")</f>
        <v>8.0555555555555505E-2</v>
      </c>
      <c r="S201" s="80">
        <f ca="1">RANK($R201,$R$14:$R$239,0)+COUNTIF($R$14:$R201,$R201)-1</f>
        <v>189</v>
      </c>
      <c r="T201" s="166"/>
      <c r="U201" s="162">
        <f t="shared" ca="1" si="24"/>
        <v>153</v>
      </c>
      <c r="V201" s="193">
        <f t="shared" ca="1" si="25"/>
        <v>8.5000000000000006E-2</v>
      </c>
      <c r="W201" s="80">
        <f t="shared" ca="1" si="26"/>
        <v>189</v>
      </c>
      <c r="Y201" s="77">
        <f t="shared" si="35"/>
        <v>188</v>
      </c>
      <c r="Z201" s="78" t="str">
        <f t="shared" ca="1" si="27"/>
        <v>02G00</v>
      </c>
      <c r="AA201" s="78" t="str">
        <f t="shared" ca="1" si="28"/>
        <v>WEST LANCASHIRE CCG</v>
      </c>
      <c r="AB201" s="78" t="str">
        <f t="shared" ca="1" si="29"/>
        <v>Q47</v>
      </c>
      <c r="AC201" s="78" t="str">
        <f t="shared" ca="1" si="30"/>
        <v>LANCASHIRE AREA</v>
      </c>
      <c r="AD201" s="84">
        <f t="shared" ca="1" si="31"/>
        <v>422</v>
      </c>
      <c r="AE201" s="84">
        <f t="shared" ca="1" si="32"/>
        <v>36</v>
      </c>
      <c r="AF201" s="190">
        <f t="shared" ca="1" si="33"/>
        <v>8.5308056872037893E-2</v>
      </c>
    </row>
    <row r="202" spans="2:32" x14ac:dyDescent="0.25">
      <c r="B202" s="149">
        <f t="shared" si="34"/>
        <v>188</v>
      </c>
      <c r="C202" s="169" t="str">
        <f ca="1">IF($D$5&gt;$B202,OFFSET(Data!$B$1,$D$6+B202-1,0,1,1),"n/a")</f>
        <v>12A00</v>
      </c>
      <c r="D202" s="170" t="str">
        <f ca="1">IF($D$5&gt;$B202,OFFSET(Data!$C$1,$D$6+B202-1,0,1,1),"n/a")</f>
        <v>SOUTH GLOUCESTERSHIRE CCG</v>
      </c>
      <c r="E202" s="169" t="str">
        <f ca="1">IF($D$5&gt;$B202,OFFSET(Data!$D$1,$D$6+B202-1,0,1,1),"n/a")</f>
        <v>Q65</v>
      </c>
      <c r="F202" s="170" t="str">
        <f ca="1">IF($D$5&gt;$B202,OFFSET(Data!$E$1,$D$6+B202-1,0,1,1),"n/a")</f>
        <v>BRISTOL, N SOM, SOM &amp; S GLOS AREA</v>
      </c>
      <c r="G202" s="158">
        <f ca="1">IF($D$5&gt;$B202,OFFSET(Data!$K$1,$D$6+$B202-1,0,1,1),"n/a")</f>
        <v>708</v>
      </c>
      <c r="H202" s="162">
        <f ca="1">IF($D$5&gt;$B202,OFFSET(Data!$X$1,$D$6+$B202-1,0,1,1),"n/a")</f>
        <v>74</v>
      </c>
      <c r="I202" s="79">
        <f ca="1">IF($D$5&gt;$B202,OFFSET(Data!$Y$1,$D$6+$B202-1,0,1,1),"n/a")</f>
        <v>0.104519774011299</v>
      </c>
      <c r="J202" s="163">
        <f ca="1">RANK($I202,$I$14:$I$239,0)+COUNTIF($I$14:$I202,$I202)-1</f>
        <v>97</v>
      </c>
      <c r="K202" s="162">
        <f ca="1">IF($D$5&gt;$B202,OFFSET(Data!$L$1,$D$6+$B202-1,0,1,1),"n/a")</f>
        <v>8</v>
      </c>
      <c r="L202" s="79">
        <f ca="1">IF($D$5&gt;$B202,OFFSET(Data!$M$1,$D$6+$B202-1,0,1,1),"n/a")</f>
        <v>1.1299435028248501E-2</v>
      </c>
      <c r="M202" s="163">
        <f ca="1">RANK($L202,$L$14:$L$239,0)+COUNTIF($L$14:$L202,$L202)-1</f>
        <v>185</v>
      </c>
      <c r="N202" s="162">
        <f ca="1">IF($D$5&gt;$B202,OFFSET(Data!$P$1,$D$6+$B202-1,0,1,1),"n/a")</f>
        <v>6</v>
      </c>
      <c r="O202" s="79">
        <f ca="1">IF($D$5&gt;$B202,OFFSET(Data!$Q$1,$D$6+$B202-1,0,1,1),"n/a")</f>
        <v>8.4745762711864406E-3</v>
      </c>
      <c r="P202" s="163">
        <f ca="1">RANK($O202,$O$14:$O$239,0)+COUNTIF($O$14:$O202,$O202)-1</f>
        <v>102</v>
      </c>
      <c r="Q202" s="162">
        <f ca="1">IF($D$5&gt;$B202,OFFSET(Data!$T$1,$D$6+$B202-1,0,1,1),"n/a")</f>
        <v>71</v>
      </c>
      <c r="R202" s="79">
        <f ca="1">IF($D$5&gt;$B202,OFFSET(Data!$U$1,$D$6+$B202-1,0,1,1),"n/a")</f>
        <v>0.100282485875706</v>
      </c>
      <c r="S202" s="80">
        <f ca="1">RANK($R202,$R$14:$R$239,0)+COUNTIF($R$14:$R202,$R202)-1</f>
        <v>98</v>
      </c>
      <c r="T202" s="166"/>
      <c r="U202" s="162">
        <f t="shared" ca="1" si="24"/>
        <v>74</v>
      </c>
      <c r="V202" s="193">
        <f t="shared" ca="1" si="25"/>
        <v>0.104519774011299</v>
      </c>
      <c r="W202" s="80">
        <f t="shared" ca="1" si="26"/>
        <v>97</v>
      </c>
      <c r="Y202" s="77">
        <f t="shared" si="35"/>
        <v>189</v>
      </c>
      <c r="Z202" s="78" t="str">
        <f t="shared" ca="1" si="27"/>
        <v>11X00</v>
      </c>
      <c r="AA202" s="78" t="str">
        <f t="shared" ca="1" si="28"/>
        <v>SOMERSET CCG</v>
      </c>
      <c r="AB202" s="78" t="str">
        <f t="shared" ca="1" si="29"/>
        <v>Q65</v>
      </c>
      <c r="AC202" s="78" t="str">
        <f t="shared" ca="1" si="30"/>
        <v>BRISTOL, N SOM, SOM &amp; S GLOS AREA</v>
      </c>
      <c r="AD202" s="84">
        <f t="shared" ca="1" si="31"/>
        <v>1800</v>
      </c>
      <c r="AE202" s="84">
        <f t="shared" ca="1" si="32"/>
        <v>153</v>
      </c>
      <c r="AF202" s="190">
        <f t="shared" ca="1" si="33"/>
        <v>8.5000000000000006E-2</v>
      </c>
    </row>
    <row r="203" spans="2:32" x14ac:dyDescent="0.25">
      <c r="B203" s="149">
        <f t="shared" si="34"/>
        <v>189</v>
      </c>
      <c r="C203" s="169" t="str">
        <f ca="1">IF($D$5&gt;$B203,OFFSET(Data!$B$1,$D$6+B203-1,0,1,1),"n/a")</f>
        <v>12D00</v>
      </c>
      <c r="D203" s="170" t="str">
        <f ca="1">IF($D$5&gt;$B203,OFFSET(Data!$C$1,$D$6+B203-1,0,1,1),"n/a")</f>
        <v>SWINDON CCG</v>
      </c>
      <c r="E203" s="169" t="str">
        <f ca="1">IF($D$5&gt;$B203,OFFSET(Data!$D$1,$D$6+B203-1,0,1,1),"n/a")</f>
        <v>Q64</v>
      </c>
      <c r="F203" s="170" t="str">
        <f ca="1">IF($D$5&gt;$B203,OFFSET(Data!$E$1,$D$6+B203-1,0,1,1),"n/a")</f>
        <v>BATH,GLOS,SWINDON &amp; WILTSHIRE AREA</v>
      </c>
      <c r="G203" s="158">
        <f ca="1">IF($D$5&gt;$B203,OFFSET(Data!$K$1,$D$6+$B203-1,0,1,1),"n/a")</f>
        <v>801</v>
      </c>
      <c r="H203" s="162">
        <f ca="1">IF($D$5&gt;$B203,OFFSET(Data!$X$1,$D$6+$B203-1,0,1,1),"n/a")</f>
        <v>90</v>
      </c>
      <c r="I203" s="79">
        <f ca="1">IF($D$5&gt;$B203,OFFSET(Data!$Y$1,$D$6+$B203-1,0,1,1),"n/a")</f>
        <v>0.112359550561797</v>
      </c>
      <c r="J203" s="163">
        <f ca="1">RANK($I203,$I$14:$I$239,0)+COUNTIF($I$14:$I203,$I203)-1</f>
        <v>59</v>
      </c>
      <c r="K203" s="162">
        <f ca="1">IF($D$5&gt;$B203,OFFSET(Data!$L$1,$D$6+$B203-1,0,1,1),"n/a")</f>
        <v>22</v>
      </c>
      <c r="L203" s="79">
        <f ca="1">IF($D$5&gt;$B203,OFFSET(Data!$M$1,$D$6+$B203-1,0,1,1),"n/a")</f>
        <v>2.7465667915106101E-2</v>
      </c>
      <c r="M203" s="163">
        <f ca="1">RANK($L203,$L$14:$L$239,0)+COUNTIF($L$14:$L203,$L203)-1</f>
        <v>23</v>
      </c>
      <c r="N203" s="162">
        <f ca="1">IF($D$5&gt;$B203,OFFSET(Data!$P$1,$D$6+$B203-1,0,1,1),"n/a")</f>
        <v>14</v>
      </c>
      <c r="O203" s="79">
        <f ca="1">IF($D$5&gt;$B203,OFFSET(Data!$Q$1,$D$6+$B203-1,0,1,1),"n/a")</f>
        <v>1.7478152309612902E-2</v>
      </c>
      <c r="P203" s="163">
        <f ca="1">RANK($O203,$O$14:$O$239,0)+COUNTIF($O$14:$O203,$O203)-1</f>
        <v>8</v>
      </c>
      <c r="Q203" s="162">
        <f ca="1">IF($D$5&gt;$B203,OFFSET(Data!$T$1,$D$6+$B203-1,0,1,1),"n/a")</f>
        <v>84</v>
      </c>
      <c r="R203" s="79">
        <f ca="1">IF($D$5&gt;$B203,OFFSET(Data!$U$1,$D$6+$B203-1,0,1,1),"n/a")</f>
        <v>0.10486891385767701</v>
      </c>
      <c r="S203" s="80">
        <f ca="1">RANK($R203,$R$14:$R$239,0)+COUNTIF($R$14:$R203,$R203)-1</f>
        <v>69</v>
      </c>
      <c r="T203" s="166"/>
      <c r="U203" s="162">
        <f t="shared" ca="1" si="24"/>
        <v>90</v>
      </c>
      <c r="V203" s="193">
        <f t="shared" ca="1" si="25"/>
        <v>0.112359550561797</v>
      </c>
      <c r="W203" s="80">
        <f t="shared" ca="1" si="26"/>
        <v>59</v>
      </c>
      <c r="Y203" s="77">
        <f t="shared" si="35"/>
        <v>190</v>
      </c>
      <c r="Z203" s="78" t="str">
        <f t="shared" ca="1" si="27"/>
        <v>05F00</v>
      </c>
      <c r="AA203" s="78" t="str">
        <f t="shared" ca="1" si="28"/>
        <v>HEREFORDSHIRE CCG</v>
      </c>
      <c r="AB203" s="78" t="str">
        <f t="shared" ca="1" si="29"/>
        <v>Q53</v>
      </c>
      <c r="AC203" s="78" t="str">
        <f t="shared" ca="1" si="30"/>
        <v>ARDEN,HEREFORDS &amp; WORCESTER AREA</v>
      </c>
      <c r="AD203" s="84">
        <f t="shared" ca="1" si="31"/>
        <v>676</v>
      </c>
      <c r="AE203" s="84">
        <f t="shared" ca="1" si="32"/>
        <v>57</v>
      </c>
      <c r="AF203" s="190">
        <f t="shared" ca="1" si="33"/>
        <v>8.4319526627218894E-2</v>
      </c>
    </row>
    <row r="204" spans="2:32" x14ac:dyDescent="0.25">
      <c r="B204" s="149">
        <f t="shared" si="34"/>
        <v>190</v>
      </c>
      <c r="C204" s="169" t="str">
        <f ca="1">IF($D$5&gt;$B204,OFFSET(Data!$B$1,$D$6+B204-1,0,1,1),"n/a")</f>
        <v>12F00</v>
      </c>
      <c r="D204" s="170" t="str">
        <f ca="1">IF($D$5&gt;$B204,OFFSET(Data!$C$1,$D$6+B204-1,0,1,1),"n/a")</f>
        <v>WIRRAL CCG</v>
      </c>
      <c r="E204" s="169" t="str">
        <f ca="1">IF($D$5&gt;$B204,OFFSET(Data!$D$1,$D$6+B204-1,0,1,1),"n/a")</f>
        <v>Q44</v>
      </c>
      <c r="F204" s="170" t="str">
        <f ca="1">IF($D$5&gt;$B204,OFFSET(Data!$E$1,$D$6+B204-1,0,1,1),"n/a")</f>
        <v>CHESHIRE, WARRINGTON &amp; WIRRAL AREA</v>
      </c>
      <c r="G204" s="158">
        <f ca="1">IF($D$5&gt;$B204,OFFSET(Data!$K$1,$D$6+$B204-1,0,1,1),"n/a")</f>
        <v>1676</v>
      </c>
      <c r="H204" s="162">
        <f ca="1">IF($D$5&gt;$B204,OFFSET(Data!$X$1,$D$6+$B204-1,0,1,1),"n/a")</f>
        <v>137</v>
      </c>
      <c r="I204" s="79">
        <f ca="1">IF($D$5&gt;$B204,OFFSET(Data!$Y$1,$D$6+$B204-1,0,1,1),"n/a")</f>
        <v>8.1742243436754097E-2</v>
      </c>
      <c r="J204" s="163">
        <f ca="1">RANK($I204,$I$14:$I$239,0)+COUNTIF($I$14:$I204,$I204)-1</f>
        <v>198</v>
      </c>
      <c r="K204" s="162">
        <f ca="1">IF($D$5&gt;$B204,OFFSET(Data!$L$1,$D$6+$B204-1,0,1,1),"n/a")</f>
        <v>19</v>
      </c>
      <c r="L204" s="79">
        <f ca="1">IF($D$5&gt;$B204,OFFSET(Data!$M$1,$D$6+$B204-1,0,1,1),"n/a")</f>
        <v>1.1336515513126399E-2</v>
      </c>
      <c r="M204" s="163">
        <f ca="1">RANK($L204,$L$14:$L$239,0)+COUNTIF($L$14:$L204,$L204)-1</f>
        <v>183</v>
      </c>
      <c r="N204" s="162">
        <f ca="1">IF($D$5&gt;$B204,OFFSET(Data!$P$1,$D$6+$B204-1,0,1,1),"n/a")</f>
        <v>10</v>
      </c>
      <c r="O204" s="79">
        <f ca="1">IF($D$5&gt;$B204,OFFSET(Data!$Q$1,$D$6+$B204-1,0,1,1),"n/a")</f>
        <v>5.9665871121718297E-3</v>
      </c>
      <c r="P204" s="163">
        <f ca="1">RANK($O204,$O$14:$O$239,0)+COUNTIF($O$14:$O204,$O204)-1</f>
        <v>159</v>
      </c>
      <c r="Q204" s="162">
        <f ca="1">IF($D$5&gt;$B204,OFFSET(Data!$T$1,$D$6+$B204-1,0,1,1),"n/a")</f>
        <v>131</v>
      </c>
      <c r="R204" s="79">
        <f ca="1">IF($D$5&gt;$B204,OFFSET(Data!$U$1,$D$6+$B204-1,0,1,1),"n/a")</f>
        <v>7.8162291169451004E-2</v>
      </c>
      <c r="S204" s="80">
        <f ca="1">RANK($R204,$R$14:$R$239,0)+COUNTIF($R$14:$R204,$R204)-1</f>
        <v>196</v>
      </c>
      <c r="T204" s="166"/>
      <c r="U204" s="162">
        <f t="shared" ca="1" si="24"/>
        <v>137</v>
      </c>
      <c r="V204" s="193">
        <f t="shared" ca="1" si="25"/>
        <v>8.1742243436754097E-2</v>
      </c>
      <c r="W204" s="80">
        <f t="shared" ca="1" si="26"/>
        <v>198</v>
      </c>
      <c r="Y204" s="77">
        <f t="shared" si="35"/>
        <v>191</v>
      </c>
      <c r="Z204" s="78" t="str">
        <f t="shared" ca="1" si="27"/>
        <v>99H00</v>
      </c>
      <c r="AA204" s="78" t="str">
        <f t="shared" ca="1" si="28"/>
        <v>SURREY DOWNS CCG</v>
      </c>
      <c r="AB204" s="78" t="str">
        <f t="shared" ca="1" si="29"/>
        <v>Q68</v>
      </c>
      <c r="AC204" s="78" t="str">
        <f t="shared" ca="1" si="30"/>
        <v>SURREY AND SUSSEX AREA</v>
      </c>
      <c r="AD204" s="84">
        <f t="shared" ca="1" si="31"/>
        <v>819</v>
      </c>
      <c r="AE204" s="84">
        <f t="shared" ca="1" si="32"/>
        <v>69</v>
      </c>
      <c r="AF204" s="190">
        <f t="shared" ca="1" si="33"/>
        <v>8.42490842490842E-2</v>
      </c>
    </row>
    <row r="205" spans="2:32" x14ac:dyDescent="0.25">
      <c r="B205" s="149">
        <f t="shared" si="34"/>
        <v>191</v>
      </c>
      <c r="C205" s="169" t="str">
        <f ca="1">IF($D$5&gt;$B205,OFFSET(Data!$B$1,$D$6+B205-1,0,1,1),"n/a")</f>
        <v>13P00</v>
      </c>
      <c r="D205" s="170" t="str">
        <f ca="1">IF($D$5&gt;$B205,OFFSET(Data!$C$1,$D$6+B205-1,0,1,1),"n/a")</f>
        <v>BIRMINGHAM CROSSCITY CCG</v>
      </c>
      <c r="E205" s="169" t="str">
        <f ca="1">IF($D$5&gt;$B205,OFFSET(Data!$D$1,$D$6+B205-1,0,1,1),"n/a")</f>
        <v>Q54</v>
      </c>
      <c r="F205" s="170" t="str">
        <f ca="1">IF($D$5&gt;$B205,OFFSET(Data!$E$1,$D$6+B205-1,0,1,1),"n/a")</f>
        <v>BIRMINGHAM &amp; THE BLACK COUNTRY AREA</v>
      </c>
      <c r="G205" s="158">
        <f ca="1">IF($D$5&gt;$B205,OFFSET(Data!$K$1,$D$6+$B205-1,0,1,1),"n/a")</f>
        <v>2810</v>
      </c>
      <c r="H205" s="162">
        <f ca="1">IF($D$5&gt;$B205,OFFSET(Data!$X$1,$D$6+$B205-1,0,1,1),"n/a")</f>
        <v>300</v>
      </c>
      <c r="I205" s="79">
        <f ca="1">IF($D$5&gt;$B205,OFFSET(Data!$Y$1,$D$6+$B205-1,0,1,1),"n/a")</f>
        <v>0.10676156583629801</v>
      </c>
      <c r="J205" s="163">
        <f ca="1">RANK($I205,$I$14:$I$239,0)+COUNTIF($I$14:$I205,$I205)-1</f>
        <v>90</v>
      </c>
      <c r="K205" s="162">
        <f ca="1">IF($D$5&gt;$B205,OFFSET(Data!$L$1,$D$6+$B205-1,0,1,1),"n/a")</f>
        <v>55</v>
      </c>
      <c r="L205" s="79">
        <f ca="1">IF($D$5&gt;$B205,OFFSET(Data!$M$1,$D$6+$B205-1,0,1,1),"n/a")</f>
        <v>1.95729537366548E-2</v>
      </c>
      <c r="M205" s="163">
        <f ca="1">RANK($L205,$L$14:$L$239,0)+COUNTIF($L$14:$L205,$L205)-1</f>
        <v>80</v>
      </c>
      <c r="N205" s="162">
        <f ca="1">IF($D$5&gt;$B205,OFFSET(Data!$P$1,$D$6+$B205-1,0,1,1),"n/a")</f>
        <v>32</v>
      </c>
      <c r="O205" s="79">
        <f ca="1">IF($D$5&gt;$B205,OFFSET(Data!$Q$1,$D$6+$B205-1,0,1,1),"n/a")</f>
        <v>1.13879003558718E-2</v>
      </c>
      <c r="P205" s="163">
        <f ca="1">RANK($O205,$O$14:$O$239,0)+COUNTIF($O$14:$O205,$O205)-1</f>
        <v>50</v>
      </c>
      <c r="Q205" s="162">
        <f ca="1">IF($D$5&gt;$B205,OFFSET(Data!$T$1,$D$6+$B205-1,0,1,1),"n/a")</f>
        <v>282</v>
      </c>
      <c r="R205" s="79">
        <f ca="1">IF($D$5&gt;$B205,OFFSET(Data!$U$1,$D$6+$B205-1,0,1,1),"n/a")</f>
        <v>0.10035587188612</v>
      </c>
      <c r="S205" s="80">
        <f ca="1">RANK($R205,$R$14:$R$239,0)+COUNTIF($R$14:$R205,$R205)-1</f>
        <v>95</v>
      </c>
      <c r="T205" s="166"/>
      <c r="U205" s="162">
        <f t="shared" ca="1" si="24"/>
        <v>300</v>
      </c>
      <c r="V205" s="193">
        <f t="shared" ca="1" si="25"/>
        <v>0.10676156583629801</v>
      </c>
      <c r="W205" s="80">
        <f t="shared" ca="1" si="26"/>
        <v>90</v>
      </c>
      <c r="Y205" s="77">
        <f t="shared" si="35"/>
        <v>192</v>
      </c>
      <c r="Z205" s="78" t="str">
        <f t="shared" ca="1" si="27"/>
        <v>05N00</v>
      </c>
      <c r="AA205" s="78" t="str">
        <f t="shared" ca="1" si="28"/>
        <v>SHROPSHIRE CCG</v>
      </c>
      <c r="AB205" s="78" t="str">
        <f t="shared" ca="1" si="29"/>
        <v>Q60</v>
      </c>
      <c r="AC205" s="78" t="str">
        <f t="shared" ca="1" si="30"/>
        <v>SHROPSHIRE AND STAFFORDSHIRE AREA</v>
      </c>
      <c r="AD205" s="84">
        <f t="shared" ca="1" si="31"/>
        <v>1035</v>
      </c>
      <c r="AE205" s="84">
        <f t="shared" ca="1" si="32"/>
        <v>87</v>
      </c>
      <c r="AF205" s="190">
        <f t="shared" ca="1" si="33"/>
        <v>8.4057971014492694E-2</v>
      </c>
    </row>
    <row r="206" spans="2:32" x14ac:dyDescent="0.25">
      <c r="B206" s="149">
        <f t="shared" si="34"/>
        <v>192</v>
      </c>
      <c r="C206" s="169" t="str">
        <f ca="1">IF($D$5&gt;$B206,OFFSET(Data!$B$1,$D$6+B206-1,0,1,1),"n/a")</f>
        <v>13T00</v>
      </c>
      <c r="D206" s="170" t="str">
        <f ca="1">IF($D$5&gt;$B206,OFFSET(Data!$C$1,$D$6+B206-1,0,1,1),"n/a")</f>
        <v>NEWCASTLE GATESHEAD CCG</v>
      </c>
      <c r="E206" s="169" t="str">
        <f ca="1">IF($D$5&gt;$B206,OFFSET(Data!$D$1,$D$6+B206-1,0,1,1),"n/a")</f>
        <v>Q49</v>
      </c>
      <c r="F206" s="170" t="str">
        <f ca="1">IF($D$5&gt;$B206,OFFSET(Data!$E$1,$D$6+B206-1,0,1,1),"n/a")</f>
        <v>CUMBRIA,NORTHUMB,TYNE &amp; WEAR AREA</v>
      </c>
      <c r="G206" s="158">
        <f ca="1">IF($D$5&gt;$B206,OFFSET(Data!$K$1,$D$6+$B206-1,0,1,1),"n/a")</f>
        <v>2033</v>
      </c>
      <c r="H206" s="162">
        <f ca="1">IF($D$5&gt;$B206,OFFSET(Data!$X$1,$D$6+$B206-1,0,1,1),"n/a")</f>
        <v>175</v>
      </c>
      <c r="I206" s="79">
        <f ca="1">IF($D$5&gt;$B206,OFFSET(Data!$Y$1,$D$6+$B206-1,0,1,1),"n/a")</f>
        <v>8.6079685194294098E-2</v>
      </c>
      <c r="J206" s="163">
        <f ca="1">RANK($I206,$I$14:$I$239,0)+COUNTIF($I$14:$I206,$I206)-1</f>
        <v>186</v>
      </c>
      <c r="K206" s="162">
        <f ca="1">IF($D$5&gt;$B206,OFFSET(Data!$L$1,$D$6+$B206-1,0,1,1),"n/a")</f>
        <v>23</v>
      </c>
      <c r="L206" s="79">
        <f ca="1">IF($D$5&gt;$B206,OFFSET(Data!$M$1,$D$6+$B206-1,0,1,1),"n/a")</f>
        <v>1.13133300541072E-2</v>
      </c>
      <c r="M206" s="163">
        <f ca="1">RANK($L206,$L$14:$L$239,0)+COUNTIF($L$14:$L206,$L206)-1</f>
        <v>184</v>
      </c>
      <c r="N206" s="162">
        <f ca="1">IF($D$5&gt;$B206,OFFSET(Data!$P$1,$D$6+$B206-1,0,1,1),"n/a")</f>
        <v>8</v>
      </c>
      <c r="O206" s="79">
        <f ca="1">IF($D$5&gt;$B206,OFFSET(Data!$Q$1,$D$6+$B206-1,0,1,1),"n/a")</f>
        <v>3.9350713231677296E-3</v>
      </c>
      <c r="P206" s="163">
        <f ca="1">RANK($O206,$O$14:$O$239,0)+COUNTIF($O$14:$O206,$O206)-1</f>
        <v>195</v>
      </c>
      <c r="Q206" s="162">
        <f ca="1">IF($D$5&gt;$B206,OFFSET(Data!$T$1,$D$6+$B206-1,0,1,1),"n/a")</f>
        <v>169</v>
      </c>
      <c r="R206" s="79">
        <f ca="1">IF($D$5&gt;$B206,OFFSET(Data!$U$1,$D$6+$B206-1,0,1,1),"n/a")</f>
        <v>8.3128381701918302E-2</v>
      </c>
      <c r="S206" s="80">
        <f ca="1">RANK($R206,$R$14:$R$239,0)+COUNTIF($R$14:$R206,$R206)-1</f>
        <v>183</v>
      </c>
      <c r="T206" s="166"/>
      <c r="U206" s="162">
        <f t="shared" ref="U206:U239" ca="1" si="36">CHOOSE(MATCH($D$4,VList_AgeGroup,0),H206,K206,N206,Q206)</f>
        <v>175</v>
      </c>
      <c r="V206" s="193">
        <f t="shared" ref="V206:V239" ca="1" si="37">CHOOSE(MATCH($D$4,VList_AgeGroup,0),I206,L206,O206,R206)</f>
        <v>8.6079685194294098E-2</v>
      </c>
      <c r="W206" s="80">
        <f t="shared" ref="W206:W239" ca="1" si="38">CHOOSE(MATCH($D$4,VList_AgeGroup,0),J206,M206,P206,S206)</f>
        <v>186</v>
      </c>
      <c r="Y206" s="77">
        <f t="shared" si="35"/>
        <v>193</v>
      </c>
      <c r="Z206" s="78" t="str">
        <f t="shared" ca="1" si="27"/>
        <v>10V00</v>
      </c>
      <c r="AA206" s="78" t="str">
        <f t="shared" ca="1" si="28"/>
        <v>SOUTH EASTERN HAMPSHIRE CCG</v>
      </c>
      <c r="AB206" s="78" t="str">
        <f t="shared" ca="1" si="29"/>
        <v>Q70</v>
      </c>
      <c r="AC206" s="78" t="str">
        <f t="shared" ca="1" si="30"/>
        <v>WESSEX AREA</v>
      </c>
      <c r="AD206" s="84">
        <f t="shared" ca="1" si="31"/>
        <v>728</v>
      </c>
      <c r="AE206" s="84">
        <f t="shared" ca="1" si="32"/>
        <v>61</v>
      </c>
      <c r="AF206" s="190">
        <f t="shared" ca="1" si="33"/>
        <v>8.3791208791208702E-2</v>
      </c>
    </row>
    <row r="207" spans="2:32" x14ac:dyDescent="0.25">
      <c r="B207" s="149">
        <f t="shared" si="34"/>
        <v>193</v>
      </c>
      <c r="C207" s="169" t="str">
        <f ca="1">IF($D$5&gt;$B207,OFFSET(Data!$B$1,$D$6+B207-1,0,1,1),"n/a")</f>
        <v>14L00</v>
      </c>
      <c r="D207" s="170" t="str">
        <f ca="1">IF($D$5&gt;$B207,OFFSET(Data!$C$1,$D$6+B207-1,0,1,1),"n/a")</f>
        <v>MANCHESTER CCG</v>
      </c>
      <c r="E207" s="169" t="str">
        <f ca="1">IF($D$5&gt;$B207,OFFSET(Data!$D$1,$D$6+B207-1,0,1,1),"n/a")</f>
        <v>Q46</v>
      </c>
      <c r="F207" s="170" t="str">
        <f ca="1">IF($D$5&gt;$B207,OFFSET(Data!$E$1,$D$6+B207-1,0,1,1),"n/a")</f>
        <v>GREATER MANCHESTER AREA</v>
      </c>
      <c r="G207" s="158">
        <f ca="1">IF($D$5&gt;$B207,OFFSET(Data!$K$1,$D$6+$B207-1,0,1,1),"n/a")</f>
        <v>2603</v>
      </c>
      <c r="H207" s="162">
        <f ca="1">IF($D$5&gt;$B207,OFFSET(Data!$X$1,$D$6+$B207-1,0,1,1),"n/a")</f>
        <v>261</v>
      </c>
      <c r="I207" s="79">
        <f ca="1">IF($D$5&gt;$B207,OFFSET(Data!$Y$1,$D$6+$B207-1,0,1,1),"n/a")</f>
        <v>0.10026892047637299</v>
      </c>
      <c r="J207" s="163">
        <f ca="1">RANK($I207,$I$14:$I$239,0)+COUNTIF($I$14:$I207,$I207)-1</f>
        <v>130</v>
      </c>
      <c r="K207" s="162">
        <f ca="1">IF($D$5&gt;$B207,OFFSET(Data!$L$1,$D$6+$B207-1,0,1,1),"n/a")</f>
        <v>45</v>
      </c>
      <c r="L207" s="79">
        <f ca="1">IF($D$5&gt;$B207,OFFSET(Data!$M$1,$D$6+$B207-1,0,1,1),"n/a")</f>
        <v>1.7287744909719498E-2</v>
      </c>
      <c r="M207" s="163">
        <f ca="1">RANK($L207,$L$14:$L$239,0)+COUNTIF($L$14:$L207,$L207)-1</f>
        <v>114</v>
      </c>
      <c r="N207" s="162">
        <f ca="1">IF($D$5&gt;$B207,OFFSET(Data!$P$1,$D$6+$B207-1,0,1,1),"n/a")</f>
        <v>18</v>
      </c>
      <c r="O207" s="79">
        <f ca="1">IF($D$5&gt;$B207,OFFSET(Data!$Q$1,$D$6+$B207-1,0,1,1),"n/a")</f>
        <v>6.9150979638878196E-3</v>
      </c>
      <c r="P207" s="163">
        <f ca="1">RANK($O207,$O$14:$O$239,0)+COUNTIF($O$14:$O207,$O207)-1</f>
        <v>139</v>
      </c>
      <c r="Q207" s="162">
        <f ca="1">IF($D$5&gt;$B207,OFFSET(Data!$T$1,$D$6+$B207-1,0,1,1),"n/a")</f>
        <v>251</v>
      </c>
      <c r="R207" s="79">
        <f ca="1">IF($D$5&gt;$B207,OFFSET(Data!$U$1,$D$6+$B207-1,0,1,1),"n/a")</f>
        <v>9.6427199385324597E-2</v>
      </c>
      <c r="S207" s="80">
        <f ca="1">RANK($R207,$R$14:$R$239,0)+COUNTIF($R$14:$R207,$R207)-1</f>
        <v>120</v>
      </c>
      <c r="T207" s="166"/>
      <c r="U207" s="162">
        <f t="shared" ca="1" si="36"/>
        <v>261</v>
      </c>
      <c r="V207" s="193">
        <f t="shared" ca="1" si="37"/>
        <v>0.10026892047637299</v>
      </c>
      <c r="W207" s="80">
        <f t="shared" ca="1" si="38"/>
        <v>130</v>
      </c>
      <c r="Y207" s="77">
        <f t="shared" si="35"/>
        <v>194</v>
      </c>
      <c r="Z207" s="78" t="str">
        <f t="shared" ref="Z207:Z239" ca="1" si="39">INDEX($C$14:$C$239,MATCH($Y207,$W$14:$W$239,0),1)</f>
        <v>11T00</v>
      </c>
      <c r="AA207" s="78" t="str">
        <f t="shared" ref="AA207:AA239" ca="1" si="40">INDEX($D$14:$D$239,MATCH($Y207,$W$14:$W$239,0),1)</f>
        <v>NORTH SOMERSET CCG</v>
      </c>
      <c r="AB207" s="78" t="str">
        <f t="shared" ref="AB207:AB239" ca="1" si="41">INDEX($E$14:$E$239,MATCH($Y207,$W$14:$W$239,0),1)</f>
        <v>Q65</v>
      </c>
      <c r="AC207" s="78" t="str">
        <f t="shared" ref="AC207:AC239" ca="1" si="42">INDEX($F$14:$F$239,MATCH($Y207,$W$14:$W$239,0),1)</f>
        <v>BRISTOL, N SOM, SOM &amp; S GLOS AREA</v>
      </c>
      <c r="AD207" s="84">
        <f t="shared" ref="AD207:AD239" ca="1" si="43">INDEX($G$14:$G$239,MATCH($Y207,$W$14:$W$239,0),1)</f>
        <v>836</v>
      </c>
      <c r="AE207" s="84">
        <f t="shared" ref="AE207:AE239" ca="1" si="44">INDEX($U$14:$U$239,MATCH($Y207,$W$14:$W$239,0),1)</f>
        <v>70</v>
      </c>
      <c r="AF207" s="190">
        <f t="shared" ref="AF207:AF239" ca="1" si="45">INDEX($V$14:$V$239,MATCH($Y207,$W$14:$W$239,0),1)</f>
        <v>8.3732057416267894E-2</v>
      </c>
    </row>
    <row r="208" spans="2:32" x14ac:dyDescent="0.25">
      <c r="B208" s="149">
        <f t="shared" ref="B208:B220" si="46">B207+1</f>
        <v>194</v>
      </c>
      <c r="C208" s="169" t="str">
        <f ca="1">IF($D$5&gt;$B208,OFFSET(Data!$B$1,$D$6+B208-1,0,1,1),"n/a")</f>
        <v>99A00</v>
      </c>
      <c r="D208" s="170" t="str">
        <f ca="1">IF($D$5&gt;$B208,OFFSET(Data!$C$1,$D$6+B208-1,0,1,1),"n/a")</f>
        <v>LIVERPOOL CCG</v>
      </c>
      <c r="E208" s="169" t="str">
        <f ca="1">IF($D$5&gt;$B208,OFFSET(Data!$D$1,$D$6+B208-1,0,1,1),"n/a")</f>
        <v>Q48</v>
      </c>
      <c r="F208" s="170" t="str">
        <f ca="1">IF($D$5&gt;$B208,OFFSET(Data!$E$1,$D$6+B208-1,0,1,1),"n/a")</f>
        <v>MERSEYSIDE AREA</v>
      </c>
      <c r="G208" s="158">
        <f ca="1">IF($D$5&gt;$B208,OFFSET(Data!$K$1,$D$6+$B208-1,0,1,1),"n/a")</f>
        <v>2515</v>
      </c>
      <c r="H208" s="162">
        <f ca="1">IF($D$5&gt;$B208,OFFSET(Data!$X$1,$D$6+$B208-1,0,1,1),"n/a")</f>
        <v>313</v>
      </c>
      <c r="I208" s="79">
        <f ca="1">IF($D$5&gt;$B208,OFFSET(Data!$Y$1,$D$6+$B208-1,0,1,1),"n/a")</f>
        <v>0.124453280318091</v>
      </c>
      <c r="J208" s="163">
        <f ca="1">RANK($I208,$I$14:$I$239,0)+COUNTIF($I$14:$I208,$I208)-1</f>
        <v>22</v>
      </c>
      <c r="K208" s="162">
        <f ca="1">IF($D$5&gt;$B208,OFFSET(Data!$L$1,$D$6+$B208-1,0,1,1),"n/a")</f>
        <v>36</v>
      </c>
      <c r="L208" s="79">
        <f ca="1">IF($D$5&gt;$B208,OFFSET(Data!$M$1,$D$6+$B208-1,0,1,1),"n/a")</f>
        <v>1.4314115308151E-2</v>
      </c>
      <c r="M208" s="163">
        <f ca="1">RANK($L208,$L$14:$L$239,0)+COUNTIF($L$14:$L208,$L208)-1</f>
        <v>160</v>
      </c>
      <c r="N208" s="162">
        <f ca="1">IF($D$5&gt;$B208,OFFSET(Data!$P$1,$D$6+$B208-1,0,1,1),"n/a")</f>
        <v>21</v>
      </c>
      <c r="O208" s="79">
        <f ca="1">IF($D$5&gt;$B208,OFFSET(Data!$Q$1,$D$6+$B208-1,0,1,1),"n/a")</f>
        <v>8.3499005964214699E-3</v>
      </c>
      <c r="P208" s="163">
        <f ca="1">RANK($O208,$O$14:$O$239,0)+COUNTIF($O$14:$O208,$O208)-1</f>
        <v>106</v>
      </c>
      <c r="Q208" s="162">
        <f ca="1">IF($D$5&gt;$B208,OFFSET(Data!$T$1,$D$6+$B208-1,0,1,1),"n/a")</f>
        <v>295</v>
      </c>
      <c r="R208" s="79">
        <f ca="1">IF($D$5&gt;$B208,OFFSET(Data!$U$1,$D$6+$B208-1,0,1,1),"n/a")</f>
        <v>0.117296222664015</v>
      </c>
      <c r="S208" s="80">
        <f ca="1">RANK($R208,$R$14:$R$239,0)+COUNTIF($R$14:$R208,$R208)-1</f>
        <v>23</v>
      </c>
      <c r="T208" s="166"/>
      <c r="U208" s="162">
        <f t="shared" ca="1" si="36"/>
        <v>313</v>
      </c>
      <c r="V208" s="193">
        <f t="shared" ca="1" si="37"/>
        <v>0.124453280318091</v>
      </c>
      <c r="W208" s="80">
        <f t="shared" ca="1" si="38"/>
        <v>22</v>
      </c>
      <c r="Y208" s="77">
        <f t="shared" ref="Y208:Y239" si="47">Y207+1</f>
        <v>195</v>
      </c>
      <c r="Z208" s="78" t="str">
        <f t="shared" ca="1" si="39"/>
        <v>11M00</v>
      </c>
      <c r="AA208" s="78" t="str">
        <f t="shared" ca="1" si="40"/>
        <v>GLOUCESTERSHIRE CCG</v>
      </c>
      <c r="AB208" s="78" t="str">
        <f t="shared" ca="1" si="41"/>
        <v>Q64</v>
      </c>
      <c r="AC208" s="78" t="str">
        <f t="shared" ca="1" si="42"/>
        <v>BATH,GLOS,SWINDON &amp; WILTSHIRE AREA</v>
      </c>
      <c r="AD208" s="84">
        <f t="shared" ca="1" si="43"/>
        <v>2357</v>
      </c>
      <c r="AE208" s="84">
        <f t="shared" ca="1" si="44"/>
        <v>197</v>
      </c>
      <c r="AF208" s="190">
        <f t="shared" ca="1" si="45"/>
        <v>8.3580823080186606E-2</v>
      </c>
    </row>
    <row r="209" spans="2:32" x14ac:dyDescent="0.25">
      <c r="B209" s="149">
        <f t="shared" si="46"/>
        <v>195</v>
      </c>
      <c r="C209" s="169" t="str">
        <f ca="1">IF($D$5&gt;$B209,OFFSET(Data!$B$1,$D$6+B209-1,0,1,1),"n/a")</f>
        <v>99C00</v>
      </c>
      <c r="D209" s="170" t="str">
        <f ca="1">IF($D$5&gt;$B209,OFFSET(Data!$C$1,$D$6+B209-1,0,1,1),"n/a")</f>
        <v>NORTH TYNESIDE CCG</v>
      </c>
      <c r="E209" s="169" t="str">
        <f ca="1">IF($D$5&gt;$B209,OFFSET(Data!$D$1,$D$6+B209-1,0,1,1),"n/a")</f>
        <v>Q49</v>
      </c>
      <c r="F209" s="170" t="str">
        <f ca="1">IF($D$5&gt;$B209,OFFSET(Data!$E$1,$D$6+B209-1,0,1,1),"n/a")</f>
        <v>CUMBRIA,NORTHUMB,TYNE &amp; WEAR AREA</v>
      </c>
      <c r="G209" s="158">
        <f ca="1">IF($D$5&gt;$B209,OFFSET(Data!$K$1,$D$6+$B209-1,0,1,1),"n/a")</f>
        <v>805</v>
      </c>
      <c r="H209" s="162">
        <f ca="1">IF($D$5&gt;$B209,OFFSET(Data!$X$1,$D$6+$B209-1,0,1,1),"n/a")</f>
        <v>76</v>
      </c>
      <c r="I209" s="79">
        <f ca="1">IF($D$5&gt;$B209,OFFSET(Data!$Y$1,$D$6+$B209-1,0,1,1),"n/a")</f>
        <v>9.4409937888198694E-2</v>
      </c>
      <c r="J209" s="163">
        <f ca="1">RANK($I209,$I$14:$I$239,0)+COUNTIF($I$14:$I209,$I209)-1</f>
        <v>156</v>
      </c>
      <c r="K209" s="162">
        <f ca="1">IF($D$5&gt;$B209,OFFSET(Data!$L$1,$D$6+$B209-1,0,1,1),"n/a")</f>
        <v>12</v>
      </c>
      <c r="L209" s="79">
        <f ca="1">IF($D$5&gt;$B209,OFFSET(Data!$M$1,$D$6+$B209-1,0,1,1),"n/a")</f>
        <v>1.4906832298136601E-2</v>
      </c>
      <c r="M209" s="163">
        <f ca="1">RANK($L209,$L$14:$L$239,0)+COUNTIF($L$14:$L209,$L209)-1</f>
        <v>151</v>
      </c>
      <c r="N209" s="162">
        <f ca="1">IF($D$5&gt;$B209,OFFSET(Data!$P$1,$D$6+$B209-1,0,1,1),"n/a")</f>
        <v>4</v>
      </c>
      <c r="O209" s="79">
        <f ca="1">IF($D$5&gt;$B209,OFFSET(Data!$Q$1,$D$6+$B209-1,0,1,1),"n/a")</f>
        <v>4.9689440993788796E-3</v>
      </c>
      <c r="P209" s="163">
        <f ca="1">RANK($O209,$O$14:$O$239,0)+COUNTIF($O$14:$O209,$O209)-1</f>
        <v>182</v>
      </c>
      <c r="Q209" s="162">
        <f ca="1">IF($D$5&gt;$B209,OFFSET(Data!$T$1,$D$6+$B209-1,0,1,1),"n/a")</f>
        <v>72</v>
      </c>
      <c r="R209" s="79">
        <f ca="1">IF($D$5&gt;$B209,OFFSET(Data!$U$1,$D$6+$B209-1,0,1,1),"n/a")</f>
        <v>8.9440993788819798E-2</v>
      </c>
      <c r="S209" s="80">
        <f ca="1">RANK($R209,$R$14:$R$239,0)+COUNTIF($R$14:$R209,$R209)-1</f>
        <v>152</v>
      </c>
      <c r="T209" s="166"/>
      <c r="U209" s="162">
        <f t="shared" ca="1" si="36"/>
        <v>76</v>
      </c>
      <c r="V209" s="193">
        <f t="shared" ca="1" si="37"/>
        <v>9.4409937888198694E-2</v>
      </c>
      <c r="W209" s="80">
        <f t="shared" ca="1" si="38"/>
        <v>156</v>
      </c>
      <c r="Y209" s="77">
        <f t="shared" si="47"/>
        <v>196</v>
      </c>
      <c r="Z209" s="78" t="str">
        <f t="shared" ca="1" si="39"/>
        <v>01C00</v>
      </c>
      <c r="AA209" s="78" t="str">
        <f t="shared" ca="1" si="40"/>
        <v>EASTERN CHESHIRE CCG</v>
      </c>
      <c r="AB209" s="78" t="str">
        <f t="shared" ca="1" si="41"/>
        <v>Q44</v>
      </c>
      <c r="AC209" s="78" t="str">
        <f t="shared" ca="1" si="42"/>
        <v>CHESHIRE, WARRINGTON &amp; WIRRAL AREA</v>
      </c>
      <c r="AD209" s="84">
        <f t="shared" ca="1" si="43"/>
        <v>797</v>
      </c>
      <c r="AE209" s="84">
        <f t="shared" ca="1" si="44"/>
        <v>66</v>
      </c>
      <c r="AF209" s="190">
        <f t="shared" ca="1" si="45"/>
        <v>8.2810539523212004E-2</v>
      </c>
    </row>
    <row r="210" spans="2:32" x14ac:dyDescent="0.25">
      <c r="B210" s="149">
        <f t="shared" si="46"/>
        <v>196</v>
      </c>
      <c r="C210" s="169" t="str">
        <f ca="1">IF($D$5&gt;$B210,OFFSET(Data!$B$1,$D$6+B210-1,0,1,1),"n/a")</f>
        <v>99D00</v>
      </c>
      <c r="D210" s="170" t="str">
        <f ca="1">IF($D$5&gt;$B210,OFFSET(Data!$C$1,$D$6+B210-1,0,1,1),"n/a")</f>
        <v>SOUTH LINCOLNSHIRE CCG</v>
      </c>
      <c r="E210" s="169" t="str">
        <f ca="1">IF($D$5&gt;$B210,OFFSET(Data!$D$1,$D$6+B210-1,0,1,1),"n/a")</f>
        <v>Q59</v>
      </c>
      <c r="F210" s="170" t="str">
        <f ca="1">IF($D$5&gt;$B210,OFFSET(Data!$E$1,$D$6+B210-1,0,1,1),"n/a")</f>
        <v>LEICESTERSHIRE &amp; LINCOLNSHIRE AREA</v>
      </c>
      <c r="G210" s="158">
        <f ca="1">IF($D$5&gt;$B210,OFFSET(Data!$K$1,$D$6+$B210-1,0,1,1),"n/a")</f>
        <v>548</v>
      </c>
      <c r="H210" s="162">
        <f ca="1">IF($D$5&gt;$B210,OFFSET(Data!$X$1,$D$6+$B210-1,0,1,1),"n/a")</f>
        <v>60</v>
      </c>
      <c r="I210" s="79">
        <f ca="1">IF($D$5&gt;$B210,OFFSET(Data!$Y$1,$D$6+$B210-1,0,1,1),"n/a")</f>
        <v>0.10948905109489</v>
      </c>
      <c r="J210" s="163">
        <f ca="1">RANK($I210,$I$14:$I$239,0)+COUNTIF($I$14:$I210,$I210)-1</f>
        <v>77</v>
      </c>
      <c r="K210" s="162">
        <f ca="1">IF($D$5&gt;$B210,OFFSET(Data!$L$1,$D$6+$B210-1,0,1,1),"n/a")</f>
        <v>11</v>
      </c>
      <c r="L210" s="79">
        <f ca="1">IF($D$5&gt;$B210,OFFSET(Data!$M$1,$D$6+$B210-1,0,1,1),"n/a")</f>
        <v>2.0072992700729899E-2</v>
      </c>
      <c r="M210" s="163">
        <f ca="1">RANK($L210,$L$14:$L$239,0)+COUNTIF($L$14:$L210,$L210)-1</f>
        <v>73</v>
      </c>
      <c r="N210" s="162">
        <f ca="1">IF($D$5&gt;$B210,OFFSET(Data!$P$1,$D$6+$B210-1,0,1,1),"n/a")</f>
        <v>4</v>
      </c>
      <c r="O210" s="79">
        <f ca="1">IF($D$5&gt;$B210,OFFSET(Data!$Q$1,$D$6+$B210-1,0,1,1),"n/a")</f>
        <v>7.2992700729926996E-3</v>
      </c>
      <c r="P210" s="163">
        <f ca="1">RANK($O210,$O$14:$O$239,0)+COUNTIF($O$14:$O210,$O210)-1</f>
        <v>129</v>
      </c>
      <c r="Q210" s="162">
        <f ca="1">IF($D$5&gt;$B210,OFFSET(Data!$T$1,$D$6+$B210-1,0,1,1),"n/a")</f>
        <v>59</v>
      </c>
      <c r="R210" s="79">
        <f ca="1">IF($D$5&gt;$B210,OFFSET(Data!$U$1,$D$6+$B210-1,0,1,1),"n/a")</f>
        <v>0.107664233576642</v>
      </c>
      <c r="S210" s="80">
        <f ca="1">RANK($R210,$R$14:$R$239,0)+COUNTIF($R$14:$R210,$R210)-1</f>
        <v>53</v>
      </c>
      <c r="T210" s="166"/>
      <c r="U210" s="162">
        <f t="shared" ca="1" si="36"/>
        <v>60</v>
      </c>
      <c r="V210" s="193">
        <f t="shared" ca="1" si="37"/>
        <v>0.10948905109489</v>
      </c>
      <c r="W210" s="80">
        <f t="shared" ca="1" si="38"/>
        <v>77</v>
      </c>
      <c r="Y210" s="77">
        <f t="shared" si="47"/>
        <v>197</v>
      </c>
      <c r="Z210" s="78" t="str">
        <f t="shared" ca="1" si="39"/>
        <v>11J00</v>
      </c>
      <c r="AA210" s="78" t="str">
        <f t="shared" ca="1" si="40"/>
        <v>DORSET CCG</v>
      </c>
      <c r="AB210" s="78" t="str">
        <f t="shared" ca="1" si="41"/>
        <v>Q70</v>
      </c>
      <c r="AC210" s="78" t="str">
        <f t="shared" ca="1" si="42"/>
        <v>WESSEX AREA</v>
      </c>
      <c r="AD210" s="84">
        <f t="shared" ca="1" si="43"/>
        <v>2513</v>
      </c>
      <c r="AE210" s="84">
        <f t="shared" ca="1" si="44"/>
        <v>206</v>
      </c>
      <c r="AF210" s="190">
        <f t="shared" ca="1" si="45"/>
        <v>8.1973736569836794E-2</v>
      </c>
    </row>
    <row r="211" spans="2:32" x14ac:dyDescent="0.25">
      <c r="B211" s="149">
        <f t="shared" si="46"/>
        <v>197</v>
      </c>
      <c r="C211" s="169" t="str">
        <f ca="1">IF($D$5&gt;$B211,OFFSET(Data!$B$1,$D$6+B211-1,0,1,1),"n/a")</f>
        <v>99E00</v>
      </c>
      <c r="D211" s="170" t="str">
        <f ca="1">IF($D$5&gt;$B211,OFFSET(Data!$C$1,$D$6+B211-1,0,1,1),"n/a")</f>
        <v>BASILDON AND BRENTWOOD CCG</v>
      </c>
      <c r="E211" s="169" t="str">
        <f ca="1">IF($D$5&gt;$B211,OFFSET(Data!$D$1,$D$6+B211-1,0,1,1),"n/a")</f>
        <v>Q57</v>
      </c>
      <c r="F211" s="170" t="str">
        <f ca="1">IF($D$5&gt;$B211,OFFSET(Data!$E$1,$D$6+B211-1,0,1,1),"n/a")</f>
        <v>ESSEX  AREA</v>
      </c>
      <c r="G211" s="158">
        <f ca="1">IF($D$5&gt;$B211,OFFSET(Data!$K$1,$D$6+$B211-1,0,1,1),"n/a")</f>
        <v>961</v>
      </c>
      <c r="H211" s="162">
        <f ca="1">IF($D$5&gt;$B211,OFFSET(Data!$X$1,$D$6+$B211-1,0,1,1),"n/a")</f>
        <v>101</v>
      </c>
      <c r="I211" s="79">
        <f ca="1">IF($D$5&gt;$B211,OFFSET(Data!$Y$1,$D$6+$B211-1,0,1,1),"n/a")</f>
        <v>0.105098855359001</v>
      </c>
      <c r="J211" s="163">
        <f ca="1">RANK($I211,$I$14:$I$239,0)+COUNTIF($I$14:$I211,$I211)-1</f>
        <v>95</v>
      </c>
      <c r="K211" s="162">
        <f ca="1">IF($D$5&gt;$B211,OFFSET(Data!$L$1,$D$6+$B211-1,0,1,1),"n/a")</f>
        <v>22</v>
      </c>
      <c r="L211" s="79">
        <f ca="1">IF($D$5&gt;$B211,OFFSET(Data!$M$1,$D$6+$B211-1,0,1,1),"n/a")</f>
        <v>2.2892819979188302E-2</v>
      </c>
      <c r="M211" s="163">
        <f ca="1">RANK($L211,$L$14:$L$239,0)+COUNTIF($L$14:$L211,$L211)-1</f>
        <v>56</v>
      </c>
      <c r="N211" s="162">
        <f ca="1">IF($D$5&gt;$B211,OFFSET(Data!$P$1,$D$6+$B211-1,0,1,1),"n/a")</f>
        <v>9</v>
      </c>
      <c r="O211" s="79">
        <f ca="1">IF($D$5&gt;$B211,OFFSET(Data!$Q$1,$D$6+$B211-1,0,1,1),"n/a")</f>
        <v>9.3652445369406794E-3</v>
      </c>
      <c r="P211" s="163">
        <f ca="1">RANK($O211,$O$14:$O$239,0)+COUNTIF($O$14:$O211,$O211)-1</f>
        <v>81</v>
      </c>
      <c r="Q211" s="162">
        <f ca="1">IF($D$5&gt;$B211,OFFSET(Data!$T$1,$D$6+$B211-1,0,1,1),"n/a")</f>
        <v>95</v>
      </c>
      <c r="R211" s="79">
        <f ca="1">IF($D$5&gt;$B211,OFFSET(Data!$U$1,$D$6+$B211-1,0,1,1),"n/a")</f>
        <v>9.8855359001040505E-2</v>
      </c>
      <c r="S211" s="80">
        <f ca="1">RANK($R211,$R$14:$R$239,0)+COUNTIF($R$14:$R211,$R211)-1</f>
        <v>105</v>
      </c>
      <c r="T211" s="166"/>
      <c r="U211" s="162">
        <f t="shared" ca="1" si="36"/>
        <v>101</v>
      </c>
      <c r="V211" s="193">
        <f t="shared" ca="1" si="37"/>
        <v>0.105098855359001</v>
      </c>
      <c r="W211" s="80">
        <f t="shared" ca="1" si="38"/>
        <v>95</v>
      </c>
      <c r="Y211" s="77">
        <f t="shared" si="47"/>
        <v>198</v>
      </c>
      <c r="Z211" s="78" t="str">
        <f t="shared" ca="1" si="39"/>
        <v>12F00</v>
      </c>
      <c r="AA211" s="78" t="str">
        <f t="shared" ca="1" si="40"/>
        <v>WIRRAL CCG</v>
      </c>
      <c r="AB211" s="78" t="str">
        <f t="shared" ca="1" si="41"/>
        <v>Q44</v>
      </c>
      <c r="AC211" s="78" t="str">
        <f t="shared" ca="1" si="42"/>
        <v>CHESHIRE, WARRINGTON &amp; WIRRAL AREA</v>
      </c>
      <c r="AD211" s="84">
        <f t="shared" ca="1" si="43"/>
        <v>1676</v>
      </c>
      <c r="AE211" s="84">
        <f t="shared" ca="1" si="44"/>
        <v>137</v>
      </c>
      <c r="AF211" s="190">
        <f t="shared" ca="1" si="45"/>
        <v>8.1742243436754097E-2</v>
      </c>
    </row>
    <row r="212" spans="2:32" x14ac:dyDescent="0.25">
      <c r="B212" s="149">
        <f t="shared" si="46"/>
        <v>198</v>
      </c>
      <c r="C212" s="169" t="str">
        <f ca="1">IF($D$5&gt;$B212,OFFSET(Data!$B$1,$D$6+B212-1,0,1,1),"n/a")</f>
        <v>99F00</v>
      </c>
      <c r="D212" s="170" t="str">
        <f ca="1">IF($D$5&gt;$B212,OFFSET(Data!$C$1,$D$6+B212-1,0,1,1),"n/a")</f>
        <v>CASTLE POINT AND ROCHFORD CCG</v>
      </c>
      <c r="E212" s="169" t="str">
        <f ca="1">IF($D$5&gt;$B212,OFFSET(Data!$D$1,$D$6+B212-1,0,1,1),"n/a")</f>
        <v>Q57</v>
      </c>
      <c r="F212" s="170" t="str">
        <f ca="1">IF($D$5&gt;$B212,OFFSET(Data!$E$1,$D$6+B212-1,0,1,1),"n/a")</f>
        <v>ESSEX  AREA</v>
      </c>
      <c r="G212" s="158">
        <f ca="1">IF($D$5&gt;$B212,OFFSET(Data!$K$1,$D$6+$B212-1,0,1,1),"n/a")</f>
        <v>670</v>
      </c>
      <c r="H212" s="162">
        <f ca="1">IF($D$5&gt;$B212,OFFSET(Data!$X$1,$D$6+$B212-1,0,1,1),"n/a")</f>
        <v>67</v>
      </c>
      <c r="I212" s="79">
        <f ca="1">IF($D$5&gt;$B212,OFFSET(Data!$Y$1,$D$6+$B212-1,0,1,1),"n/a")</f>
        <v>0.1</v>
      </c>
      <c r="J212" s="163">
        <f ca="1">RANK($I212,$I$14:$I$239,0)+COUNTIF($I$14:$I212,$I212)-1</f>
        <v>132</v>
      </c>
      <c r="K212" s="162">
        <f ca="1">IF($D$5&gt;$B212,OFFSET(Data!$L$1,$D$6+$B212-1,0,1,1),"n/a")</f>
        <v>16</v>
      </c>
      <c r="L212" s="79">
        <f ca="1">IF($D$5&gt;$B212,OFFSET(Data!$M$1,$D$6+$B212-1,0,1,1),"n/a")</f>
        <v>2.3880597014925301E-2</v>
      </c>
      <c r="M212" s="163">
        <f ca="1">RANK($L212,$L$14:$L$239,0)+COUNTIF($L$14:$L212,$L212)-1</f>
        <v>42</v>
      </c>
      <c r="N212" s="162">
        <f ca="1">IF($D$5&gt;$B212,OFFSET(Data!$P$1,$D$6+$B212-1,0,1,1),"n/a")</f>
        <v>8</v>
      </c>
      <c r="O212" s="79">
        <f ca="1">IF($D$5&gt;$B212,OFFSET(Data!$Q$1,$D$6+$B212-1,0,1,1),"n/a")</f>
        <v>1.19402985074626E-2</v>
      </c>
      <c r="P212" s="163">
        <f ca="1">RANK($O212,$O$14:$O$239,0)+COUNTIF($O$14:$O212,$O212)-1</f>
        <v>43</v>
      </c>
      <c r="Q212" s="162">
        <f ca="1">IF($D$5&gt;$B212,OFFSET(Data!$T$1,$D$6+$B212-1,0,1,1),"n/a")</f>
        <v>63</v>
      </c>
      <c r="R212" s="79">
        <f ca="1">IF($D$5&gt;$B212,OFFSET(Data!$U$1,$D$6+$B212-1,0,1,1),"n/a")</f>
        <v>9.4029850746268601E-2</v>
      </c>
      <c r="S212" s="80">
        <f ca="1">RANK($R212,$R$14:$R$239,0)+COUNTIF($R$14:$R212,$R212)-1</f>
        <v>132</v>
      </c>
      <c r="T212" s="166"/>
      <c r="U212" s="162">
        <f t="shared" ca="1" si="36"/>
        <v>67</v>
      </c>
      <c r="V212" s="193">
        <f t="shared" ca="1" si="37"/>
        <v>0.1</v>
      </c>
      <c r="W212" s="80">
        <f t="shared" ca="1" si="38"/>
        <v>132</v>
      </c>
      <c r="Y212" s="77">
        <f t="shared" si="47"/>
        <v>199</v>
      </c>
      <c r="Z212" s="78" t="str">
        <f t="shared" ca="1" si="39"/>
        <v>06V00</v>
      </c>
      <c r="AA212" s="78" t="str">
        <f t="shared" ca="1" si="40"/>
        <v>NORTH NORFOLK CCG</v>
      </c>
      <c r="AB212" s="78" t="str">
        <f t="shared" ca="1" si="41"/>
        <v>Q56</v>
      </c>
      <c r="AC212" s="78" t="str">
        <f t="shared" ca="1" si="42"/>
        <v>EAST ANGLIA AREA</v>
      </c>
      <c r="AD212" s="84">
        <f t="shared" ca="1" si="43"/>
        <v>763</v>
      </c>
      <c r="AE212" s="84">
        <f t="shared" ca="1" si="44"/>
        <v>62</v>
      </c>
      <c r="AF212" s="190">
        <f t="shared" ca="1" si="45"/>
        <v>8.1258191349934394E-2</v>
      </c>
    </row>
    <row r="213" spans="2:32" x14ac:dyDescent="0.25">
      <c r="B213" s="149">
        <f t="shared" si="46"/>
        <v>199</v>
      </c>
      <c r="C213" s="169" t="str">
        <f ca="1">IF($D$5&gt;$B213,OFFSET(Data!$B$1,$D$6+B213-1,0,1,1),"n/a")</f>
        <v>99G00</v>
      </c>
      <c r="D213" s="170" t="str">
        <f ca="1">IF($D$5&gt;$B213,OFFSET(Data!$C$1,$D$6+B213-1,0,1,1),"n/a")</f>
        <v>SOUTHEND CCG</v>
      </c>
      <c r="E213" s="169" t="str">
        <f ca="1">IF($D$5&gt;$B213,OFFSET(Data!$D$1,$D$6+B213-1,0,1,1),"n/a")</f>
        <v>Q57</v>
      </c>
      <c r="F213" s="170" t="str">
        <f ca="1">IF($D$5&gt;$B213,OFFSET(Data!$E$1,$D$6+B213-1,0,1,1),"n/a")</f>
        <v>ESSEX  AREA</v>
      </c>
      <c r="G213" s="158">
        <f ca="1">IF($D$5&gt;$B213,OFFSET(Data!$K$1,$D$6+$B213-1,0,1,1),"n/a")</f>
        <v>714</v>
      </c>
      <c r="H213" s="162">
        <f ca="1">IF($D$5&gt;$B213,OFFSET(Data!$X$1,$D$6+$B213-1,0,1,1),"n/a")</f>
        <v>67</v>
      </c>
      <c r="I213" s="79">
        <f ca="1">IF($D$5&gt;$B213,OFFSET(Data!$Y$1,$D$6+$B213-1,0,1,1),"n/a")</f>
        <v>9.3837535014005602E-2</v>
      </c>
      <c r="J213" s="163">
        <f ca="1">RANK($I213,$I$14:$I$239,0)+COUNTIF($I$14:$I213,$I213)-1</f>
        <v>157</v>
      </c>
      <c r="K213" s="162">
        <f ca="1">IF($D$5&gt;$B213,OFFSET(Data!$L$1,$D$6+$B213-1,0,1,1),"n/a")</f>
        <v>10</v>
      </c>
      <c r="L213" s="79">
        <f ca="1">IF($D$5&gt;$B213,OFFSET(Data!$M$1,$D$6+$B213-1,0,1,1),"n/a")</f>
        <v>1.40056022408963E-2</v>
      </c>
      <c r="M213" s="163">
        <f ca="1">RANK($L213,$L$14:$L$239,0)+COUNTIF($L$14:$L213,$L213)-1</f>
        <v>163</v>
      </c>
      <c r="N213" s="162">
        <f ca="1">IF($D$5&gt;$B213,OFFSET(Data!$P$1,$D$6+$B213-1,0,1,1),"n/a")</f>
        <v>7</v>
      </c>
      <c r="O213" s="79">
        <f ca="1">IF($D$5&gt;$B213,OFFSET(Data!$Q$1,$D$6+$B213-1,0,1,1),"n/a")</f>
        <v>9.8039215686274508E-3</v>
      </c>
      <c r="P213" s="163">
        <f ca="1">RANK($O213,$O$14:$O$239,0)+COUNTIF($O$14:$O213,$O213)-1</f>
        <v>71</v>
      </c>
      <c r="Q213" s="162">
        <f ca="1">IF($D$5&gt;$B213,OFFSET(Data!$T$1,$D$6+$B213-1,0,1,1),"n/a")</f>
        <v>62</v>
      </c>
      <c r="R213" s="79">
        <f ca="1">IF($D$5&gt;$B213,OFFSET(Data!$U$1,$D$6+$B213-1,0,1,1),"n/a")</f>
        <v>8.6834733893557406E-2</v>
      </c>
      <c r="S213" s="80">
        <f ca="1">RANK($R213,$R$14:$R$239,0)+COUNTIF($R$14:$R213,$R213)-1</f>
        <v>165</v>
      </c>
      <c r="T213" s="166"/>
      <c r="U213" s="162">
        <f t="shared" ca="1" si="36"/>
        <v>67</v>
      </c>
      <c r="V213" s="193">
        <f t="shared" ca="1" si="37"/>
        <v>9.3837535014005602E-2</v>
      </c>
      <c r="W213" s="80">
        <f t="shared" ca="1" si="38"/>
        <v>157</v>
      </c>
      <c r="Y213" s="77">
        <f t="shared" si="47"/>
        <v>200</v>
      </c>
      <c r="Z213" s="78" t="str">
        <f t="shared" ca="1" si="39"/>
        <v>03G00</v>
      </c>
      <c r="AA213" s="78" t="str">
        <f t="shared" ca="1" si="40"/>
        <v>LEEDS SOUTH AND EAST CCG</v>
      </c>
      <c r="AB213" s="78" t="str">
        <f t="shared" ca="1" si="41"/>
        <v>Q52</v>
      </c>
      <c r="AC213" s="78" t="str">
        <f t="shared" ca="1" si="42"/>
        <v>WEST YORKSHIRE AREA</v>
      </c>
      <c r="AD213" s="84">
        <f t="shared" ca="1" si="43"/>
        <v>979</v>
      </c>
      <c r="AE213" s="84">
        <f t="shared" ca="1" si="44"/>
        <v>78</v>
      </c>
      <c r="AF213" s="190">
        <f t="shared" ca="1" si="45"/>
        <v>7.9673135852911095E-2</v>
      </c>
    </row>
    <row r="214" spans="2:32" x14ac:dyDescent="0.25">
      <c r="B214" s="149">
        <f t="shared" si="46"/>
        <v>200</v>
      </c>
      <c r="C214" s="169" t="str">
        <f ca="1">IF($D$5&gt;$B214,OFFSET(Data!$B$1,$D$6+B214-1,0,1,1),"n/a")</f>
        <v>99H00</v>
      </c>
      <c r="D214" s="170" t="str">
        <f ca="1">IF($D$5&gt;$B214,OFFSET(Data!$C$1,$D$6+B214-1,0,1,1),"n/a")</f>
        <v>SURREY DOWNS CCG</v>
      </c>
      <c r="E214" s="169" t="str">
        <f ca="1">IF($D$5&gt;$B214,OFFSET(Data!$D$1,$D$6+B214-1,0,1,1),"n/a")</f>
        <v>Q68</v>
      </c>
      <c r="F214" s="170" t="str">
        <f ca="1">IF($D$5&gt;$B214,OFFSET(Data!$E$1,$D$6+B214-1,0,1,1),"n/a")</f>
        <v>SURREY AND SUSSEX AREA</v>
      </c>
      <c r="G214" s="158">
        <f ca="1">IF($D$5&gt;$B214,OFFSET(Data!$K$1,$D$6+$B214-1,0,1,1),"n/a")</f>
        <v>819</v>
      </c>
      <c r="H214" s="162">
        <f ca="1">IF($D$5&gt;$B214,OFFSET(Data!$X$1,$D$6+$B214-1,0,1,1),"n/a")</f>
        <v>69</v>
      </c>
      <c r="I214" s="79">
        <f ca="1">IF($D$5&gt;$B214,OFFSET(Data!$Y$1,$D$6+$B214-1,0,1,1),"n/a")</f>
        <v>8.42490842490842E-2</v>
      </c>
      <c r="J214" s="163">
        <f ca="1">RANK($I214,$I$14:$I$239,0)+COUNTIF($I$14:$I214,$I214)-1</f>
        <v>191</v>
      </c>
      <c r="K214" s="162">
        <f ca="1">IF($D$5&gt;$B214,OFFSET(Data!$L$1,$D$6+$B214-1,0,1,1),"n/a")</f>
        <v>11</v>
      </c>
      <c r="L214" s="79">
        <f ca="1">IF($D$5&gt;$B214,OFFSET(Data!$M$1,$D$6+$B214-1,0,1,1),"n/a")</f>
        <v>1.3431013431013401E-2</v>
      </c>
      <c r="M214" s="163">
        <f ca="1">RANK($L214,$L$14:$L$239,0)+COUNTIF($L$14:$L214,$L214)-1</f>
        <v>171</v>
      </c>
      <c r="N214" s="162">
        <f ca="1">IF($D$5&gt;$B214,OFFSET(Data!$P$1,$D$6+$B214-1,0,1,1),"n/a")</f>
        <v>11</v>
      </c>
      <c r="O214" s="79">
        <f ca="1">IF($D$5&gt;$B214,OFFSET(Data!$Q$1,$D$6+$B214-1,0,1,1),"n/a")</f>
        <v>1.3431013431013401E-2</v>
      </c>
      <c r="P214" s="163">
        <f ca="1">RANK($O214,$O$14:$O$239,0)+COUNTIF($O$14:$O214,$O214)-1</f>
        <v>29</v>
      </c>
      <c r="Q214" s="162">
        <f ca="1">IF($D$5&gt;$B214,OFFSET(Data!$T$1,$D$6+$B214-1,0,1,1),"n/a")</f>
        <v>62</v>
      </c>
      <c r="R214" s="79">
        <f ca="1">IF($D$5&gt;$B214,OFFSET(Data!$U$1,$D$6+$B214-1,0,1,1),"n/a")</f>
        <v>7.5702075702075697E-2</v>
      </c>
      <c r="S214" s="80">
        <f ca="1">RANK($R214,$R$14:$R$239,0)+COUNTIF($R$14:$R214,$R214)-1</f>
        <v>199</v>
      </c>
      <c r="T214" s="166"/>
      <c r="U214" s="162">
        <f t="shared" ca="1" si="36"/>
        <v>69</v>
      </c>
      <c r="V214" s="193">
        <f t="shared" ca="1" si="37"/>
        <v>8.42490842490842E-2</v>
      </c>
      <c r="W214" s="80">
        <f t="shared" ca="1" si="38"/>
        <v>191</v>
      </c>
      <c r="Y214" s="77">
        <f t="shared" si="47"/>
        <v>201</v>
      </c>
      <c r="Z214" s="78" t="str">
        <f t="shared" ca="1" si="39"/>
        <v>05G00</v>
      </c>
      <c r="AA214" s="78" t="str">
        <f t="shared" ca="1" si="40"/>
        <v>NORTH STAFFORDSHIRE CCG</v>
      </c>
      <c r="AB214" s="78" t="str">
        <f t="shared" ca="1" si="41"/>
        <v>Q60</v>
      </c>
      <c r="AC214" s="78" t="str">
        <f t="shared" ca="1" si="42"/>
        <v>SHROPSHIRE AND STAFFORDSHIRE AREA</v>
      </c>
      <c r="AD214" s="84">
        <f t="shared" ca="1" si="43"/>
        <v>772</v>
      </c>
      <c r="AE214" s="84">
        <f t="shared" ca="1" si="44"/>
        <v>60</v>
      </c>
      <c r="AF214" s="190">
        <f t="shared" ca="1" si="45"/>
        <v>7.7720207253885995E-2</v>
      </c>
    </row>
    <row r="215" spans="2:32" x14ac:dyDescent="0.25">
      <c r="B215" s="149">
        <f t="shared" si="46"/>
        <v>201</v>
      </c>
      <c r="C215" s="169" t="str">
        <f ca="1">IF($D$5&gt;$B215,OFFSET(Data!$B$1,$D$6+B215-1,0,1,1),"n/a")</f>
        <v>99J00</v>
      </c>
      <c r="D215" s="170" t="str">
        <f ca="1">IF($D$5&gt;$B215,OFFSET(Data!$C$1,$D$6+B215-1,0,1,1),"n/a")</f>
        <v>WEST KENT CCG</v>
      </c>
      <c r="E215" s="169" t="str">
        <f ca="1">IF($D$5&gt;$B215,OFFSET(Data!$D$1,$D$6+B215-1,0,1,1),"n/a")</f>
        <v>Q67</v>
      </c>
      <c r="F215" s="170" t="str">
        <f ca="1">IF($D$5&gt;$B215,OFFSET(Data!$E$1,$D$6+B215-1,0,1,1),"n/a")</f>
        <v>KENT AND MEDWAY AREA</v>
      </c>
      <c r="G215" s="158">
        <f ca="1">IF($D$5&gt;$B215,OFFSET(Data!$K$1,$D$6+$B215-1,0,1,1),"n/a")</f>
        <v>1521</v>
      </c>
      <c r="H215" s="162">
        <f ca="1">IF($D$5&gt;$B215,OFFSET(Data!$X$1,$D$6+$B215-1,0,1,1),"n/a")</f>
        <v>141</v>
      </c>
      <c r="I215" s="79">
        <f ca="1">IF($D$5&gt;$B215,OFFSET(Data!$Y$1,$D$6+$B215-1,0,1,1),"n/a")</f>
        <v>9.2702169625246494E-2</v>
      </c>
      <c r="J215" s="163">
        <f ca="1">RANK($I215,$I$14:$I$239,0)+COUNTIF($I$14:$I215,$I215)-1</f>
        <v>163</v>
      </c>
      <c r="K215" s="162">
        <f ca="1">IF($D$5&gt;$B215,OFFSET(Data!$L$1,$D$6+$B215-1,0,1,1),"n/a")</f>
        <v>20</v>
      </c>
      <c r="L215" s="79">
        <f ca="1">IF($D$5&gt;$B215,OFFSET(Data!$M$1,$D$6+$B215-1,0,1,1),"n/a")</f>
        <v>1.31492439184746E-2</v>
      </c>
      <c r="M215" s="163">
        <f ca="1">RANK($L215,$L$14:$L$239,0)+COUNTIF($L$14:$L215,$L215)-1</f>
        <v>172</v>
      </c>
      <c r="N215" s="162">
        <f ca="1">IF($D$5&gt;$B215,OFFSET(Data!$P$1,$D$6+$B215-1,0,1,1),"n/a")</f>
        <v>10</v>
      </c>
      <c r="O215" s="79">
        <f ca="1">IF($D$5&gt;$B215,OFFSET(Data!$Q$1,$D$6+$B215-1,0,1,1),"n/a")</f>
        <v>6.5746219592373398E-3</v>
      </c>
      <c r="P215" s="163">
        <f ca="1">RANK($O215,$O$14:$O$239,0)+COUNTIF($O$14:$O215,$O215)-1</f>
        <v>144</v>
      </c>
      <c r="Q215" s="162">
        <f ca="1">IF($D$5&gt;$B215,OFFSET(Data!$T$1,$D$6+$B215-1,0,1,1),"n/a")</f>
        <v>134</v>
      </c>
      <c r="R215" s="79">
        <f ca="1">IF($D$5&gt;$B215,OFFSET(Data!$U$1,$D$6+$B215-1,0,1,1),"n/a")</f>
        <v>8.8099934253780404E-2</v>
      </c>
      <c r="S215" s="80">
        <f ca="1">RANK($R215,$R$14:$R$239,0)+COUNTIF($R$14:$R215,$R215)-1</f>
        <v>160</v>
      </c>
      <c r="T215" s="166"/>
      <c r="U215" s="162">
        <f t="shared" ca="1" si="36"/>
        <v>141</v>
      </c>
      <c r="V215" s="193">
        <f t="shared" ca="1" si="37"/>
        <v>9.2702169625246494E-2</v>
      </c>
      <c r="W215" s="80">
        <f t="shared" ca="1" si="38"/>
        <v>163</v>
      </c>
      <c r="Y215" s="77">
        <f t="shared" si="47"/>
        <v>202</v>
      </c>
      <c r="Z215" s="78" t="str">
        <f t="shared" ca="1" si="39"/>
        <v>03W00</v>
      </c>
      <c r="AA215" s="78" t="str">
        <f t="shared" ca="1" si="40"/>
        <v>EAST LEICESTERSHIRE AND RUTLAND CCG</v>
      </c>
      <c r="AB215" s="78" t="str">
        <f t="shared" ca="1" si="41"/>
        <v>Q59</v>
      </c>
      <c r="AC215" s="78" t="str">
        <f t="shared" ca="1" si="42"/>
        <v>LEICESTERSHIRE &amp; LINCOLNSHIRE AREA</v>
      </c>
      <c r="AD215" s="84">
        <f t="shared" ca="1" si="43"/>
        <v>959</v>
      </c>
      <c r="AE215" s="84">
        <f t="shared" ca="1" si="44"/>
        <v>73</v>
      </c>
      <c r="AF215" s="190">
        <f t="shared" ca="1" si="45"/>
        <v>7.61209593326381E-2</v>
      </c>
    </row>
    <row r="216" spans="2:32" x14ac:dyDescent="0.25">
      <c r="B216" s="149">
        <f t="shared" si="46"/>
        <v>202</v>
      </c>
      <c r="C216" s="169" t="str">
        <f ca="1">IF($D$5&gt;$B216,OFFSET(Data!$B$1,$D$6+B216-1,0,1,1),"n/a")</f>
        <v>99K00</v>
      </c>
      <c r="D216" s="170" t="str">
        <f ca="1">IF($D$5&gt;$B216,OFFSET(Data!$C$1,$D$6+B216-1,0,1,1),"n/a")</f>
        <v>HIGH WEALD LEWES HAVENS CCG</v>
      </c>
      <c r="E216" s="169" t="str">
        <f ca="1">IF($D$5&gt;$B216,OFFSET(Data!$D$1,$D$6+B216-1,0,1,1),"n/a")</f>
        <v>Q68</v>
      </c>
      <c r="F216" s="170" t="str">
        <f ca="1">IF($D$5&gt;$B216,OFFSET(Data!$E$1,$D$6+B216-1,0,1,1),"n/a")</f>
        <v>SURREY AND SUSSEX AREA</v>
      </c>
      <c r="G216" s="158">
        <f ca="1">IF($D$5&gt;$B216,OFFSET(Data!$K$1,$D$6+$B216-1,0,1,1),"n/a")</f>
        <v>544</v>
      </c>
      <c r="H216" s="162">
        <f ca="1">IF($D$5&gt;$B216,OFFSET(Data!$X$1,$D$6+$B216-1,0,1,1),"n/a")</f>
        <v>55</v>
      </c>
      <c r="I216" s="79">
        <f ca="1">IF($D$5&gt;$B216,OFFSET(Data!$Y$1,$D$6+$B216-1,0,1,1),"n/a")</f>
        <v>0.10110294117646999</v>
      </c>
      <c r="J216" s="163">
        <f ca="1">RANK($I216,$I$14:$I$239,0)+COUNTIF($I$14:$I216,$I216)-1</f>
        <v>125</v>
      </c>
      <c r="K216" s="162">
        <f ca="1">IF($D$5&gt;$B216,OFFSET(Data!$L$1,$D$6+$B216-1,0,1,1),"n/a")</f>
        <v>8</v>
      </c>
      <c r="L216" s="79">
        <f ca="1">IF($D$5&gt;$B216,OFFSET(Data!$M$1,$D$6+$B216-1,0,1,1),"n/a")</f>
        <v>1.47058823529411E-2</v>
      </c>
      <c r="M216" s="163">
        <f ca="1">RANK($L216,$L$14:$L$239,0)+COUNTIF($L$14:$L216,$L216)-1</f>
        <v>154</v>
      </c>
      <c r="N216" s="162">
        <f ca="1">IF($D$5&gt;$B216,OFFSET(Data!$P$1,$D$6+$B216-1,0,1,1),"n/a")</f>
        <v>7</v>
      </c>
      <c r="O216" s="79">
        <f ca="1">IF($D$5&gt;$B216,OFFSET(Data!$Q$1,$D$6+$B216-1,0,1,1),"n/a")</f>
        <v>1.2867647058823499E-2</v>
      </c>
      <c r="P216" s="163">
        <f ca="1">RANK($O216,$O$14:$O$239,0)+COUNTIF($O$14:$O216,$O216)-1</f>
        <v>35</v>
      </c>
      <c r="Q216" s="162">
        <f ca="1">IF($D$5&gt;$B216,OFFSET(Data!$T$1,$D$6+$B216-1,0,1,1),"n/a")</f>
        <v>48</v>
      </c>
      <c r="R216" s="79">
        <f ca="1">IF($D$5&gt;$B216,OFFSET(Data!$U$1,$D$6+$B216-1,0,1,1),"n/a")</f>
        <v>8.8235294117646995E-2</v>
      </c>
      <c r="S216" s="80">
        <f ca="1">RANK($R216,$R$14:$R$239,0)+COUNTIF($R$14:$R216,$R216)-1</f>
        <v>159</v>
      </c>
      <c r="T216" s="166"/>
      <c r="U216" s="162">
        <f t="shared" ca="1" si="36"/>
        <v>55</v>
      </c>
      <c r="V216" s="193">
        <f t="shared" ca="1" si="37"/>
        <v>0.10110294117646999</v>
      </c>
      <c r="W216" s="80">
        <f t="shared" ca="1" si="38"/>
        <v>125</v>
      </c>
      <c r="Y216" s="77">
        <f t="shared" si="47"/>
        <v>203</v>
      </c>
      <c r="Z216" s="78" t="str">
        <f t="shared" ca="1" si="39"/>
        <v>02Y00</v>
      </c>
      <c r="AA216" s="78" t="str">
        <f t="shared" ca="1" si="40"/>
        <v>EAST RIDING OF YORKSHIRE CCG</v>
      </c>
      <c r="AB216" s="78" t="str">
        <f t="shared" ca="1" si="41"/>
        <v>Q50</v>
      </c>
      <c r="AC216" s="78" t="str">
        <f t="shared" ca="1" si="42"/>
        <v>NORTH YORKSHIRE AND HUMBER AREA</v>
      </c>
      <c r="AD216" s="84">
        <f t="shared" ca="1" si="43"/>
        <v>1091</v>
      </c>
      <c r="AE216" s="84">
        <f t="shared" ca="1" si="44"/>
        <v>82</v>
      </c>
      <c r="AF216" s="190">
        <f t="shared" ca="1" si="45"/>
        <v>7.5160403299724995E-2</v>
      </c>
    </row>
    <row r="217" spans="2:32" x14ac:dyDescent="0.25">
      <c r="B217" s="149">
        <f t="shared" si="46"/>
        <v>203</v>
      </c>
      <c r="C217" s="169" t="str">
        <f ca="1">IF($D$5&gt;$B217,OFFSET(Data!$B$1,$D$6+B217-1,0,1,1),"n/a")</f>
        <v>99M00</v>
      </c>
      <c r="D217" s="170" t="str">
        <f ca="1">IF($D$5&gt;$B217,OFFSET(Data!$C$1,$D$6+B217-1,0,1,1),"n/a")</f>
        <v>NORTH EAST HAMPSHIRE AND FARNHAM CCG</v>
      </c>
      <c r="E217" s="169" t="str">
        <f ca="1">IF($D$5&gt;$B217,OFFSET(Data!$D$1,$D$6+B217-1,0,1,1),"n/a")</f>
        <v>Q70</v>
      </c>
      <c r="F217" s="170" t="str">
        <f ca="1">IF($D$5&gt;$B217,OFFSET(Data!$E$1,$D$6+B217-1,0,1,1),"n/a")</f>
        <v>WESSEX AREA</v>
      </c>
      <c r="G217" s="158">
        <f ca="1">IF($D$5&gt;$B217,OFFSET(Data!$K$1,$D$6+$B217-1,0,1,1),"n/a")</f>
        <v>618</v>
      </c>
      <c r="H217" s="162">
        <f ca="1">IF($D$5&gt;$B217,OFFSET(Data!$X$1,$D$6+$B217-1,0,1,1),"n/a")</f>
        <v>61</v>
      </c>
      <c r="I217" s="79">
        <f ca="1">IF($D$5&gt;$B217,OFFSET(Data!$Y$1,$D$6+$B217-1,0,1,1),"n/a")</f>
        <v>9.8705501618122901E-2</v>
      </c>
      <c r="J217" s="163">
        <f ca="1">RANK($I217,$I$14:$I$239,0)+COUNTIF($I$14:$I217,$I217)-1</f>
        <v>135</v>
      </c>
      <c r="K217" s="162">
        <f ca="1">IF($D$5&gt;$B217,OFFSET(Data!$L$1,$D$6+$B217-1,0,1,1),"n/a")</f>
        <v>18</v>
      </c>
      <c r="L217" s="79">
        <f ca="1">IF($D$5&gt;$B217,OFFSET(Data!$M$1,$D$6+$B217-1,0,1,1),"n/a")</f>
        <v>2.9126213592233E-2</v>
      </c>
      <c r="M217" s="163">
        <f ca="1">RANK($L217,$L$14:$L$239,0)+COUNTIF($L$14:$L217,$L217)-1</f>
        <v>18</v>
      </c>
      <c r="N217" s="162">
        <f ca="1">IF($D$5&gt;$B217,OFFSET(Data!$P$1,$D$6+$B217-1,0,1,1),"n/a")</f>
        <v>9</v>
      </c>
      <c r="O217" s="79">
        <f ca="1">IF($D$5&gt;$B217,OFFSET(Data!$Q$1,$D$6+$B217-1,0,1,1),"n/a")</f>
        <v>1.45631067961165E-2</v>
      </c>
      <c r="P217" s="163">
        <f ca="1">RANK($O217,$O$14:$O$239,0)+COUNTIF($O$14:$O217,$O217)-1</f>
        <v>24</v>
      </c>
      <c r="Q217" s="162">
        <f ca="1">IF($D$5&gt;$B217,OFFSET(Data!$T$1,$D$6+$B217-1,0,1,1),"n/a")</f>
        <v>59</v>
      </c>
      <c r="R217" s="79">
        <f ca="1">IF($D$5&gt;$B217,OFFSET(Data!$U$1,$D$6+$B217-1,0,1,1),"n/a")</f>
        <v>9.5469255663430397E-2</v>
      </c>
      <c r="S217" s="80">
        <f ca="1">RANK($R217,$R$14:$R$239,0)+COUNTIF($R$14:$R217,$R217)-1</f>
        <v>126</v>
      </c>
      <c r="T217" s="166"/>
      <c r="U217" s="162">
        <f t="shared" ca="1" si="36"/>
        <v>61</v>
      </c>
      <c r="V217" s="193">
        <f t="shared" ca="1" si="37"/>
        <v>9.8705501618122901E-2</v>
      </c>
      <c r="W217" s="80">
        <f t="shared" ca="1" si="38"/>
        <v>135</v>
      </c>
      <c r="Y217" s="77">
        <f t="shared" si="47"/>
        <v>204</v>
      </c>
      <c r="Z217" s="78" t="str">
        <f t="shared" ca="1" si="39"/>
        <v>10D00</v>
      </c>
      <c r="AA217" s="78" t="str">
        <f t="shared" ca="1" si="40"/>
        <v>SWALE CCG</v>
      </c>
      <c r="AB217" s="78" t="str">
        <f t="shared" ca="1" si="41"/>
        <v>Q67</v>
      </c>
      <c r="AC217" s="78" t="str">
        <f t="shared" ca="1" si="42"/>
        <v>KENT AND MEDWAY AREA</v>
      </c>
      <c r="AD217" s="84">
        <f t="shared" ca="1" si="43"/>
        <v>513</v>
      </c>
      <c r="AE217" s="84">
        <f t="shared" ca="1" si="44"/>
        <v>38</v>
      </c>
      <c r="AF217" s="190">
        <f t="shared" ca="1" si="45"/>
        <v>7.4074074074074001E-2</v>
      </c>
    </row>
    <row r="218" spans="2:32" x14ac:dyDescent="0.25">
      <c r="B218" s="149">
        <f t="shared" si="46"/>
        <v>204</v>
      </c>
      <c r="C218" s="169" t="str">
        <f ca="1">IF($D$5&gt;$B218,OFFSET(Data!$B$1,$D$6+B218-1,0,1,1),"n/a")</f>
        <v>99N00</v>
      </c>
      <c r="D218" s="170" t="str">
        <f ca="1">IF($D$5&gt;$B218,OFFSET(Data!$C$1,$D$6+B218-1,0,1,1),"n/a")</f>
        <v>WILTSHIRE CCG</v>
      </c>
      <c r="E218" s="169" t="str">
        <f ca="1">IF($D$5&gt;$B218,OFFSET(Data!$D$1,$D$6+B218-1,0,1,1),"n/a")</f>
        <v>Q64</v>
      </c>
      <c r="F218" s="170" t="str">
        <f ca="1">IF($D$5&gt;$B218,OFFSET(Data!$E$1,$D$6+B218-1,0,1,1),"n/a")</f>
        <v>BATH,GLOS,SWINDON &amp; WILTSHIRE AREA</v>
      </c>
      <c r="G218" s="158">
        <f ca="1">IF($D$5&gt;$B218,OFFSET(Data!$K$1,$D$6+$B218-1,0,1,1),"n/a")</f>
        <v>1652</v>
      </c>
      <c r="H218" s="162">
        <f ca="1">IF($D$5&gt;$B218,OFFSET(Data!$X$1,$D$6+$B218-1,0,1,1),"n/a")</f>
        <v>154</v>
      </c>
      <c r="I218" s="79">
        <f ca="1">IF($D$5&gt;$B218,OFFSET(Data!$Y$1,$D$6+$B218-1,0,1,1),"n/a")</f>
        <v>9.3220338983050793E-2</v>
      </c>
      <c r="J218" s="163">
        <f ca="1">RANK($I218,$I$14:$I$239,0)+COUNTIF($I$14:$I218,$I218)-1</f>
        <v>159</v>
      </c>
      <c r="K218" s="162">
        <f ca="1">IF($D$5&gt;$B218,OFFSET(Data!$L$1,$D$6+$B218-1,0,1,1),"n/a")</f>
        <v>39</v>
      </c>
      <c r="L218" s="79">
        <f ca="1">IF($D$5&gt;$B218,OFFSET(Data!$M$1,$D$6+$B218-1,0,1,1),"n/a")</f>
        <v>2.3607748184019301E-2</v>
      </c>
      <c r="M218" s="163">
        <f ca="1">RANK($L218,$L$14:$L$239,0)+COUNTIF($L$14:$L218,$L218)-1</f>
        <v>45</v>
      </c>
      <c r="N218" s="162">
        <f ca="1">IF($D$5&gt;$B218,OFFSET(Data!$P$1,$D$6+$B218-1,0,1,1),"n/a")</f>
        <v>11</v>
      </c>
      <c r="O218" s="79">
        <f ca="1">IF($D$5&gt;$B218,OFFSET(Data!$Q$1,$D$6+$B218-1,0,1,1),"n/a")</f>
        <v>6.6585956416464797E-3</v>
      </c>
      <c r="P218" s="163">
        <f ca="1">RANK($O218,$O$14:$O$239,0)+COUNTIF($O$14:$O218,$O218)-1</f>
        <v>142</v>
      </c>
      <c r="Q218" s="162">
        <f ca="1">IF($D$5&gt;$B218,OFFSET(Data!$T$1,$D$6+$B218-1,0,1,1),"n/a")</f>
        <v>148</v>
      </c>
      <c r="R218" s="79">
        <f ca="1">IF($D$5&gt;$B218,OFFSET(Data!$U$1,$D$6+$B218-1,0,1,1),"n/a")</f>
        <v>8.9588377723970894E-2</v>
      </c>
      <c r="S218" s="80">
        <f ca="1">RANK($R218,$R$14:$R$239,0)+COUNTIF($R$14:$R218,$R218)-1</f>
        <v>151</v>
      </c>
      <c r="T218" s="166"/>
      <c r="U218" s="162">
        <f t="shared" ca="1" si="36"/>
        <v>154</v>
      </c>
      <c r="V218" s="193">
        <f t="shared" ca="1" si="37"/>
        <v>9.3220338983050793E-2</v>
      </c>
      <c r="W218" s="80">
        <f t="shared" ca="1" si="38"/>
        <v>159</v>
      </c>
      <c r="Y218" s="77">
        <f t="shared" si="47"/>
        <v>205</v>
      </c>
      <c r="Z218" s="78" t="str">
        <f t="shared" ca="1" si="39"/>
        <v>02D00</v>
      </c>
      <c r="AA218" s="78" t="str">
        <f t="shared" ca="1" si="40"/>
        <v>VALE ROYAL CCG</v>
      </c>
      <c r="AB218" s="78" t="str">
        <f t="shared" ca="1" si="41"/>
        <v>Q44</v>
      </c>
      <c r="AC218" s="78" t="str">
        <f t="shared" ca="1" si="42"/>
        <v>CHESHIRE, WARRINGTON &amp; WIRRAL AREA</v>
      </c>
      <c r="AD218" s="84">
        <f t="shared" ca="1" si="43"/>
        <v>465</v>
      </c>
      <c r="AE218" s="84">
        <f t="shared" ca="1" si="44"/>
        <v>34</v>
      </c>
      <c r="AF218" s="190">
        <f t="shared" ca="1" si="45"/>
        <v>7.3118279569892405E-2</v>
      </c>
    </row>
    <row r="219" spans="2:32" x14ac:dyDescent="0.25">
      <c r="B219" s="149">
        <f t="shared" si="46"/>
        <v>205</v>
      </c>
      <c r="C219" s="169" t="str">
        <f ca="1">IF($D$5&gt;$B219,OFFSET(Data!$B$1,$D$6+B219-1,0,1,1),"n/a")</f>
        <v>99P00</v>
      </c>
      <c r="D219" s="170" t="str">
        <f ca="1">IF($D$5&gt;$B219,OFFSET(Data!$C$1,$D$6+B219-1,0,1,1),"n/a")</f>
        <v>NORTH, EAST, WEST DEVON CCG</v>
      </c>
      <c r="E219" s="169" t="str">
        <f ca="1">IF($D$5&gt;$B219,OFFSET(Data!$D$1,$D$6+B219-1,0,1,1),"n/a")</f>
        <v>Q66</v>
      </c>
      <c r="F219" s="170" t="str">
        <f ca="1">IF($D$5&gt;$B219,OFFSET(Data!$E$1,$D$6+B219-1,0,1,1),"n/a")</f>
        <v>DEVON,CORNWALL&amp;ISLES OF SCILLY AREA</v>
      </c>
      <c r="G219" s="158">
        <f ca="1">IF($D$5&gt;$B219,OFFSET(Data!$K$1,$D$6+$B219-1,0,1,1),"n/a")</f>
        <v>4027</v>
      </c>
      <c r="H219" s="162">
        <f ca="1">IF($D$5&gt;$B219,OFFSET(Data!$X$1,$D$6+$B219-1,0,1,1),"n/a")</f>
        <v>375</v>
      </c>
      <c r="I219" s="79">
        <f ca="1">IF($D$5&gt;$B219,OFFSET(Data!$Y$1,$D$6+$B219-1,0,1,1),"n/a")</f>
        <v>9.3121430345170106E-2</v>
      </c>
      <c r="J219" s="163">
        <f ca="1">RANK($I219,$I$14:$I$239,0)+COUNTIF($I$14:$I219,$I219)-1</f>
        <v>160</v>
      </c>
      <c r="K219" s="162">
        <f ca="1">IF($D$5&gt;$B219,OFFSET(Data!$L$1,$D$6+$B219-1,0,1,1),"n/a")</f>
        <v>40</v>
      </c>
      <c r="L219" s="79">
        <f ca="1">IF($D$5&gt;$B219,OFFSET(Data!$M$1,$D$6+$B219-1,0,1,1),"n/a")</f>
        <v>9.9329525701514695E-3</v>
      </c>
      <c r="M219" s="163">
        <f ca="1">RANK($L219,$L$14:$L$239,0)+COUNTIF($L$14:$L219,$L219)-1</f>
        <v>194</v>
      </c>
      <c r="N219" s="162">
        <f ca="1">IF($D$5&gt;$B219,OFFSET(Data!$P$1,$D$6+$B219-1,0,1,1),"n/a")</f>
        <v>23</v>
      </c>
      <c r="O219" s="79">
        <f ca="1">IF($D$5&gt;$B219,OFFSET(Data!$Q$1,$D$6+$B219-1,0,1,1),"n/a")</f>
        <v>5.7114477278370898E-3</v>
      </c>
      <c r="P219" s="163">
        <f ca="1">RANK($O219,$O$14:$O$239,0)+COUNTIF($O$14:$O219,$O219)-1</f>
        <v>163</v>
      </c>
      <c r="Q219" s="162">
        <f ca="1">IF($D$5&gt;$B219,OFFSET(Data!$T$1,$D$6+$B219-1,0,1,1),"n/a")</f>
        <v>360</v>
      </c>
      <c r="R219" s="79">
        <f ca="1">IF($D$5&gt;$B219,OFFSET(Data!$U$1,$D$6+$B219-1,0,1,1),"n/a")</f>
        <v>8.9396573131363205E-2</v>
      </c>
      <c r="S219" s="80">
        <f ca="1">RANK($R219,$R$14:$R$239,0)+COUNTIF($R$14:$R219,$R219)-1</f>
        <v>153</v>
      </c>
      <c r="T219" s="166"/>
      <c r="U219" s="162">
        <f t="shared" ca="1" si="36"/>
        <v>375</v>
      </c>
      <c r="V219" s="193">
        <f t="shared" ca="1" si="37"/>
        <v>9.3121430345170106E-2</v>
      </c>
      <c r="W219" s="80">
        <f t="shared" ca="1" si="38"/>
        <v>160</v>
      </c>
      <c r="Y219" s="77">
        <f t="shared" si="47"/>
        <v>206</v>
      </c>
      <c r="Z219" s="78" t="str">
        <f t="shared" ca="1" si="39"/>
        <v>08P00</v>
      </c>
      <c r="AA219" s="78" t="str">
        <f t="shared" ca="1" si="40"/>
        <v>RICHMOND CCG</v>
      </c>
      <c r="AB219" s="78" t="str">
        <f t="shared" ca="1" si="41"/>
        <v>Q63</v>
      </c>
      <c r="AC219" s="78" t="str">
        <f t="shared" ca="1" si="42"/>
        <v>SOUTH LONDON AREA</v>
      </c>
      <c r="AD219" s="84">
        <f t="shared" ca="1" si="43"/>
        <v>492</v>
      </c>
      <c r="AE219" s="84">
        <f t="shared" ca="1" si="44"/>
        <v>34</v>
      </c>
      <c r="AF219" s="190">
        <f t="shared" ca="1" si="45"/>
        <v>6.9105691056910501E-2</v>
      </c>
    </row>
    <row r="220" spans="2:32" x14ac:dyDescent="0.25">
      <c r="B220" s="149">
        <f t="shared" si="46"/>
        <v>206</v>
      </c>
      <c r="C220" s="169" t="str">
        <f ca="1">IF($D$5&gt;$B220,OFFSET(Data!$B$1,$D$6+B220-1,0,1,1),"n/a")</f>
        <v>99Q00</v>
      </c>
      <c r="D220" s="170" t="str">
        <f ca="1">IF($D$5&gt;$B220,OFFSET(Data!$C$1,$D$6+B220-1,0,1,1),"n/a")</f>
        <v>SOUTH DEVON AND TORBAY CCG</v>
      </c>
      <c r="E220" s="169" t="str">
        <f ca="1">IF($D$5&gt;$B220,OFFSET(Data!$D$1,$D$6+B220-1,0,1,1),"n/a")</f>
        <v>Q66</v>
      </c>
      <c r="F220" s="170" t="str">
        <f ca="1">IF($D$5&gt;$B220,OFFSET(Data!$E$1,$D$6+B220-1,0,1,1),"n/a")</f>
        <v>DEVON,CORNWALL&amp;ISLES OF SCILLY AREA</v>
      </c>
      <c r="G220" s="158">
        <f ca="1">IF($D$5&gt;$B220,OFFSET(Data!$K$1,$D$6+$B220-1,0,1,1),"n/a")</f>
        <v>1322</v>
      </c>
      <c r="H220" s="162">
        <f ca="1">IF($D$5&gt;$B220,OFFSET(Data!$X$1,$D$6+$B220-1,0,1,1),"n/a")</f>
        <v>142</v>
      </c>
      <c r="I220" s="79">
        <f ca="1">IF($D$5&gt;$B220,OFFSET(Data!$Y$1,$D$6+$B220-1,0,1,1),"n/a")</f>
        <v>0.107413010590015</v>
      </c>
      <c r="J220" s="163">
        <f ca="1">RANK($I220,$I$14:$I$239,0)+COUNTIF($I$14:$I220,$I220)-1</f>
        <v>88</v>
      </c>
      <c r="K220" s="162">
        <f ca="1">IF($D$5&gt;$B220,OFFSET(Data!$L$1,$D$6+$B220-1,0,1,1),"n/a")</f>
        <v>21</v>
      </c>
      <c r="L220" s="79">
        <f ca="1">IF($D$5&gt;$B220,OFFSET(Data!$M$1,$D$6+$B220-1,0,1,1),"n/a")</f>
        <v>1.5885022692889501E-2</v>
      </c>
      <c r="M220" s="163">
        <f ca="1">RANK($L220,$L$14:$L$239,0)+COUNTIF($L$14:$L220,$L220)-1</f>
        <v>136</v>
      </c>
      <c r="N220" s="162">
        <f ca="1">IF($D$5&gt;$B220,OFFSET(Data!$P$1,$D$6+$B220-1,0,1,1),"n/a")</f>
        <v>7</v>
      </c>
      <c r="O220" s="79">
        <f ca="1">IF($D$5&gt;$B220,OFFSET(Data!$Q$1,$D$6+$B220-1,0,1,1),"n/a")</f>
        <v>5.2950075642965201E-3</v>
      </c>
      <c r="P220" s="163">
        <f ca="1">RANK($O220,$O$14:$O$239,0)+COUNTIF($O$14:$O220,$O220)-1</f>
        <v>172</v>
      </c>
      <c r="Q220" s="162">
        <f ca="1">IF($D$5&gt;$B220,OFFSET(Data!$T$1,$D$6+$B220-1,0,1,1),"n/a")</f>
        <v>139</v>
      </c>
      <c r="R220" s="79">
        <f ca="1">IF($D$5&gt;$B220,OFFSET(Data!$U$1,$D$6+$B220-1,0,1,1),"n/a")</f>
        <v>0.10514372163388799</v>
      </c>
      <c r="S220" s="80">
        <f ca="1">RANK($R220,$R$14:$R$239,0)+COUNTIF($R$14:$R220,$R220)-1</f>
        <v>65</v>
      </c>
      <c r="T220" s="166"/>
      <c r="U220" s="162">
        <f t="shared" ca="1" si="36"/>
        <v>142</v>
      </c>
      <c r="V220" s="193">
        <f t="shared" ca="1" si="37"/>
        <v>0.107413010590015</v>
      </c>
      <c r="W220" s="80">
        <f t="shared" ca="1" si="38"/>
        <v>88</v>
      </c>
      <c r="Y220" s="77">
        <f t="shared" si="47"/>
        <v>207</v>
      </c>
      <c r="Z220" s="78" t="str">
        <f t="shared" ca="1" si="39"/>
        <v>05R00</v>
      </c>
      <c r="AA220" s="78" t="str">
        <f t="shared" ca="1" si="40"/>
        <v>SOUTH WARWICKSHIRE CCG</v>
      </c>
      <c r="AB220" s="78" t="str">
        <f t="shared" ca="1" si="41"/>
        <v>Q53</v>
      </c>
      <c r="AC220" s="78" t="str">
        <f t="shared" ca="1" si="42"/>
        <v>ARDEN,HEREFORDS &amp; WORCESTER AREA</v>
      </c>
      <c r="AD220" s="84">
        <f t="shared" ca="1" si="43"/>
        <v>901</v>
      </c>
      <c r="AE220" s="84">
        <f t="shared" ca="1" si="44"/>
        <v>59</v>
      </c>
      <c r="AF220" s="190">
        <f t="shared" ca="1" si="45"/>
        <v>6.5482796892341794E-2</v>
      </c>
    </row>
    <row r="221" spans="2:32" x14ac:dyDescent="0.25">
      <c r="B221" s="149">
        <f>B220+1</f>
        <v>207</v>
      </c>
      <c r="C221" s="169" t="str">
        <f ca="1">IF($D$5&gt;$B221,OFFSET(Data!$B$1,$D$6+B221-1,0,1,1),"n/a")</f>
        <v>n/a</v>
      </c>
      <c r="D221" s="170" t="str">
        <f ca="1">IF($D$5&gt;$B221,OFFSET(Data!$C$1,$D$6+B221-1,0,1,1),"n/a")</f>
        <v>n/a</v>
      </c>
      <c r="E221" s="169" t="str">
        <f ca="1">IF($D$5&gt;$B221,OFFSET(Data!$D$1,$D$6+B221-1,0,1,1),"n/a")</f>
        <v>n/a</v>
      </c>
      <c r="F221" s="170" t="str">
        <f ca="1">IF($D$5&gt;$B221,OFFSET(Data!$E$1,$D$6+B221-1,0,1,1),"n/a")</f>
        <v>n/a</v>
      </c>
      <c r="G221" s="158" t="str">
        <f ca="1">IF($D$5&gt;$B221,OFFSET(Data!$K$1,$D$6+$B221-1,0,1,1),"n/a")</f>
        <v>n/a</v>
      </c>
      <c r="H221" s="162" t="str">
        <f ca="1">IF($D$5&gt;$B221,OFFSET(Data!$X$1,$D$6+$B221-1,0,1,1),"n/a")</f>
        <v>n/a</v>
      </c>
      <c r="I221" s="79" t="str">
        <f ca="1">IF($D$5&gt;$B221,OFFSET(Data!$Y$1,$D$6+$B221-1,0,1,1),"n/a")</f>
        <v>n/a</v>
      </c>
      <c r="J221" s="163" t="e">
        <f ca="1">RANK($I221,$I$14:$I$239,0)+COUNTIF($I$14:$I221,$I221)-1</f>
        <v>#VALUE!</v>
      </c>
      <c r="K221" s="162" t="str">
        <f ca="1">IF($D$5&gt;$B221,OFFSET(Data!$L$1,$D$6+$B221-1,0,1,1),"n/a")</f>
        <v>n/a</v>
      </c>
      <c r="L221" s="79" t="str">
        <f ca="1">IF($D$5&gt;$B221,OFFSET(Data!$M$1,$D$6+$B221-1,0,1,1),"n/a")</f>
        <v>n/a</v>
      </c>
      <c r="M221" s="163" t="e">
        <f ca="1">RANK($L221,$L$14:$L$239,0)+COUNTIF($L$14:$L221,$L221)-1</f>
        <v>#VALUE!</v>
      </c>
      <c r="N221" s="162" t="str">
        <f ca="1">IF($D$5&gt;$B221,OFFSET(Data!$P$1,$D$6+$B221-1,0,1,1),"n/a")</f>
        <v>n/a</v>
      </c>
      <c r="O221" s="79" t="str">
        <f ca="1">IF($D$5&gt;$B221,OFFSET(Data!$Q$1,$D$6+$B221-1,0,1,1),"n/a")</f>
        <v>n/a</v>
      </c>
      <c r="P221" s="163" t="e">
        <f ca="1">RANK($O221,$O$14:$O$239,0)+COUNTIF($O$14:$O221,$O221)-1</f>
        <v>#VALUE!</v>
      </c>
      <c r="Q221" s="162" t="str">
        <f ca="1">IF($D$5&gt;$B221,OFFSET(Data!$T$1,$D$6+$B221-1,0,1,1),"n/a")</f>
        <v>n/a</v>
      </c>
      <c r="R221" s="79" t="str">
        <f ca="1">IF($D$5&gt;$B221,OFFSET(Data!$U$1,$D$6+$B221-1,0,1,1),"n/a")</f>
        <v>n/a</v>
      </c>
      <c r="S221" s="80" t="e">
        <f ca="1">RANK($R221,$R$14:$R$239,0)+COUNTIF($R$14:$R221,$R221)-1</f>
        <v>#VALUE!</v>
      </c>
      <c r="T221" s="166"/>
      <c r="U221" s="162" t="str">
        <f t="shared" ca="1" si="36"/>
        <v>n/a</v>
      </c>
      <c r="V221" s="193" t="str">
        <f t="shared" ca="1" si="37"/>
        <v>n/a</v>
      </c>
      <c r="W221" s="80" t="e">
        <f t="shared" ca="1" si="38"/>
        <v>#VALUE!</v>
      </c>
      <c r="Y221" s="77">
        <f t="shared" si="47"/>
        <v>208</v>
      </c>
      <c r="Z221" s="78" t="e">
        <f t="shared" ca="1" si="39"/>
        <v>#N/A</v>
      </c>
      <c r="AA221" s="78" t="e">
        <f t="shared" ca="1" si="40"/>
        <v>#N/A</v>
      </c>
      <c r="AB221" s="78" t="e">
        <f t="shared" ca="1" si="41"/>
        <v>#N/A</v>
      </c>
      <c r="AC221" s="78" t="e">
        <f t="shared" ca="1" si="42"/>
        <v>#N/A</v>
      </c>
      <c r="AD221" s="78" t="e">
        <f t="shared" ca="1" si="43"/>
        <v>#N/A</v>
      </c>
      <c r="AE221" s="78" t="e">
        <f t="shared" ca="1" si="44"/>
        <v>#N/A</v>
      </c>
      <c r="AF221" s="190" t="e">
        <f t="shared" ca="1" si="45"/>
        <v>#N/A</v>
      </c>
    </row>
    <row r="222" spans="2:32" x14ac:dyDescent="0.25">
      <c r="B222" s="149">
        <f t="shared" ref="B222:B230" si="48">B221+1</f>
        <v>208</v>
      </c>
      <c r="C222" s="169" t="str">
        <f ca="1">IF($D$5&gt;$B222,OFFSET(Data!$B$1,$D$6+B222-1,0,1,1),"n/a")</f>
        <v>n/a</v>
      </c>
      <c r="D222" s="170" t="str">
        <f ca="1">IF($D$5&gt;$B222,OFFSET(Data!$C$1,$D$6+B222-1,0,1,1),"n/a")</f>
        <v>n/a</v>
      </c>
      <c r="E222" s="169" t="str">
        <f ca="1">IF($D$5&gt;$B222,OFFSET(Data!$D$1,$D$6+B222-1,0,1,1),"n/a")</f>
        <v>n/a</v>
      </c>
      <c r="F222" s="170" t="str">
        <f ca="1">IF($D$5&gt;$B222,OFFSET(Data!$E$1,$D$6+B222-1,0,1,1),"n/a")</f>
        <v>n/a</v>
      </c>
      <c r="G222" s="158" t="str">
        <f ca="1">IF($D$5&gt;$B222,OFFSET(Data!$K$1,$D$6+$B222-1,0,1,1),"n/a")</f>
        <v>n/a</v>
      </c>
      <c r="H222" s="162" t="str">
        <f ca="1">IF($D$5&gt;$B222,OFFSET(Data!$X$1,$D$6+$B222-1,0,1,1),"n/a")</f>
        <v>n/a</v>
      </c>
      <c r="I222" s="79" t="str">
        <f ca="1">IF($D$5&gt;$B222,OFFSET(Data!$Y$1,$D$6+$B222-1,0,1,1),"n/a")</f>
        <v>n/a</v>
      </c>
      <c r="J222" s="163" t="e">
        <f ca="1">RANK($I222,$I$14:$I$239,0)+COUNTIF($I$14:$I222,$I222)-1</f>
        <v>#VALUE!</v>
      </c>
      <c r="K222" s="162" t="str">
        <f ca="1">IF($D$5&gt;$B222,OFFSET(Data!$L$1,$D$6+$B222-1,0,1,1),"n/a")</f>
        <v>n/a</v>
      </c>
      <c r="L222" s="79" t="str">
        <f ca="1">IF($D$5&gt;$B222,OFFSET(Data!$M$1,$D$6+$B222-1,0,1,1),"n/a")</f>
        <v>n/a</v>
      </c>
      <c r="M222" s="163" t="e">
        <f ca="1">RANK($L222,$L$14:$L$239,0)+COUNTIF($L$14:$L222,$L222)-1</f>
        <v>#VALUE!</v>
      </c>
      <c r="N222" s="162" t="str">
        <f ca="1">IF($D$5&gt;$B222,OFFSET(Data!$P$1,$D$6+$B222-1,0,1,1),"n/a")</f>
        <v>n/a</v>
      </c>
      <c r="O222" s="79" t="str">
        <f ca="1">IF($D$5&gt;$B222,OFFSET(Data!$Q$1,$D$6+$B222-1,0,1,1),"n/a")</f>
        <v>n/a</v>
      </c>
      <c r="P222" s="163" t="e">
        <f ca="1">RANK($O222,$O$14:$O$239,0)+COUNTIF($O$14:$O222,$O222)-1</f>
        <v>#VALUE!</v>
      </c>
      <c r="Q222" s="162" t="str">
        <f ca="1">IF($D$5&gt;$B222,OFFSET(Data!$T$1,$D$6+$B222-1,0,1,1),"n/a")</f>
        <v>n/a</v>
      </c>
      <c r="R222" s="79" t="str">
        <f ca="1">IF($D$5&gt;$B222,OFFSET(Data!$U$1,$D$6+$B222-1,0,1,1),"n/a")</f>
        <v>n/a</v>
      </c>
      <c r="S222" s="80" t="e">
        <f ca="1">RANK($R222,$R$14:$R$239,0)+COUNTIF($R$14:$R222,$R222)-1</f>
        <v>#VALUE!</v>
      </c>
      <c r="T222" s="166"/>
      <c r="U222" s="162" t="str">
        <f t="shared" ca="1" si="36"/>
        <v>n/a</v>
      </c>
      <c r="V222" s="193" t="str">
        <f t="shared" ca="1" si="37"/>
        <v>n/a</v>
      </c>
      <c r="W222" s="80" t="e">
        <f t="shared" ca="1" si="38"/>
        <v>#VALUE!</v>
      </c>
      <c r="Y222" s="77">
        <f t="shared" si="47"/>
        <v>209</v>
      </c>
      <c r="Z222" s="78" t="e">
        <f t="shared" ca="1" si="39"/>
        <v>#N/A</v>
      </c>
      <c r="AA222" s="78" t="e">
        <f t="shared" ca="1" si="40"/>
        <v>#N/A</v>
      </c>
      <c r="AB222" s="78" t="e">
        <f t="shared" ca="1" si="41"/>
        <v>#N/A</v>
      </c>
      <c r="AC222" s="78" t="e">
        <f t="shared" ca="1" si="42"/>
        <v>#N/A</v>
      </c>
      <c r="AD222" s="78" t="e">
        <f t="shared" ca="1" si="43"/>
        <v>#N/A</v>
      </c>
      <c r="AE222" s="78" t="e">
        <f t="shared" ca="1" si="44"/>
        <v>#N/A</v>
      </c>
      <c r="AF222" s="190" t="e">
        <f t="shared" ca="1" si="45"/>
        <v>#N/A</v>
      </c>
    </row>
    <row r="223" spans="2:32" x14ac:dyDescent="0.25">
      <c r="B223" s="149">
        <f t="shared" si="48"/>
        <v>209</v>
      </c>
      <c r="C223" s="169" t="str">
        <f ca="1">IF($D$5&gt;$B223,OFFSET(Data!$B$1,$D$6+B223-1,0,1,1),"n/a")</f>
        <v>n/a</v>
      </c>
      <c r="D223" s="170" t="str">
        <f ca="1">IF($D$5&gt;$B223,OFFSET(Data!$C$1,$D$6+B223-1,0,1,1),"n/a")</f>
        <v>n/a</v>
      </c>
      <c r="E223" s="169" t="str">
        <f ca="1">IF($D$5&gt;$B223,OFFSET(Data!$D$1,$D$6+B223-1,0,1,1),"n/a")</f>
        <v>n/a</v>
      </c>
      <c r="F223" s="170" t="str">
        <f ca="1">IF($D$5&gt;$B223,OFFSET(Data!$E$1,$D$6+B223-1,0,1,1),"n/a")</f>
        <v>n/a</v>
      </c>
      <c r="G223" s="158" t="str">
        <f ca="1">IF($D$5&gt;$B223,OFFSET(Data!$K$1,$D$6+$B223-1,0,1,1),"n/a")</f>
        <v>n/a</v>
      </c>
      <c r="H223" s="162" t="str">
        <f ca="1">IF($D$5&gt;$B223,OFFSET(Data!$X$1,$D$6+$B223-1,0,1,1),"n/a")</f>
        <v>n/a</v>
      </c>
      <c r="I223" s="79" t="str">
        <f ca="1">IF($D$5&gt;$B223,OFFSET(Data!$Y$1,$D$6+$B223-1,0,1,1),"n/a")</f>
        <v>n/a</v>
      </c>
      <c r="J223" s="163" t="e">
        <f ca="1">RANK($I223,$I$14:$I$239,0)+COUNTIF($I$14:$I223,$I223)-1</f>
        <v>#VALUE!</v>
      </c>
      <c r="K223" s="162" t="str">
        <f ca="1">IF($D$5&gt;$B223,OFFSET(Data!$L$1,$D$6+$B223-1,0,1,1),"n/a")</f>
        <v>n/a</v>
      </c>
      <c r="L223" s="79" t="str">
        <f ca="1">IF($D$5&gt;$B223,OFFSET(Data!$M$1,$D$6+$B223-1,0,1,1),"n/a")</f>
        <v>n/a</v>
      </c>
      <c r="M223" s="163" t="e">
        <f ca="1">RANK($L223,$L$14:$L$239,0)+COUNTIF($L$14:$L223,$L223)-1</f>
        <v>#VALUE!</v>
      </c>
      <c r="N223" s="162" t="str">
        <f ca="1">IF($D$5&gt;$B223,OFFSET(Data!$P$1,$D$6+$B223-1,0,1,1),"n/a")</f>
        <v>n/a</v>
      </c>
      <c r="O223" s="79" t="str">
        <f ca="1">IF($D$5&gt;$B223,OFFSET(Data!$Q$1,$D$6+$B223-1,0,1,1),"n/a")</f>
        <v>n/a</v>
      </c>
      <c r="P223" s="163" t="e">
        <f ca="1">RANK($O223,$O$14:$O$239,0)+COUNTIF($O$14:$O223,$O223)-1</f>
        <v>#VALUE!</v>
      </c>
      <c r="Q223" s="162" t="str">
        <f ca="1">IF($D$5&gt;$B223,OFFSET(Data!$T$1,$D$6+$B223-1,0,1,1),"n/a")</f>
        <v>n/a</v>
      </c>
      <c r="R223" s="79" t="str">
        <f ca="1">IF($D$5&gt;$B223,OFFSET(Data!$U$1,$D$6+$B223-1,0,1,1),"n/a")</f>
        <v>n/a</v>
      </c>
      <c r="S223" s="80" t="e">
        <f ca="1">RANK($R223,$R$14:$R$239,0)+COUNTIF($R$14:$R223,$R223)-1</f>
        <v>#VALUE!</v>
      </c>
      <c r="T223" s="166"/>
      <c r="U223" s="162" t="str">
        <f t="shared" ca="1" si="36"/>
        <v>n/a</v>
      </c>
      <c r="V223" s="193" t="str">
        <f t="shared" ca="1" si="37"/>
        <v>n/a</v>
      </c>
      <c r="W223" s="80" t="e">
        <f t="shared" ca="1" si="38"/>
        <v>#VALUE!</v>
      </c>
      <c r="Y223" s="77">
        <f t="shared" si="47"/>
        <v>210</v>
      </c>
      <c r="Z223" s="78" t="e">
        <f t="shared" ca="1" si="39"/>
        <v>#N/A</v>
      </c>
      <c r="AA223" s="78" t="e">
        <f t="shared" ca="1" si="40"/>
        <v>#N/A</v>
      </c>
      <c r="AB223" s="78" t="e">
        <f t="shared" ca="1" si="41"/>
        <v>#N/A</v>
      </c>
      <c r="AC223" s="78" t="e">
        <f t="shared" ca="1" si="42"/>
        <v>#N/A</v>
      </c>
      <c r="AD223" s="78" t="e">
        <f t="shared" ca="1" si="43"/>
        <v>#N/A</v>
      </c>
      <c r="AE223" s="78" t="e">
        <f t="shared" ca="1" si="44"/>
        <v>#N/A</v>
      </c>
      <c r="AF223" s="190" t="e">
        <f t="shared" ca="1" si="45"/>
        <v>#N/A</v>
      </c>
    </row>
    <row r="224" spans="2:32" x14ac:dyDescent="0.25">
      <c r="B224" s="149">
        <f t="shared" si="48"/>
        <v>210</v>
      </c>
      <c r="C224" s="169" t="str">
        <f ca="1">IF($D$5&gt;$B224,OFFSET(Data!$B$1,$D$6+B224-1,0,1,1),"n/a")</f>
        <v>n/a</v>
      </c>
      <c r="D224" s="170" t="str">
        <f ca="1">IF($D$5&gt;$B224,OFFSET(Data!$C$1,$D$6+B224-1,0,1,1),"n/a")</f>
        <v>n/a</v>
      </c>
      <c r="E224" s="169" t="str">
        <f ca="1">IF($D$5&gt;$B224,OFFSET(Data!$D$1,$D$6+B224-1,0,1,1),"n/a")</f>
        <v>n/a</v>
      </c>
      <c r="F224" s="170" t="str">
        <f ca="1">IF($D$5&gt;$B224,OFFSET(Data!$E$1,$D$6+B224-1,0,1,1),"n/a")</f>
        <v>n/a</v>
      </c>
      <c r="G224" s="158" t="str">
        <f ca="1">IF($D$5&gt;$B224,OFFSET(Data!$K$1,$D$6+$B224-1,0,1,1),"n/a")</f>
        <v>n/a</v>
      </c>
      <c r="H224" s="162" t="str">
        <f ca="1">IF($D$5&gt;$B224,OFFSET(Data!$X$1,$D$6+$B224-1,0,1,1),"n/a")</f>
        <v>n/a</v>
      </c>
      <c r="I224" s="79" t="str">
        <f ca="1">IF($D$5&gt;$B224,OFFSET(Data!$Y$1,$D$6+$B224-1,0,1,1),"n/a")</f>
        <v>n/a</v>
      </c>
      <c r="J224" s="163" t="e">
        <f ca="1">RANK($I224,$I$14:$I$239,0)+COUNTIF($I$14:$I224,$I224)-1</f>
        <v>#VALUE!</v>
      </c>
      <c r="K224" s="162" t="str">
        <f ca="1">IF($D$5&gt;$B224,OFFSET(Data!$L$1,$D$6+$B224-1,0,1,1),"n/a")</f>
        <v>n/a</v>
      </c>
      <c r="L224" s="79" t="str">
        <f ca="1">IF($D$5&gt;$B224,OFFSET(Data!$M$1,$D$6+$B224-1,0,1,1),"n/a")</f>
        <v>n/a</v>
      </c>
      <c r="M224" s="163" t="e">
        <f ca="1">RANK($L224,$L$14:$L$239,0)+COUNTIF($L$14:$L224,$L224)-1</f>
        <v>#VALUE!</v>
      </c>
      <c r="N224" s="162" t="str">
        <f ca="1">IF($D$5&gt;$B224,OFFSET(Data!$P$1,$D$6+$B224-1,0,1,1),"n/a")</f>
        <v>n/a</v>
      </c>
      <c r="O224" s="79" t="str">
        <f ca="1">IF($D$5&gt;$B224,OFFSET(Data!$Q$1,$D$6+$B224-1,0,1,1),"n/a")</f>
        <v>n/a</v>
      </c>
      <c r="P224" s="163" t="e">
        <f ca="1">RANK($O224,$O$14:$O$239,0)+COUNTIF($O$14:$O224,$O224)-1</f>
        <v>#VALUE!</v>
      </c>
      <c r="Q224" s="162" t="str">
        <f ca="1">IF($D$5&gt;$B224,OFFSET(Data!$T$1,$D$6+$B224-1,0,1,1),"n/a")</f>
        <v>n/a</v>
      </c>
      <c r="R224" s="79" t="str">
        <f ca="1">IF($D$5&gt;$B224,OFFSET(Data!$U$1,$D$6+$B224-1,0,1,1),"n/a")</f>
        <v>n/a</v>
      </c>
      <c r="S224" s="80" t="e">
        <f ca="1">RANK($R224,$R$14:$R$239,0)+COUNTIF($R$14:$R224,$R224)-1</f>
        <v>#VALUE!</v>
      </c>
      <c r="T224" s="166"/>
      <c r="U224" s="162" t="str">
        <f t="shared" ca="1" si="36"/>
        <v>n/a</v>
      </c>
      <c r="V224" s="193" t="str">
        <f t="shared" ca="1" si="37"/>
        <v>n/a</v>
      </c>
      <c r="W224" s="80" t="e">
        <f t="shared" ca="1" si="38"/>
        <v>#VALUE!</v>
      </c>
      <c r="Y224" s="77">
        <f t="shared" si="47"/>
        <v>211</v>
      </c>
      <c r="Z224" s="78" t="e">
        <f t="shared" ca="1" si="39"/>
        <v>#N/A</v>
      </c>
      <c r="AA224" s="78" t="e">
        <f t="shared" ca="1" si="40"/>
        <v>#N/A</v>
      </c>
      <c r="AB224" s="78" t="e">
        <f t="shared" ca="1" si="41"/>
        <v>#N/A</v>
      </c>
      <c r="AC224" s="78" t="e">
        <f t="shared" ca="1" si="42"/>
        <v>#N/A</v>
      </c>
      <c r="AD224" s="78" t="e">
        <f t="shared" ca="1" si="43"/>
        <v>#N/A</v>
      </c>
      <c r="AE224" s="78" t="e">
        <f t="shared" ca="1" si="44"/>
        <v>#N/A</v>
      </c>
      <c r="AF224" s="190" t="e">
        <f t="shared" ca="1" si="45"/>
        <v>#N/A</v>
      </c>
    </row>
    <row r="225" spans="2:32" x14ac:dyDescent="0.25">
      <c r="B225" s="149">
        <f t="shared" si="48"/>
        <v>211</v>
      </c>
      <c r="C225" s="169" t="str">
        <f ca="1">IF($D$5&gt;$B225,OFFSET(Data!$B$1,$D$6+B225-1,0,1,1),"n/a")</f>
        <v>n/a</v>
      </c>
      <c r="D225" s="170" t="str">
        <f ca="1">IF($D$5&gt;$B225,OFFSET(Data!$C$1,$D$6+B225-1,0,1,1),"n/a")</f>
        <v>n/a</v>
      </c>
      <c r="E225" s="169" t="str">
        <f ca="1">IF($D$5&gt;$B225,OFFSET(Data!$D$1,$D$6+B225-1,0,1,1),"n/a")</f>
        <v>n/a</v>
      </c>
      <c r="F225" s="170" t="str">
        <f ca="1">IF($D$5&gt;$B225,OFFSET(Data!$E$1,$D$6+B225-1,0,1,1),"n/a")</f>
        <v>n/a</v>
      </c>
      <c r="G225" s="158" t="str">
        <f ca="1">IF($D$5&gt;$B225,OFFSET(Data!$K$1,$D$6+$B225-1,0,1,1),"n/a")</f>
        <v>n/a</v>
      </c>
      <c r="H225" s="162" t="str">
        <f ca="1">IF($D$5&gt;$B225,OFFSET(Data!$X$1,$D$6+$B225-1,0,1,1),"n/a")</f>
        <v>n/a</v>
      </c>
      <c r="I225" s="79" t="str">
        <f ca="1">IF($D$5&gt;$B225,OFFSET(Data!$Y$1,$D$6+$B225-1,0,1,1),"n/a")</f>
        <v>n/a</v>
      </c>
      <c r="J225" s="163" t="e">
        <f ca="1">RANK($I225,$I$14:$I$239,0)+COUNTIF($I$14:$I225,$I225)-1</f>
        <v>#VALUE!</v>
      </c>
      <c r="K225" s="162" t="str">
        <f ca="1">IF($D$5&gt;$B225,OFFSET(Data!$L$1,$D$6+$B225-1,0,1,1),"n/a")</f>
        <v>n/a</v>
      </c>
      <c r="L225" s="79" t="str">
        <f ca="1">IF($D$5&gt;$B225,OFFSET(Data!$M$1,$D$6+$B225-1,0,1,1),"n/a")</f>
        <v>n/a</v>
      </c>
      <c r="M225" s="163" t="e">
        <f ca="1">RANK($L225,$L$14:$L$239,0)+COUNTIF($L$14:$L225,$L225)-1</f>
        <v>#VALUE!</v>
      </c>
      <c r="N225" s="162" t="str">
        <f ca="1">IF($D$5&gt;$B225,OFFSET(Data!$P$1,$D$6+$B225-1,0,1,1),"n/a")</f>
        <v>n/a</v>
      </c>
      <c r="O225" s="79" t="str">
        <f ca="1">IF($D$5&gt;$B225,OFFSET(Data!$Q$1,$D$6+$B225-1,0,1,1),"n/a")</f>
        <v>n/a</v>
      </c>
      <c r="P225" s="163" t="e">
        <f ca="1">RANK($O225,$O$14:$O$239,0)+COUNTIF($O$14:$O225,$O225)-1</f>
        <v>#VALUE!</v>
      </c>
      <c r="Q225" s="162" t="str">
        <f ca="1">IF($D$5&gt;$B225,OFFSET(Data!$T$1,$D$6+$B225-1,0,1,1),"n/a")</f>
        <v>n/a</v>
      </c>
      <c r="R225" s="79" t="str">
        <f ca="1">IF($D$5&gt;$B225,OFFSET(Data!$U$1,$D$6+$B225-1,0,1,1),"n/a")</f>
        <v>n/a</v>
      </c>
      <c r="S225" s="80" t="e">
        <f ca="1">RANK($R225,$R$14:$R$239,0)+COUNTIF($R$14:$R225,$R225)-1</f>
        <v>#VALUE!</v>
      </c>
      <c r="T225" s="166"/>
      <c r="U225" s="162" t="str">
        <f t="shared" ca="1" si="36"/>
        <v>n/a</v>
      </c>
      <c r="V225" s="193" t="str">
        <f t="shared" ca="1" si="37"/>
        <v>n/a</v>
      </c>
      <c r="W225" s="80" t="e">
        <f t="shared" ca="1" si="38"/>
        <v>#VALUE!</v>
      </c>
      <c r="Y225" s="77">
        <f t="shared" si="47"/>
        <v>212</v>
      </c>
      <c r="Z225" s="78" t="e">
        <f t="shared" ca="1" si="39"/>
        <v>#N/A</v>
      </c>
      <c r="AA225" s="78" t="e">
        <f t="shared" ca="1" si="40"/>
        <v>#N/A</v>
      </c>
      <c r="AB225" s="78" t="e">
        <f t="shared" ca="1" si="41"/>
        <v>#N/A</v>
      </c>
      <c r="AC225" s="78" t="e">
        <f t="shared" ca="1" si="42"/>
        <v>#N/A</v>
      </c>
      <c r="AD225" s="78" t="e">
        <f t="shared" ca="1" si="43"/>
        <v>#N/A</v>
      </c>
      <c r="AE225" s="78" t="e">
        <f t="shared" ca="1" si="44"/>
        <v>#N/A</v>
      </c>
      <c r="AF225" s="190" t="e">
        <f t="shared" ca="1" si="45"/>
        <v>#N/A</v>
      </c>
    </row>
    <row r="226" spans="2:32" x14ac:dyDescent="0.25">
      <c r="B226" s="149">
        <f t="shared" si="48"/>
        <v>212</v>
      </c>
      <c r="C226" s="169" t="str">
        <f ca="1">IF($D$5&gt;$B226,OFFSET(Data!$B$1,$D$6+B226-1,0,1,1),"n/a")</f>
        <v>n/a</v>
      </c>
      <c r="D226" s="170" t="str">
        <f ca="1">IF($D$5&gt;$B226,OFFSET(Data!$C$1,$D$6+B226-1,0,1,1),"n/a")</f>
        <v>n/a</v>
      </c>
      <c r="E226" s="169" t="str">
        <f ca="1">IF($D$5&gt;$B226,OFFSET(Data!$D$1,$D$6+B226-1,0,1,1),"n/a")</f>
        <v>n/a</v>
      </c>
      <c r="F226" s="170" t="str">
        <f ca="1">IF($D$5&gt;$B226,OFFSET(Data!$E$1,$D$6+B226-1,0,1,1),"n/a")</f>
        <v>n/a</v>
      </c>
      <c r="G226" s="158" t="str">
        <f ca="1">IF($D$5&gt;$B226,OFFSET(Data!$K$1,$D$6+$B226-1,0,1,1),"n/a")</f>
        <v>n/a</v>
      </c>
      <c r="H226" s="162" t="str">
        <f ca="1">IF($D$5&gt;$B226,OFFSET(Data!$X$1,$D$6+$B226-1,0,1,1),"n/a")</f>
        <v>n/a</v>
      </c>
      <c r="I226" s="79" t="str">
        <f ca="1">IF($D$5&gt;$B226,OFFSET(Data!$Y$1,$D$6+$B226-1,0,1,1),"n/a")</f>
        <v>n/a</v>
      </c>
      <c r="J226" s="163" t="e">
        <f ca="1">RANK($I226,$I$14:$I$239,0)+COUNTIF($I$14:$I226,$I226)-1</f>
        <v>#VALUE!</v>
      </c>
      <c r="K226" s="162" t="str">
        <f ca="1">IF($D$5&gt;$B226,OFFSET(Data!$L$1,$D$6+$B226-1,0,1,1),"n/a")</f>
        <v>n/a</v>
      </c>
      <c r="L226" s="79" t="str">
        <f ca="1">IF($D$5&gt;$B226,OFFSET(Data!$M$1,$D$6+$B226-1,0,1,1),"n/a")</f>
        <v>n/a</v>
      </c>
      <c r="M226" s="163" t="e">
        <f ca="1">RANK($L226,$L$14:$L$239,0)+COUNTIF($L$14:$L226,$L226)-1</f>
        <v>#VALUE!</v>
      </c>
      <c r="N226" s="162" t="str">
        <f ca="1">IF($D$5&gt;$B226,OFFSET(Data!$P$1,$D$6+$B226-1,0,1,1),"n/a")</f>
        <v>n/a</v>
      </c>
      <c r="O226" s="79" t="str">
        <f ca="1">IF($D$5&gt;$B226,OFFSET(Data!$Q$1,$D$6+$B226-1,0,1,1),"n/a")</f>
        <v>n/a</v>
      </c>
      <c r="P226" s="163" t="e">
        <f ca="1">RANK($O226,$O$14:$O$239,0)+COUNTIF($O$14:$O226,$O226)-1</f>
        <v>#VALUE!</v>
      </c>
      <c r="Q226" s="162" t="str">
        <f ca="1">IF($D$5&gt;$B226,OFFSET(Data!$T$1,$D$6+$B226-1,0,1,1),"n/a")</f>
        <v>n/a</v>
      </c>
      <c r="R226" s="79" t="str">
        <f ca="1">IF($D$5&gt;$B226,OFFSET(Data!$U$1,$D$6+$B226-1,0,1,1),"n/a")</f>
        <v>n/a</v>
      </c>
      <c r="S226" s="80" t="e">
        <f ca="1">RANK($R226,$R$14:$R$239,0)+COUNTIF($R$14:$R226,$R226)-1</f>
        <v>#VALUE!</v>
      </c>
      <c r="T226" s="166"/>
      <c r="U226" s="162" t="str">
        <f t="shared" ca="1" si="36"/>
        <v>n/a</v>
      </c>
      <c r="V226" s="193" t="str">
        <f t="shared" ca="1" si="37"/>
        <v>n/a</v>
      </c>
      <c r="W226" s="80" t="e">
        <f t="shared" ca="1" si="38"/>
        <v>#VALUE!</v>
      </c>
      <c r="Y226" s="77">
        <f t="shared" si="47"/>
        <v>213</v>
      </c>
      <c r="Z226" s="78" t="e">
        <f t="shared" ca="1" si="39"/>
        <v>#N/A</v>
      </c>
      <c r="AA226" s="78" t="e">
        <f t="shared" ca="1" si="40"/>
        <v>#N/A</v>
      </c>
      <c r="AB226" s="78" t="e">
        <f t="shared" ca="1" si="41"/>
        <v>#N/A</v>
      </c>
      <c r="AC226" s="78" t="e">
        <f t="shared" ca="1" si="42"/>
        <v>#N/A</v>
      </c>
      <c r="AD226" s="78" t="e">
        <f t="shared" ca="1" si="43"/>
        <v>#N/A</v>
      </c>
      <c r="AE226" s="78" t="e">
        <f t="shared" ca="1" si="44"/>
        <v>#N/A</v>
      </c>
      <c r="AF226" s="190" t="e">
        <f t="shared" ca="1" si="45"/>
        <v>#N/A</v>
      </c>
    </row>
    <row r="227" spans="2:32" x14ac:dyDescent="0.25">
      <c r="B227" s="149">
        <f t="shared" si="48"/>
        <v>213</v>
      </c>
      <c r="C227" s="169" t="str">
        <f ca="1">IF($D$5&gt;$B227,OFFSET(Data!$B$1,$D$6+B227-1,0,1,1),"n/a")</f>
        <v>n/a</v>
      </c>
      <c r="D227" s="170" t="str">
        <f ca="1">IF($D$5&gt;$B227,OFFSET(Data!$C$1,$D$6+B227-1,0,1,1),"n/a")</f>
        <v>n/a</v>
      </c>
      <c r="E227" s="169" t="str">
        <f ca="1">IF($D$5&gt;$B227,OFFSET(Data!$D$1,$D$6+B227-1,0,1,1),"n/a")</f>
        <v>n/a</v>
      </c>
      <c r="F227" s="170" t="str">
        <f ca="1">IF($D$5&gt;$B227,OFFSET(Data!$E$1,$D$6+B227-1,0,1,1),"n/a")</f>
        <v>n/a</v>
      </c>
      <c r="G227" s="158" t="str">
        <f ca="1">IF($D$5&gt;$B227,OFFSET(Data!$K$1,$D$6+$B227-1,0,1,1),"n/a")</f>
        <v>n/a</v>
      </c>
      <c r="H227" s="162" t="str">
        <f ca="1">IF($D$5&gt;$B227,OFFSET(Data!$X$1,$D$6+$B227-1,0,1,1),"n/a")</f>
        <v>n/a</v>
      </c>
      <c r="I227" s="79" t="str">
        <f ca="1">IF($D$5&gt;$B227,OFFSET(Data!$Y$1,$D$6+$B227-1,0,1,1),"n/a")</f>
        <v>n/a</v>
      </c>
      <c r="J227" s="163" t="e">
        <f ca="1">RANK($I227,$I$14:$I$239,0)+COUNTIF($I$14:$I227,$I227)-1</f>
        <v>#VALUE!</v>
      </c>
      <c r="K227" s="162" t="str">
        <f ca="1">IF($D$5&gt;$B227,OFFSET(Data!$L$1,$D$6+$B227-1,0,1,1),"n/a")</f>
        <v>n/a</v>
      </c>
      <c r="L227" s="79" t="str">
        <f ca="1">IF($D$5&gt;$B227,OFFSET(Data!$M$1,$D$6+$B227-1,0,1,1),"n/a")</f>
        <v>n/a</v>
      </c>
      <c r="M227" s="163" t="e">
        <f ca="1">RANK($L227,$L$14:$L$239,0)+COUNTIF($L$14:$L227,$L227)-1</f>
        <v>#VALUE!</v>
      </c>
      <c r="N227" s="162" t="str">
        <f ca="1">IF($D$5&gt;$B227,OFFSET(Data!$P$1,$D$6+$B227-1,0,1,1),"n/a")</f>
        <v>n/a</v>
      </c>
      <c r="O227" s="79" t="str">
        <f ca="1">IF($D$5&gt;$B227,OFFSET(Data!$Q$1,$D$6+$B227-1,0,1,1),"n/a")</f>
        <v>n/a</v>
      </c>
      <c r="P227" s="163" t="e">
        <f ca="1">RANK($O227,$O$14:$O$239,0)+COUNTIF($O$14:$O227,$O227)-1</f>
        <v>#VALUE!</v>
      </c>
      <c r="Q227" s="162" t="str">
        <f ca="1">IF($D$5&gt;$B227,OFFSET(Data!$T$1,$D$6+$B227-1,0,1,1),"n/a")</f>
        <v>n/a</v>
      </c>
      <c r="R227" s="79" t="str">
        <f ca="1">IF($D$5&gt;$B227,OFFSET(Data!$U$1,$D$6+$B227-1,0,1,1),"n/a")</f>
        <v>n/a</v>
      </c>
      <c r="S227" s="80" t="e">
        <f ca="1">RANK($R227,$R$14:$R$239,0)+COUNTIF($R$14:$R227,$R227)-1</f>
        <v>#VALUE!</v>
      </c>
      <c r="T227" s="166"/>
      <c r="U227" s="162" t="str">
        <f t="shared" ca="1" si="36"/>
        <v>n/a</v>
      </c>
      <c r="V227" s="193" t="str">
        <f t="shared" ca="1" si="37"/>
        <v>n/a</v>
      </c>
      <c r="W227" s="80" t="e">
        <f t="shared" ca="1" si="38"/>
        <v>#VALUE!</v>
      </c>
      <c r="Y227" s="77">
        <f t="shared" si="47"/>
        <v>214</v>
      </c>
      <c r="Z227" s="78" t="e">
        <f t="shared" ca="1" si="39"/>
        <v>#N/A</v>
      </c>
      <c r="AA227" s="78" t="e">
        <f t="shared" ca="1" si="40"/>
        <v>#N/A</v>
      </c>
      <c r="AB227" s="78" t="e">
        <f t="shared" ca="1" si="41"/>
        <v>#N/A</v>
      </c>
      <c r="AC227" s="78" t="e">
        <f t="shared" ca="1" si="42"/>
        <v>#N/A</v>
      </c>
      <c r="AD227" s="78" t="e">
        <f t="shared" ca="1" si="43"/>
        <v>#N/A</v>
      </c>
      <c r="AE227" s="78" t="e">
        <f t="shared" ca="1" si="44"/>
        <v>#N/A</v>
      </c>
      <c r="AF227" s="190" t="e">
        <f t="shared" ca="1" si="45"/>
        <v>#N/A</v>
      </c>
    </row>
    <row r="228" spans="2:32" x14ac:dyDescent="0.25">
      <c r="B228" s="149">
        <f t="shared" si="48"/>
        <v>214</v>
      </c>
      <c r="C228" s="169" t="str">
        <f ca="1">IF($D$5&gt;$B228,OFFSET(Data!$B$1,$D$6+B228-1,0,1,1),"n/a")</f>
        <v>n/a</v>
      </c>
      <c r="D228" s="170" t="str">
        <f ca="1">IF($D$5&gt;$B228,OFFSET(Data!$C$1,$D$6+B228-1,0,1,1),"n/a")</f>
        <v>n/a</v>
      </c>
      <c r="E228" s="169" t="str">
        <f ca="1">IF($D$5&gt;$B228,OFFSET(Data!$D$1,$D$6+B228-1,0,1,1),"n/a")</f>
        <v>n/a</v>
      </c>
      <c r="F228" s="170" t="str">
        <f ca="1">IF($D$5&gt;$B228,OFFSET(Data!$E$1,$D$6+B228-1,0,1,1),"n/a")</f>
        <v>n/a</v>
      </c>
      <c r="G228" s="158" t="str">
        <f ca="1">IF($D$5&gt;$B228,OFFSET(Data!$K$1,$D$6+$B228-1,0,1,1),"n/a")</f>
        <v>n/a</v>
      </c>
      <c r="H228" s="162" t="str">
        <f ca="1">IF($D$5&gt;$B228,OFFSET(Data!$X$1,$D$6+$B228-1,0,1,1),"n/a")</f>
        <v>n/a</v>
      </c>
      <c r="I228" s="79" t="str">
        <f ca="1">IF($D$5&gt;$B228,OFFSET(Data!$Y$1,$D$6+$B228-1,0,1,1),"n/a")</f>
        <v>n/a</v>
      </c>
      <c r="J228" s="163" t="e">
        <f ca="1">RANK($I228,$I$14:$I$239,0)+COUNTIF($I$14:$I228,$I228)-1</f>
        <v>#VALUE!</v>
      </c>
      <c r="K228" s="162" t="str">
        <f ca="1">IF($D$5&gt;$B228,OFFSET(Data!$L$1,$D$6+$B228-1,0,1,1),"n/a")</f>
        <v>n/a</v>
      </c>
      <c r="L228" s="79" t="str">
        <f ca="1">IF($D$5&gt;$B228,OFFSET(Data!$M$1,$D$6+$B228-1,0,1,1),"n/a")</f>
        <v>n/a</v>
      </c>
      <c r="M228" s="163" t="e">
        <f ca="1">RANK($L228,$L$14:$L$239,0)+COUNTIF($L$14:$L228,$L228)-1</f>
        <v>#VALUE!</v>
      </c>
      <c r="N228" s="162" t="str">
        <f ca="1">IF($D$5&gt;$B228,OFFSET(Data!$P$1,$D$6+$B228-1,0,1,1),"n/a")</f>
        <v>n/a</v>
      </c>
      <c r="O228" s="79" t="str">
        <f ca="1">IF($D$5&gt;$B228,OFFSET(Data!$Q$1,$D$6+$B228-1,0,1,1),"n/a")</f>
        <v>n/a</v>
      </c>
      <c r="P228" s="163" t="e">
        <f ca="1">RANK($O228,$O$14:$O$239,0)+COUNTIF($O$14:$O228,$O228)-1</f>
        <v>#VALUE!</v>
      </c>
      <c r="Q228" s="162" t="str">
        <f ca="1">IF($D$5&gt;$B228,OFFSET(Data!$T$1,$D$6+$B228-1,0,1,1),"n/a")</f>
        <v>n/a</v>
      </c>
      <c r="R228" s="79" t="str">
        <f ca="1">IF($D$5&gt;$B228,OFFSET(Data!$U$1,$D$6+$B228-1,0,1,1),"n/a")</f>
        <v>n/a</v>
      </c>
      <c r="S228" s="80" t="e">
        <f ca="1">RANK($R228,$R$14:$R$239,0)+COUNTIF($R$14:$R228,$R228)-1</f>
        <v>#VALUE!</v>
      </c>
      <c r="T228" s="166"/>
      <c r="U228" s="162" t="str">
        <f t="shared" ca="1" si="36"/>
        <v>n/a</v>
      </c>
      <c r="V228" s="193" t="str">
        <f t="shared" ca="1" si="37"/>
        <v>n/a</v>
      </c>
      <c r="W228" s="80" t="e">
        <f t="shared" ca="1" si="38"/>
        <v>#VALUE!</v>
      </c>
      <c r="Y228" s="77">
        <f t="shared" si="47"/>
        <v>215</v>
      </c>
      <c r="Z228" s="78" t="e">
        <f t="shared" ca="1" si="39"/>
        <v>#N/A</v>
      </c>
      <c r="AA228" s="78" t="e">
        <f t="shared" ca="1" si="40"/>
        <v>#N/A</v>
      </c>
      <c r="AB228" s="78" t="e">
        <f t="shared" ca="1" si="41"/>
        <v>#N/A</v>
      </c>
      <c r="AC228" s="78" t="e">
        <f t="shared" ca="1" si="42"/>
        <v>#N/A</v>
      </c>
      <c r="AD228" s="78" t="e">
        <f t="shared" ca="1" si="43"/>
        <v>#N/A</v>
      </c>
      <c r="AE228" s="78" t="e">
        <f t="shared" ca="1" si="44"/>
        <v>#N/A</v>
      </c>
      <c r="AF228" s="190" t="e">
        <f t="shared" ca="1" si="45"/>
        <v>#N/A</v>
      </c>
    </row>
    <row r="229" spans="2:32" x14ac:dyDescent="0.25">
      <c r="B229" s="149">
        <f t="shared" si="48"/>
        <v>215</v>
      </c>
      <c r="C229" s="169" t="str">
        <f ca="1">IF($D$5&gt;$B229,OFFSET(Data!$B$1,$D$6+B229-1,0,1,1),"n/a")</f>
        <v>n/a</v>
      </c>
      <c r="D229" s="170" t="str">
        <f ca="1">IF($D$5&gt;$B229,OFFSET(Data!$C$1,$D$6+B229-1,0,1,1),"n/a")</f>
        <v>n/a</v>
      </c>
      <c r="E229" s="169" t="str">
        <f ca="1">IF($D$5&gt;$B229,OFFSET(Data!$D$1,$D$6+B229-1,0,1,1),"n/a")</f>
        <v>n/a</v>
      </c>
      <c r="F229" s="170" t="str">
        <f ca="1">IF($D$5&gt;$B229,OFFSET(Data!$E$1,$D$6+B229-1,0,1,1),"n/a")</f>
        <v>n/a</v>
      </c>
      <c r="G229" s="158" t="str">
        <f ca="1">IF($D$5&gt;$B229,OFFSET(Data!$K$1,$D$6+$B229-1,0,1,1),"n/a")</f>
        <v>n/a</v>
      </c>
      <c r="H229" s="162" t="str">
        <f ca="1">IF($D$5&gt;$B229,OFFSET(Data!$X$1,$D$6+$B229-1,0,1,1),"n/a")</f>
        <v>n/a</v>
      </c>
      <c r="I229" s="79" t="str">
        <f ca="1">IF($D$5&gt;$B229,OFFSET(Data!$Y$1,$D$6+$B229-1,0,1,1),"n/a")</f>
        <v>n/a</v>
      </c>
      <c r="J229" s="163" t="e">
        <f ca="1">RANK($I229,$I$14:$I$239,0)+COUNTIF($I$14:$I229,$I229)-1</f>
        <v>#VALUE!</v>
      </c>
      <c r="K229" s="162" t="str">
        <f ca="1">IF($D$5&gt;$B229,OFFSET(Data!$L$1,$D$6+$B229-1,0,1,1),"n/a")</f>
        <v>n/a</v>
      </c>
      <c r="L229" s="79" t="str">
        <f ca="1">IF($D$5&gt;$B229,OFFSET(Data!$M$1,$D$6+$B229-1,0,1,1),"n/a")</f>
        <v>n/a</v>
      </c>
      <c r="M229" s="163" t="e">
        <f ca="1">RANK($L229,$L$14:$L$239,0)+COUNTIF($L$14:$L229,$L229)-1</f>
        <v>#VALUE!</v>
      </c>
      <c r="N229" s="162" t="str">
        <f ca="1">IF($D$5&gt;$B229,OFFSET(Data!$P$1,$D$6+$B229-1,0,1,1),"n/a")</f>
        <v>n/a</v>
      </c>
      <c r="O229" s="79" t="str">
        <f ca="1">IF($D$5&gt;$B229,OFFSET(Data!$Q$1,$D$6+$B229-1,0,1,1),"n/a")</f>
        <v>n/a</v>
      </c>
      <c r="P229" s="163" t="e">
        <f ca="1">RANK($O229,$O$14:$O$239,0)+COUNTIF($O$14:$O229,$O229)-1</f>
        <v>#VALUE!</v>
      </c>
      <c r="Q229" s="162" t="str">
        <f ca="1">IF($D$5&gt;$B229,OFFSET(Data!$T$1,$D$6+$B229-1,0,1,1),"n/a")</f>
        <v>n/a</v>
      </c>
      <c r="R229" s="79" t="str">
        <f ca="1">IF($D$5&gt;$B229,OFFSET(Data!$U$1,$D$6+$B229-1,0,1,1),"n/a")</f>
        <v>n/a</v>
      </c>
      <c r="S229" s="80" t="e">
        <f ca="1">RANK($R229,$R$14:$R$239,0)+COUNTIF($R$14:$R229,$R229)-1</f>
        <v>#VALUE!</v>
      </c>
      <c r="T229" s="166"/>
      <c r="U229" s="162" t="str">
        <f t="shared" ca="1" si="36"/>
        <v>n/a</v>
      </c>
      <c r="V229" s="193" t="str">
        <f t="shared" ca="1" si="37"/>
        <v>n/a</v>
      </c>
      <c r="W229" s="80" t="e">
        <f t="shared" ca="1" si="38"/>
        <v>#VALUE!</v>
      </c>
      <c r="Y229" s="77">
        <f t="shared" si="47"/>
        <v>216</v>
      </c>
      <c r="Z229" s="78" t="e">
        <f t="shared" ca="1" si="39"/>
        <v>#N/A</v>
      </c>
      <c r="AA229" s="78" t="e">
        <f t="shared" ca="1" si="40"/>
        <v>#N/A</v>
      </c>
      <c r="AB229" s="78" t="e">
        <f t="shared" ca="1" si="41"/>
        <v>#N/A</v>
      </c>
      <c r="AC229" s="78" t="e">
        <f t="shared" ca="1" si="42"/>
        <v>#N/A</v>
      </c>
      <c r="AD229" s="78" t="e">
        <f t="shared" ca="1" si="43"/>
        <v>#N/A</v>
      </c>
      <c r="AE229" s="78" t="e">
        <f t="shared" ca="1" si="44"/>
        <v>#N/A</v>
      </c>
      <c r="AF229" s="190" t="e">
        <f t="shared" ca="1" si="45"/>
        <v>#N/A</v>
      </c>
    </row>
    <row r="230" spans="2:32" x14ac:dyDescent="0.25">
      <c r="B230" s="149">
        <f t="shared" si="48"/>
        <v>216</v>
      </c>
      <c r="C230" s="169" t="str">
        <f ca="1">IF($D$5&gt;$B230,OFFSET(Data!$B$1,$D$6+B230-1,0,1,1),"n/a")</f>
        <v>n/a</v>
      </c>
      <c r="D230" s="170" t="str">
        <f ca="1">IF($D$5&gt;$B230,OFFSET(Data!$C$1,$D$6+B230-1,0,1,1),"n/a")</f>
        <v>n/a</v>
      </c>
      <c r="E230" s="169" t="str">
        <f ca="1">IF($D$5&gt;$B230,OFFSET(Data!$D$1,$D$6+B230-1,0,1,1),"n/a")</f>
        <v>n/a</v>
      </c>
      <c r="F230" s="170" t="str">
        <f ca="1">IF($D$5&gt;$B230,OFFSET(Data!$E$1,$D$6+B230-1,0,1,1),"n/a")</f>
        <v>n/a</v>
      </c>
      <c r="G230" s="158" t="str">
        <f ca="1">IF($D$5&gt;$B230,OFFSET(Data!$K$1,$D$6+$B230-1,0,1,1),"n/a")</f>
        <v>n/a</v>
      </c>
      <c r="H230" s="162" t="str">
        <f ca="1">IF($D$5&gt;$B230,OFFSET(Data!$X$1,$D$6+$B230-1,0,1,1),"n/a")</f>
        <v>n/a</v>
      </c>
      <c r="I230" s="79" t="str">
        <f ca="1">IF($D$5&gt;$B230,OFFSET(Data!$Y$1,$D$6+$B230-1,0,1,1),"n/a")</f>
        <v>n/a</v>
      </c>
      <c r="J230" s="163" t="e">
        <f ca="1">RANK($I230,$I$14:$I$239,0)+COUNTIF($I$14:$I230,$I230)-1</f>
        <v>#VALUE!</v>
      </c>
      <c r="K230" s="162" t="str">
        <f ca="1">IF($D$5&gt;$B230,OFFSET(Data!$L$1,$D$6+$B230-1,0,1,1),"n/a")</f>
        <v>n/a</v>
      </c>
      <c r="L230" s="79" t="str">
        <f ca="1">IF($D$5&gt;$B230,OFFSET(Data!$M$1,$D$6+$B230-1,0,1,1),"n/a")</f>
        <v>n/a</v>
      </c>
      <c r="M230" s="163" t="e">
        <f ca="1">RANK($L230,$L$14:$L$239,0)+COUNTIF($L$14:$L230,$L230)-1</f>
        <v>#VALUE!</v>
      </c>
      <c r="N230" s="162" t="str">
        <f ca="1">IF($D$5&gt;$B230,OFFSET(Data!$P$1,$D$6+$B230-1,0,1,1),"n/a")</f>
        <v>n/a</v>
      </c>
      <c r="O230" s="79" t="str">
        <f ca="1">IF($D$5&gt;$B230,OFFSET(Data!$Q$1,$D$6+$B230-1,0,1,1),"n/a")</f>
        <v>n/a</v>
      </c>
      <c r="P230" s="163" t="e">
        <f ca="1">RANK($O230,$O$14:$O$239,0)+COUNTIF($O$14:$O230,$O230)-1</f>
        <v>#VALUE!</v>
      </c>
      <c r="Q230" s="162" t="str">
        <f ca="1">IF($D$5&gt;$B230,OFFSET(Data!$T$1,$D$6+$B230-1,0,1,1),"n/a")</f>
        <v>n/a</v>
      </c>
      <c r="R230" s="79" t="str">
        <f ca="1">IF($D$5&gt;$B230,OFFSET(Data!$U$1,$D$6+$B230-1,0,1,1),"n/a")</f>
        <v>n/a</v>
      </c>
      <c r="S230" s="80" t="e">
        <f ca="1">RANK($R230,$R$14:$R$239,0)+COUNTIF($R$14:$R230,$R230)-1</f>
        <v>#VALUE!</v>
      </c>
      <c r="T230" s="166"/>
      <c r="U230" s="162" t="str">
        <f t="shared" ca="1" si="36"/>
        <v>n/a</v>
      </c>
      <c r="V230" s="193" t="str">
        <f t="shared" ca="1" si="37"/>
        <v>n/a</v>
      </c>
      <c r="W230" s="80" t="e">
        <f t="shared" ca="1" si="38"/>
        <v>#VALUE!</v>
      </c>
      <c r="Y230" s="77">
        <f t="shared" si="47"/>
        <v>217</v>
      </c>
      <c r="Z230" s="78" t="e">
        <f t="shared" ca="1" si="39"/>
        <v>#N/A</v>
      </c>
      <c r="AA230" s="78" t="e">
        <f t="shared" ca="1" si="40"/>
        <v>#N/A</v>
      </c>
      <c r="AB230" s="78" t="e">
        <f t="shared" ca="1" si="41"/>
        <v>#N/A</v>
      </c>
      <c r="AC230" s="78" t="e">
        <f t="shared" ca="1" si="42"/>
        <v>#N/A</v>
      </c>
      <c r="AD230" s="78" t="e">
        <f t="shared" ca="1" si="43"/>
        <v>#N/A</v>
      </c>
      <c r="AE230" s="78" t="e">
        <f t="shared" ca="1" si="44"/>
        <v>#N/A</v>
      </c>
      <c r="AF230" s="190" t="e">
        <f t="shared" ca="1" si="45"/>
        <v>#N/A</v>
      </c>
    </row>
    <row r="231" spans="2:32" x14ac:dyDescent="0.25">
      <c r="B231" s="149">
        <f>B230+1</f>
        <v>217</v>
      </c>
      <c r="C231" s="169" t="str">
        <f ca="1">IF($D$5&gt;$B231,OFFSET(Data!$B$1,$D$6+B231-1,0,1,1),"n/a")</f>
        <v>n/a</v>
      </c>
      <c r="D231" s="170" t="str">
        <f ca="1">IF($D$5&gt;$B231,OFFSET(Data!$C$1,$D$6+B231-1,0,1,1),"n/a")</f>
        <v>n/a</v>
      </c>
      <c r="E231" s="169" t="str">
        <f ca="1">IF($D$5&gt;$B231,OFFSET(Data!$D$1,$D$6+B231-1,0,1,1),"n/a")</f>
        <v>n/a</v>
      </c>
      <c r="F231" s="170" t="str">
        <f ca="1">IF($D$5&gt;$B231,OFFSET(Data!$E$1,$D$6+B231-1,0,1,1),"n/a")</f>
        <v>n/a</v>
      </c>
      <c r="G231" s="158" t="str">
        <f ca="1">IF($D$5&gt;$B231,OFFSET(Data!$K$1,$D$6+$B231-1,0,1,1),"n/a")</f>
        <v>n/a</v>
      </c>
      <c r="H231" s="162" t="str">
        <f ca="1">IF($D$5&gt;$B231,OFFSET(Data!$X$1,$D$6+$B231-1,0,1,1),"n/a")</f>
        <v>n/a</v>
      </c>
      <c r="I231" s="79" t="str">
        <f ca="1">IF($D$5&gt;$B231,OFFSET(Data!$Y$1,$D$6+$B231-1,0,1,1),"n/a")</f>
        <v>n/a</v>
      </c>
      <c r="J231" s="163" t="e">
        <f ca="1">RANK($I231,$I$14:$I$239,0)+COUNTIF($I$14:$I231,$I231)-1</f>
        <v>#VALUE!</v>
      </c>
      <c r="K231" s="162" t="str">
        <f ca="1">IF($D$5&gt;$B231,OFFSET(Data!$L$1,$D$6+$B231-1,0,1,1),"n/a")</f>
        <v>n/a</v>
      </c>
      <c r="L231" s="79" t="str">
        <f ca="1">IF($D$5&gt;$B231,OFFSET(Data!$M$1,$D$6+$B231-1,0,1,1),"n/a")</f>
        <v>n/a</v>
      </c>
      <c r="M231" s="163" t="e">
        <f ca="1">RANK($L231,$L$14:$L$239,0)+COUNTIF($L$14:$L231,$L231)-1</f>
        <v>#VALUE!</v>
      </c>
      <c r="N231" s="162" t="str">
        <f ca="1">IF($D$5&gt;$B231,OFFSET(Data!$P$1,$D$6+$B231-1,0,1,1),"n/a")</f>
        <v>n/a</v>
      </c>
      <c r="O231" s="79" t="str">
        <f ca="1">IF($D$5&gt;$B231,OFFSET(Data!$Q$1,$D$6+$B231-1,0,1,1),"n/a")</f>
        <v>n/a</v>
      </c>
      <c r="P231" s="163" t="e">
        <f ca="1">RANK($O231,$O$14:$O$239,0)+COUNTIF($O$14:$O231,$O231)-1</f>
        <v>#VALUE!</v>
      </c>
      <c r="Q231" s="162" t="str">
        <f ca="1">IF($D$5&gt;$B231,OFFSET(Data!$T$1,$D$6+$B231-1,0,1,1),"n/a")</f>
        <v>n/a</v>
      </c>
      <c r="R231" s="79" t="str">
        <f ca="1">IF($D$5&gt;$B231,OFFSET(Data!$U$1,$D$6+$B231-1,0,1,1),"n/a")</f>
        <v>n/a</v>
      </c>
      <c r="S231" s="80" t="e">
        <f ca="1">RANK($R231,$R$14:$R$239,0)+COUNTIF($R$14:$R231,$R231)-1</f>
        <v>#VALUE!</v>
      </c>
      <c r="T231" s="166"/>
      <c r="U231" s="162" t="str">
        <f t="shared" ca="1" si="36"/>
        <v>n/a</v>
      </c>
      <c r="V231" s="193" t="str">
        <f t="shared" ca="1" si="37"/>
        <v>n/a</v>
      </c>
      <c r="W231" s="80" t="e">
        <f t="shared" ca="1" si="38"/>
        <v>#VALUE!</v>
      </c>
      <c r="Y231" s="77">
        <f t="shared" si="47"/>
        <v>218</v>
      </c>
      <c r="Z231" s="78" t="e">
        <f t="shared" ca="1" si="39"/>
        <v>#N/A</v>
      </c>
      <c r="AA231" s="78" t="e">
        <f t="shared" ca="1" si="40"/>
        <v>#N/A</v>
      </c>
      <c r="AB231" s="78" t="e">
        <f t="shared" ca="1" si="41"/>
        <v>#N/A</v>
      </c>
      <c r="AC231" s="78" t="e">
        <f t="shared" ca="1" si="42"/>
        <v>#N/A</v>
      </c>
      <c r="AD231" s="78" t="e">
        <f t="shared" ca="1" si="43"/>
        <v>#N/A</v>
      </c>
      <c r="AE231" s="78" t="e">
        <f t="shared" ca="1" si="44"/>
        <v>#N/A</v>
      </c>
      <c r="AF231" s="190" t="e">
        <f t="shared" ca="1" si="45"/>
        <v>#N/A</v>
      </c>
    </row>
    <row r="232" spans="2:32" x14ac:dyDescent="0.25">
      <c r="B232" s="149">
        <f t="shared" ref="B232:B235" si="49">B231+1</f>
        <v>218</v>
      </c>
      <c r="C232" s="169" t="str">
        <f ca="1">IF($D$5&gt;$B232,OFFSET(Data!$B$1,$D$6+B232-1,0,1,1),"n/a")</f>
        <v>n/a</v>
      </c>
      <c r="D232" s="170" t="str">
        <f ca="1">IF($D$5&gt;$B232,OFFSET(Data!$C$1,$D$6+B232-1,0,1,1),"n/a")</f>
        <v>n/a</v>
      </c>
      <c r="E232" s="169" t="str">
        <f ca="1">IF($D$5&gt;$B232,OFFSET(Data!$D$1,$D$6+B232-1,0,1,1),"n/a")</f>
        <v>n/a</v>
      </c>
      <c r="F232" s="170" t="str">
        <f ca="1">IF($D$5&gt;$B232,OFFSET(Data!$E$1,$D$6+B232-1,0,1,1),"n/a")</f>
        <v>n/a</v>
      </c>
      <c r="G232" s="158" t="str">
        <f ca="1">IF($D$5&gt;$B232,OFFSET(Data!$K$1,$D$6+$B232-1,0,1,1),"n/a")</f>
        <v>n/a</v>
      </c>
      <c r="H232" s="162" t="str">
        <f ca="1">IF($D$5&gt;$B232,OFFSET(Data!$X$1,$D$6+$B232-1,0,1,1),"n/a")</f>
        <v>n/a</v>
      </c>
      <c r="I232" s="79" t="str">
        <f ca="1">IF($D$5&gt;$B232,OFFSET(Data!$Y$1,$D$6+$B232-1,0,1,1),"n/a")</f>
        <v>n/a</v>
      </c>
      <c r="J232" s="163" t="e">
        <f ca="1">RANK($I232,$I$14:$I$239,0)+COUNTIF($I$14:$I232,$I232)-1</f>
        <v>#VALUE!</v>
      </c>
      <c r="K232" s="162" t="str">
        <f ca="1">IF($D$5&gt;$B232,OFFSET(Data!$L$1,$D$6+$B232-1,0,1,1),"n/a")</f>
        <v>n/a</v>
      </c>
      <c r="L232" s="79" t="str">
        <f ca="1">IF($D$5&gt;$B232,OFFSET(Data!$M$1,$D$6+$B232-1,0,1,1),"n/a")</f>
        <v>n/a</v>
      </c>
      <c r="M232" s="163" t="e">
        <f ca="1">RANK($L232,$L$14:$L$239,0)+COUNTIF($L$14:$L232,$L232)-1</f>
        <v>#VALUE!</v>
      </c>
      <c r="N232" s="162" t="str">
        <f ca="1">IF($D$5&gt;$B232,OFFSET(Data!$P$1,$D$6+$B232-1,0,1,1),"n/a")</f>
        <v>n/a</v>
      </c>
      <c r="O232" s="79" t="str">
        <f ca="1">IF($D$5&gt;$B232,OFFSET(Data!$Q$1,$D$6+$B232-1,0,1,1),"n/a")</f>
        <v>n/a</v>
      </c>
      <c r="P232" s="163" t="e">
        <f ca="1">RANK($O232,$O$14:$O$239,0)+COUNTIF($O$14:$O232,$O232)-1</f>
        <v>#VALUE!</v>
      </c>
      <c r="Q232" s="162" t="str">
        <f ca="1">IF($D$5&gt;$B232,OFFSET(Data!$T$1,$D$6+$B232-1,0,1,1),"n/a")</f>
        <v>n/a</v>
      </c>
      <c r="R232" s="79" t="str">
        <f ca="1">IF($D$5&gt;$B232,OFFSET(Data!$U$1,$D$6+$B232-1,0,1,1),"n/a")</f>
        <v>n/a</v>
      </c>
      <c r="S232" s="80" t="e">
        <f ca="1">RANK($R232,$R$14:$R$239,0)+COUNTIF($R$14:$R232,$R232)-1</f>
        <v>#VALUE!</v>
      </c>
      <c r="T232" s="166"/>
      <c r="U232" s="162" t="str">
        <f t="shared" ca="1" si="36"/>
        <v>n/a</v>
      </c>
      <c r="V232" s="193" t="str">
        <f t="shared" ca="1" si="37"/>
        <v>n/a</v>
      </c>
      <c r="W232" s="80" t="e">
        <f t="shared" ca="1" si="38"/>
        <v>#VALUE!</v>
      </c>
      <c r="Y232" s="77">
        <f t="shared" si="47"/>
        <v>219</v>
      </c>
      <c r="Z232" s="78" t="e">
        <f t="shared" ca="1" si="39"/>
        <v>#N/A</v>
      </c>
      <c r="AA232" s="78" t="e">
        <f t="shared" ca="1" si="40"/>
        <v>#N/A</v>
      </c>
      <c r="AB232" s="78" t="e">
        <f t="shared" ca="1" si="41"/>
        <v>#N/A</v>
      </c>
      <c r="AC232" s="78" t="e">
        <f t="shared" ca="1" si="42"/>
        <v>#N/A</v>
      </c>
      <c r="AD232" s="78" t="e">
        <f t="shared" ca="1" si="43"/>
        <v>#N/A</v>
      </c>
      <c r="AE232" s="78" t="e">
        <f t="shared" ca="1" si="44"/>
        <v>#N/A</v>
      </c>
      <c r="AF232" s="190" t="e">
        <f t="shared" ca="1" si="45"/>
        <v>#N/A</v>
      </c>
    </row>
    <row r="233" spans="2:32" x14ac:dyDescent="0.25">
      <c r="B233" s="149">
        <f t="shared" si="49"/>
        <v>219</v>
      </c>
      <c r="C233" s="169" t="str">
        <f ca="1">IF($D$5&gt;$B233,OFFSET(Data!$B$1,$D$6+B233-1,0,1,1),"n/a")</f>
        <v>n/a</v>
      </c>
      <c r="D233" s="170" t="str">
        <f ca="1">IF($D$5&gt;$B233,OFFSET(Data!$C$1,$D$6+B233-1,0,1,1),"n/a")</f>
        <v>n/a</v>
      </c>
      <c r="E233" s="169" t="str">
        <f ca="1">IF($D$5&gt;$B233,OFFSET(Data!$D$1,$D$6+B233-1,0,1,1),"n/a")</f>
        <v>n/a</v>
      </c>
      <c r="F233" s="170" t="str">
        <f ca="1">IF($D$5&gt;$B233,OFFSET(Data!$E$1,$D$6+B233-1,0,1,1),"n/a")</f>
        <v>n/a</v>
      </c>
      <c r="G233" s="158" t="str">
        <f ca="1">IF($D$5&gt;$B233,OFFSET(Data!$K$1,$D$6+$B233-1,0,1,1),"n/a")</f>
        <v>n/a</v>
      </c>
      <c r="H233" s="162" t="str">
        <f ca="1">IF($D$5&gt;$B233,OFFSET(Data!$X$1,$D$6+$B233-1,0,1,1),"n/a")</f>
        <v>n/a</v>
      </c>
      <c r="I233" s="79" t="str">
        <f ca="1">IF($D$5&gt;$B233,OFFSET(Data!$Y$1,$D$6+$B233-1,0,1,1),"n/a")</f>
        <v>n/a</v>
      </c>
      <c r="J233" s="163" t="e">
        <f ca="1">RANK($I233,$I$14:$I$239,0)+COUNTIF($I$14:$I233,$I233)-1</f>
        <v>#VALUE!</v>
      </c>
      <c r="K233" s="162" t="str">
        <f ca="1">IF($D$5&gt;$B233,OFFSET(Data!$L$1,$D$6+$B233-1,0,1,1),"n/a")</f>
        <v>n/a</v>
      </c>
      <c r="L233" s="79" t="str">
        <f ca="1">IF($D$5&gt;$B233,OFFSET(Data!$M$1,$D$6+$B233-1,0,1,1),"n/a")</f>
        <v>n/a</v>
      </c>
      <c r="M233" s="163" t="e">
        <f ca="1">RANK($L233,$L$14:$L$239,0)+COUNTIF($L$14:$L233,$L233)-1</f>
        <v>#VALUE!</v>
      </c>
      <c r="N233" s="162" t="str">
        <f ca="1">IF($D$5&gt;$B233,OFFSET(Data!$P$1,$D$6+$B233-1,0,1,1),"n/a")</f>
        <v>n/a</v>
      </c>
      <c r="O233" s="79" t="str">
        <f ca="1">IF($D$5&gt;$B233,OFFSET(Data!$Q$1,$D$6+$B233-1,0,1,1),"n/a")</f>
        <v>n/a</v>
      </c>
      <c r="P233" s="163" t="e">
        <f ca="1">RANK($O233,$O$14:$O$239,0)+COUNTIF($O$14:$O233,$O233)-1</f>
        <v>#VALUE!</v>
      </c>
      <c r="Q233" s="162" t="str">
        <f ca="1">IF($D$5&gt;$B233,OFFSET(Data!$T$1,$D$6+$B233-1,0,1,1),"n/a")</f>
        <v>n/a</v>
      </c>
      <c r="R233" s="79" t="str">
        <f ca="1">IF($D$5&gt;$B233,OFFSET(Data!$U$1,$D$6+$B233-1,0,1,1),"n/a")</f>
        <v>n/a</v>
      </c>
      <c r="S233" s="80" t="e">
        <f ca="1">RANK($R233,$R$14:$R$239,0)+COUNTIF($R$14:$R233,$R233)-1</f>
        <v>#VALUE!</v>
      </c>
      <c r="T233" s="166"/>
      <c r="U233" s="162" t="str">
        <f t="shared" ca="1" si="36"/>
        <v>n/a</v>
      </c>
      <c r="V233" s="193" t="str">
        <f t="shared" ca="1" si="37"/>
        <v>n/a</v>
      </c>
      <c r="W233" s="80" t="e">
        <f t="shared" ca="1" si="38"/>
        <v>#VALUE!</v>
      </c>
      <c r="Y233" s="77">
        <f t="shared" si="47"/>
        <v>220</v>
      </c>
      <c r="Z233" s="78" t="e">
        <f t="shared" ca="1" si="39"/>
        <v>#N/A</v>
      </c>
      <c r="AA233" s="78" t="e">
        <f t="shared" ca="1" si="40"/>
        <v>#N/A</v>
      </c>
      <c r="AB233" s="78" t="e">
        <f t="shared" ca="1" si="41"/>
        <v>#N/A</v>
      </c>
      <c r="AC233" s="78" t="e">
        <f t="shared" ca="1" si="42"/>
        <v>#N/A</v>
      </c>
      <c r="AD233" s="78" t="e">
        <f t="shared" ca="1" si="43"/>
        <v>#N/A</v>
      </c>
      <c r="AE233" s="78" t="e">
        <f t="shared" ca="1" si="44"/>
        <v>#N/A</v>
      </c>
      <c r="AF233" s="190" t="e">
        <f t="shared" ca="1" si="45"/>
        <v>#N/A</v>
      </c>
    </row>
    <row r="234" spans="2:32" x14ac:dyDescent="0.25">
      <c r="B234" s="149">
        <f t="shared" si="49"/>
        <v>220</v>
      </c>
      <c r="C234" s="169" t="str">
        <f ca="1">IF($D$5&gt;$B234,OFFSET(Data!$B$1,$D$6+B234-1,0,1,1),"n/a")</f>
        <v>n/a</v>
      </c>
      <c r="D234" s="170" t="str">
        <f ca="1">IF($D$5&gt;$B234,OFFSET(Data!$C$1,$D$6+B234-1,0,1,1),"n/a")</f>
        <v>n/a</v>
      </c>
      <c r="E234" s="169" t="str">
        <f ca="1">IF($D$5&gt;$B234,OFFSET(Data!$D$1,$D$6+B234-1,0,1,1),"n/a")</f>
        <v>n/a</v>
      </c>
      <c r="F234" s="170" t="str">
        <f ca="1">IF($D$5&gt;$B234,OFFSET(Data!$E$1,$D$6+B234-1,0,1,1),"n/a")</f>
        <v>n/a</v>
      </c>
      <c r="G234" s="158" t="str">
        <f ca="1">IF($D$5&gt;$B234,OFFSET(Data!$K$1,$D$6+$B234-1,0,1,1),"n/a")</f>
        <v>n/a</v>
      </c>
      <c r="H234" s="162" t="str">
        <f ca="1">IF($D$5&gt;$B234,OFFSET(Data!$X$1,$D$6+$B234-1,0,1,1),"n/a")</f>
        <v>n/a</v>
      </c>
      <c r="I234" s="79" t="str">
        <f ca="1">IF($D$5&gt;$B234,OFFSET(Data!$Y$1,$D$6+$B234-1,0,1,1),"n/a")</f>
        <v>n/a</v>
      </c>
      <c r="J234" s="163" t="e">
        <f ca="1">RANK($I234,$I$14:$I$239,0)+COUNTIF($I$14:$I234,$I234)-1</f>
        <v>#VALUE!</v>
      </c>
      <c r="K234" s="162" t="str">
        <f ca="1">IF($D$5&gt;$B234,OFFSET(Data!$L$1,$D$6+$B234-1,0,1,1),"n/a")</f>
        <v>n/a</v>
      </c>
      <c r="L234" s="79" t="str">
        <f ca="1">IF($D$5&gt;$B234,OFFSET(Data!$M$1,$D$6+$B234-1,0,1,1),"n/a")</f>
        <v>n/a</v>
      </c>
      <c r="M234" s="163" t="e">
        <f ca="1">RANK($L234,$L$14:$L$239,0)+COUNTIF($L$14:$L234,$L234)-1</f>
        <v>#VALUE!</v>
      </c>
      <c r="N234" s="162" t="str">
        <f ca="1">IF($D$5&gt;$B234,OFFSET(Data!$P$1,$D$6+$B234-1,0,1,1),"n/a")</f>
        <v>n/a</v>
      </c>
      <c r="O234" s="79" t="str">
        <f ca="1">IF($D$5&gt;$B234,OFFSET(Data!$Q$1,$D$6+$B234-1,0,1,1),"n/a")</f>
        <v>n/a</v>
      </c>
      <c r="P234" s="163" t="e">
        <f ca="1">RANK($O234,$O$14:$O$239,0)+COUNTIF($O$14:$O234,$O234)-1</f>
        <v>#VALUE!</v>
      </c>
      <c r="Q234" s="162" t="str">
        <f ca="1">IF($D$5&gt;$B234,OFFSET(Data!$T$1,$D$6+$B234-1,0,1,1),"n/a")</f>
        <v>n/a</v>
      </c>
      <c r="R234" s="79" t="str">
        <f ca="1">IF($D$5&gt;$B234,OFFSET(Data!$U$1,$D$6+$B234-1,0,1,1),"n/a")</f>
        <v>n/a</v>
      </c>
      <c r="S234" s="80" t="e">
        <f ca="1">RANK($R234,$R$14:$R$239,0)+COUNTIF($R$14:$R234,$R234)-1</f>
        <v>#VALUE!</v>
      </c>
      <c r="T234" s="166"/>
      <c r="U234" s="162" t="str">
        <f t="shared" ca="1" si="36"/>
        <v>n/a</v>
      </c>
      <c r="V234" s="193" t="str">
        <f t="shared" ca="1" si="37"/>
        <v>n/a</v>
      </c>
      <c r="W234" s="80" t="e">
        <f t="shared" ca="1" si="38"/>
        <v>#VALUE!</v>
      </c>
      <c r="Y234" s="77">
        <f t="shared" si="47"/>
        <v>221</v>
      </c>
      <c r="Z234" s="78" t="e">
        <f t="shared" ca="1" si="39"/>
        <v>#N/A</v>
      </c>
      <c r="AA234" s="78" t="e">
        <f t="shared" ca="1" si="40"/>
        <v>#N/A</v>
      </c>
      <c r="AB234" s="78" t="e">
        <f t="shared" ca="1" si="41"/>
        <v>#N/A</v>
      </c>
      <c r="AC234" s="78" t="e">
        <f t="shared" ca="1" si="42"/>
        <v>#N/A</v>
      </c>
      <c r="AD234" s="78" t="e">
        <f t="shared" ca="1" si="43"/>
        <v>#N/A</v>
      </c>
      <c r="AE234" s="78" t="e">
        <f t="shared" ca="1" si="44"/>
        <v>#N/A</v>
      </c>
      <c r="AF234" s="190" t="e">
        <f t="shared" ca="1" si="45"/>
        <v>#N/A</v>
      </c>
    </row>
    <row r="235" spans="2:32" x14ac:dyDescent="0.25">
      <c r="B235" s="149">
        <f t="shared" si="49"/>
        <v>221</v>
      </c>
      <c r="C235" s="169" t="str">
        <f ca="1">IF($D$5&gt;$B235,OFFSET(Data!$B$1,$D$6+B235-1,0,1,1),"n/a")</f>
        <v>n/a</v>
      </c>
      <c r="D235" s="170" t="str">
        <f ca="1">IF($D$5&gt;$B235,OFFSET(Data!$C$1,$D$6+B235-1,0,1,1),"n/a")</f>
        <v>n/a</v>
      </c>
      <c r="E235" s="169" t="str">
        <f ca="1">IF($D$5&gt;$B235,OFFSET(Data!$D$1,$D$6+B235-1,0,1,1),"n/a")</f>
        <v>n/a</v>
      </c>
      <c r="F235" s="170" t="str">
        <f ca="1">IF($D$5&gt;$B235,OFFSET(Data!$E$1,$D$6+B235-1,0,1,1),"n/a")</f>
        <v>n/a</v>
      </c>
      <c r="G235" s="158" t="str">
        <f ca="1">IF($D$5&gt;$B235,OFFSET(Data!$K$1,$D$6+$B235-1,0,1,1),"n/a")</f>
        <v>n/a</v>
      </c>
      <c r="H235" s="162" t="str">
        <f ca="1">IF($D$5&gt;$B235,OFFSET(Data!$X$1,$D$6+$B235-1,0,1,1),"n/a")</f>
        <v>n/a</v>
      </c>
      <c r="I235" s="79" t="str">
        <f ca="1">IF($D$5&gt;$B235,OFFSET(Data!$Y$1,$D$6+$B235-1,0,1,1),"n/a")</f>
        <v>n/a</v>
      </c>
      <c r="J235" s="163" t="e">
        <f ca="1">RANK($I235,$I$14:$I$239,0)+COUNTIF($I$14:$I235,$I235)-1</f>
        <v>#VALUE!</v>
      </c>
      <c r="K235" s="162" t="str">
        <f ca="1">IF($D$5&gt;$B235,OFFSET(Data!$L$1,$D$6+$B235-1,0,1,1),"n/a")</f>
        <v>n/a</v>
      </c>
      <c r="L235" s="79" t="str">
        <f ca="1">IF($D$5&gt;$B235,OFFSET(Data!$M$1,$D$6+$B235-1,0,1,1),"n/a")</f>
        <v>n/a</v>
      </c>
      <c r="M235" s="163" t="e">
        <f ca="1">RANK($L235,$L$14:$L$239,0)+COUNTIF($L$14:$L235,$L235)-1</f>
        <v>#VALUE!</v>
      </c>
      <c r="N235" s="162" t="str">
        <f ca="1">IF($D$5&gt;$B235,OFFSET(Data!$P$1,$D$6+$B235-1,0,1,1),"n/a")</f>
        <v>n/a</v>
      </c>
      <c r="O235" s="79" t="str">
        <f ca="1">IF($D$5&gt;$B235,OFFSET(Data!$Q$1,$D$6+$B235-1,0,1,1),"n/a")</f>
        <v>n/a</v>
      </c>
      <c r="P235" s="163" t="e">
        <f ca="1">RANK($O235,$O$14:$O$239,0)+COUNTIF($O$14:$O235,$O235)-1</f>
        <v>#VALUE!</v>
      </c>
      <c r="Q235" s="162" t="str">
        <f ca="1">IF($D$5&gt;$B235,OFFSET(Data!$T$1,$D$6+$B235-1,0,1,1),"n/a")</f>
        <v>n/a</v>
      </c>
      <c r="R235" s="79" t="str">
        <f ca="1">IF($D$5&gt;$B235,OFFSET(Data!$U$1,$D$6+$B235-1,0,1,1),"n/a")</f>
        <v>n/a</v>
      </c>
      <c r="S235" s="80" t="e">
        <f ca="1">RANK($R235,$R$14:$R$239,0)+COUNTIF($R$14:$R235,$R235)-1</f>
        <v>#VALUE!</v>
      </c>
      <c r="T235" s="166"/>
      <c r="U235" s="162" t="str">
        <f t="shared" ca="1" si="36"/>
        <v>n/a</v>
      </c>
      <c r="V235" s="193" t="str">
        <f t="shared" ca="1" si="37"/>
        <v>n/a</v>
      </c>
      <c r="W235" s="80" t="e">
        <f t="shared" ca="1" si="38"/>
        <v>#VALUE!</v>
      </c>
      <c r="Y235" s="77">
        <f t="shared" si="47"/>
        <v>222</v>
      </c>
      <c r="Z235" s="78" t="e">
        <f t="shared" ca="1" si="39"/>
        <v>#N/A</v>
      </c>
      <c r="AA235" s="78" t="e">
        <f t="shared" ca="1" si="40"/>
        <v>#N/A</v>
      </c>
      <c r="AB235" s="78" t="e">
        <f t="shared" ca="1" si="41"/>
        <v>#N/A</v>
      </c>
      <c r="AC235" s="78" t="e">
        <f t="shared" ca="1" si="42"/>
        <v>#N/A</v>
      </c>
      <c r="AD235" s="78" t="e">
        <f t="shared" ca="1" si="43"/>
        <v>#N/A</v>
      </c>
      <c r="AE235" s="78" t="e">
        <f t="shared" ca="1" si="44"/>
        <v>#N/A</v>
      </c>
      <c r="AF235" s="190" t="e">
        <f t="shared" ca="1" si="45"/>
        <v>#N/A</v>
      </c>
    </row>
    <row r="236" spans="2:32" x14ac:dyDescent="0.25">
      <c r="B236" s="149">
        <f>B235+1</f>
        <v>222</v>
      </c>
      <c r="C236" s="169" t="str">
        <f ca="1">IF($D$5&gt;$B236,OFFSET(Data!$B$1,$D$6+B236-1,0,1,1),"n/a")</f>
        <v>n/a</v>
      </c>
      <c r="D236" s="170" t="str">
        <f ca="1">IF($D$5&gt;$B236,OFFSET(Data!$C$1,$D$6+B236-1,0,1,1),"n/a")</f>
        <v>n/a</v>
      </c>
      <c r="E236" s="169" t="str">
        <f ca="1">IF($D$5&gt;$B236,OFFSET(Data!$D$1,$D$6+B236-1,0,1,1),"n/a")</f>
        <v>n/a</v>
      </c>
      <c r="F236" s="170" t="str">
        <f ca="1">IF($D$5&gt;$B236,OFFSET(Data!$E$1,$D$6+B236-1,0,1,1),"n/a")</f>
        <v>n/a</v>
      </c>
      <c r="G236" s="158" t="str">
        <f ca="1">IF($D$5&gt;$B236,OFFSET(Data!$K$1,$D$6+$B236-1,0,1,1),"n/a")</f>
        <v>n/a</v>
      </c>
      <c r="H236" s="162" t="str">
        <f ca="1">IF($D$5&gt;$B236,OFFSET(Data!$X$1,$D$6+$B236-1,0,1,1),"n/a")</f>
        <v>n/a</v>
      </c>
      <c r="I236" s="79" t="str">
        <f ca="1">IF($D$5&gt;$B236,OFFSET(Data!$Y$1,$D$6+$B236-1,0,1,1),"n/a")</f>
        <v>n/a</v>
      </c>
      <c r="J236" s="163" t="e">
        <f ca="1">RANK($I236,$I$14:$I$239,0)+COUNTIF($I$14:$I236,$I236)-1</f>
        <v>#VALUE!</v>
      </c>
      <c r="K236" s="162" t="str">
        <f ca="1">IF($D$5&gt;$B236,OFFSET(Data!$L$1,$D$6+$B236-1,0,1,1),"n/a")</f>
        <v>n/a</v>
      </c>
      <c r="L236" s="79" t="str">
        <f ca="1">IF($D$5&gt;$B236,OFFSET(Data!$M$1,$D$6+$B236-1,0,1,1),"n/a")</f>
        <v>n/a</v>
      </c>
      <c r="M236" s="163" t="e">
        <f ca="1">RANK($L236,$L$14:$L$239,0)+COUNTIF($L$14:$L236,$L236)-1</f>
        <v>#VALUE!</v>
      </c>
      <c r="N236" s="162" t="str">
        <f ca="1">IF($D$5&gt;$B236,OFFSET(Data!$P$1,$D$6+$B236-1,0,1,1),"n/a")</f>
        <v>n/a</v>
      </c>
      <c r="O236" s="79" t="str">
        <f ca="1">IF($D$5&gt;$B236,OFFSET(Data!$Q$1,$D$6+$B236-1,0,1,1),"n/a")</f>
        <v>n/a</v>
      </c>
      <c r="P236" s="163" t="e">
        <f ca="1">RANK($O236,$O$14:$O$239,0)+COUNTIF($O$14:$O236,$O236)-1</f>
        <v>#VALUE!</v>
      </c>
      <c r="Q236" s="162" t="str">
        <f ca="1">IF($D$5&gt;$B236,OFFSET(Data!$T$1,$D$6+$B236-1,0,1,1),"n/a")</f>
        <v>n/a</v>
      </c>
      <c r="R236" s="79" t="str">
        <f ca="1">IF($D$5&gt;$B236,OFFSET(Data!$U$1,$D$6+$B236-1,0,1,1),"n/a")</f>
        <v>n/a</v>
      </c>
      <c r="S236" s="80" t="e">
        <f ca="1">RANK($R236,$R$14:$R$239,0)+COUNTIF($R$14:$R236,$R236)-1</f>
        <v>#VALUE!</v>
      </c>
      <c r="T236" s="166"/>
      <c r="U236" s="162" t="str">
        <f t="shared" ca="1" si="36"/>
        <v>n/a</v>
      </c>
      <c r="V236" s="193" t="str">
        <f t="shared" ca="1" si="37"/>
        <v>n/a</v>
      </c>
      <c r="W236" s="80" t="e">
        <f t="shared" ca="1" si="38"/>
        <v>#VALUE!</v>
      </c>
      <c r="Y236" s="77">
        <f t="shared" si="47"/>
        <v>223</v>
      </c>
      <c r="Z236" s="78" t="e">
        <f t="shared" ca="1" si="39"/>
        <v>#N/A</v>
      </c>
      <c r="AA236" s="78" t="e">
        <f t="shared" ca="1" si="40"/>
        <v>#N/A</v>
      </c>
      <c r="AB236" s="78" t="e">
        <f t="shared" ca="1" si="41"/>
        <v>#N/A</v>
      </c>
      <c r="AC236" s="78" t="e">
        <f t="shared" ca="1" si="42"/>
        <v>#N/A</v>
      </c>
      <c r="AD236" s="78" t="e">
        <f t="shared" ca="1" si="43"/>
        <v>#N/A</v>
      </c>
      <c r="AE236" s="78" t="e">
        <f t="shared" ca="1" si="44"/>
        <v>#N/A</v>
      </c>
      <c r="AF236" s="190" t="e">
        <f t="shared" ca="1" si="45"/>
        <v>#N/A</v>
      </c>
    </row>
    <row r="237" spans="2:32" x14ac:dyDescent="0.25">
      <c r="B237" s="149">
        <f t="shared" ref="B237" si="50">B236+1</f>
        <v>223</v>
      </c>
      <c r="C237" s="169" t="str">
        <f ca="1">IF($D$5&gt;$B237,OFFSET(Data!$B$1,$D$6+B237-1,0,1,1),"n/a")</f>
        <v>n/a</v>
      </c>
      <c r="D237" s="170" t="str">
        <f ca="1">IF($D$5&gt;$B237,OFFSET(Data!$C$1,$D$6+B237-1,0,1,1),"n/a")</f>
        <v>n/a</v>
      </c>
      <c r="E237" s="169" t="str">
        <f ca="1">IF($D$5&gt;$B237,OFFSET(Data!$D$1,$D$6+B237-1,0,1,1),"n/a")</f>
        <v>n/a</v>
      </c>
      <c r="F237" s="170" t="str">
        <f ca="1">IF($D$5&gt;$B237,OFFSET(Data!$E$1,$D$6+B237-1,0,1,1),"n/a")</f>
        <v>n/a</v>
      </c>
      <c r="G237" s="158" t="str">
        <f ca="1">IF($D$5&gt;$B237,OFFSET(Data!$K$1,$D$6+$B237-1,0,1,1),"n/a")</f>
        <v>n/a</v>
      </c>
      <c r="H237" s="162" t="str">
        <f ca="1">IF($D$5&gt;$B237,OFFSET(Data!$X$1,$D$6+$B237-1,0,1,1),"n/a")</f>
        <v>n/a</v>
      </c>
      <c r="I237" s="79" t="str">
        <f ca="1">IF($D$5&gt;$B237,OFFSET(Data!$Y$1,$D$6+$B237-1,0,1,1),"n/a")</f>
        <v>n/a</v>
      </c>
      <c r="J237" s="163" t="e">
        <f ca="1">RANK($I237,$I$14:$I$239,0)+COUNTIF($I$14:$I237,$I237)-1</f>
        <v>#VALUE!</v>
      </c>
      <c r="K237" s="162" t="str">
        <f ca="1">IF($D$5&gt;$B237,OFFSET(Data!$L$1,$D$6+$B237-1,0,1,1),"n/a")</f>
        <v>n/a</v>
      </c>
      <c r="L237" s="79" t="str">
        <f ca="1">IF($D$5&gt;$B237,OFFSET(Data!$M$1,$D$6+$B237-1,0,1,1),"n/a")</f>
        <v>n/a</v>
      </c>
      <c r="M237" s="163" t="e">
        <f ca="1">RANK($L237,$L$14:$L$239,0)+COUNTIF($L$14:$L237,$L237)-1</f>
        <v>#VALUE!</v>
      </c>
      <c r="N237" s="162" t="str">
        <f ca="1">IF($D$5&gt;$B237,OFFSET(Data!$P$1,$D$6+$B237-1,0,1,1),"n/a")</f>
        <v>n/a</v>
      </c>
      <c r="O237" s="79" t="str">
        <f ca="1">IF($D$5&gt;$B237,OFFSET(Data!$Q$1,$D$6+$B237-1,0,1,1),"n/a")</f>
        <v>n/a</v>
      </c>
      <c r="P237" s="163" t="e">
        <f ca="1">RANK($O237,$O$14:$O$239,0)+COUNTIF($O$14:$O237,$O237)-1</f>
        <v>#VALUE!</v>
      </c>
      <c r="Q237" s="162" t="str">
        <f ca="1">IF($D$5&gt;$B237,OFFSET(Data!$T$1,$D$6+$B237-1,0,1,1),"n/a")</f>
        <v>n/a</v>
      </c>
      <c r="R237" s="79" t="str">
        <f ca="1">IF($D$5&gt;$B237,OFFSET(Data!$U$1,$D$6+$B237-1,0,1,1),"n/a")</f>
        <v>n/a</v>
      </c>
      <c r="S237" s="80" t="e">
        <f ca="1">RANK($R237,$R$14:$R$239,0)+COUNTIF($R$14:$R237,$R237)-1</f>
        <v>#VALUE!</v>
      </c>
      <c r="T237" s="166"/>
      <c r="U237" s="162" t="str">
        <f t="shared" ca="1" si="36"/>
        <v>n/a</v>
      </c>
      <c r="V237" s="193" t="str">
        <f t="shared" ca="1" si="37"/>
        <v>n/a</v>
      </c>
      <c r="W237" s="80" t="e">
        <f t="shared" ca="1" si="38"/>
        <v>#VALUE!</v>
      </c>
      <c r="Y237" s="77">
        <f t="shared" si="47"/>
        <v>224</v>
      </c>
      <c r="Z237" s="78" t="e">
        <f t="shared" ca="1" si="39"/>
        <v>#N/A</v>
      </c>
      <c r="AA237" s="78" t="e">
        <f t="shared" ca="1" si="40"/>
        <v>#N/A</v>
      </c>
      <c r="AB237" s="78" t="e">
        <f t="shared" ca="1" si="41"/>
        <v>#N/A</v>
      </c>
      <c r="AC237" s="78" t="e">
        <f t="shared" ca="1" si="42"/>
        <v>#N/A</v>
      </c>
      <c r="AD237" s="78" t="e">
        <f t="shared" ca="1" si="43"/>
        <v>#N/A</v>
      </c>
      <c r="AE237" s="78" t="e">
        <f t="shared" ca="1" si="44"/>
        <v>#N/A</v>
      </c>
      <c r="AF237" s="190" t="e">
        <f t="shared" ca="1" si="45"/>
        <v>#N/A</v>
      </c>
    </row>
    <row r="238" spans="2:32" x14ac:dyDescent="0.25">
      <c r="B238" s="149">
        <f>B237+1</f>
        <v>224</v>
      </c>
      <c r="C238" s="169" t="str">
        <f ca="1">IF($D$5&gt;$B238,OFFSET(Data!$B$1,$D$6+B238-1,0,1,1),"n/a")</f>
        <v>n/a</v>
      </c>
      <c r="D238" s="170" t="str">
        <f ca="1">IF($D$5&gt;$B238,OFFSET(Data!$C$1,$D$6+B238-1,0,1,1),"n/a")</f>
        <v>n/a</v>
      </c>
      <c r="E238" s="169" t="str">
        <f ca="1">IF($D$5&gt;$B238,OFFSET(Data!$D$1,$D$6+B238-1,0,1,1),"n/a")</f>
        <v>n/a</v>
      </c>
      <c r="F238" s="170" t="str">
        <f ca="1">IF($D$5&gt;$B238,OFFSET(Data!$E$1,$D$6+B238-1,0,1,1),"n/a")</f>
        <v>n/a</v>
      </c>
      <c r="G238" s="158" t="str">
        <f ca="1">IF($D$5&gt;$B238,OFFSET(Data!$K$1,$D$6+$B238-1,0,1,1),"n/a")</f>
        <v>n/a</v>
      </c>
      <c r="H238" s="162" t="str">
        <f ca="1">IF($D$5&gt;$B238,OFFSET(Data!$X$1,$D$6+$B238-1,0,1,1),"n/a")</f>
        <v>n/a</v>
      </c>
      <c r="I238" s="79" t="str">
        <f ca="1">IF($D$5&gt;$B238,OFFSET(Data!$Y$1,$D$6+$B238-1,0,1,1),"n/a")</f>
        <v>n/a</v>
      </c>
      <c r="J238" s="163" t="e">
        <f ca="1">RANK($I238,$I$14:$I$239,0)+COUNTIF($I$14:$I238,$I238)-1</f>
        <v>#VALUE!</v>
      </c>
      <c r="K238" s="162" t="str">
        <f ca="1">IF($D$5&gt;$B238,OFFSET(Data!$L$1,$D$6+$B238-1,0,1,1),"n/a")</f>
        <v>n/a</v>
      </c>
      <c r="L238" s="79" t="str">
        <f ca="1">IF($D$5&gt;$B238,OFFSET(Data!$M$1,$D$6+$B238-1,0,1,1),"n/a")</f>
        <v>n/a</v>
      </c>
      <c r="M238" s="163" t="e">
        <f ca="1">RANK($L238,$L$14:$L$239,0)+COUNTIF($L$14:$L238,$L238)-1</f>
        <v>#VALUE!</v>
      </c>
      <c r="N238" s="162" t="str">
        <f ca="1">IF($D$5&gt;$B238,OFFSET(Data!$P$1,$D$6+$B238-1,0,1,1),"n/a")</f>
        <v>n/a</v>
      </c>
      <c r="O238" s="79" t="str">
        <f ca="1">IF($D$5&gt;$B238,OFFSET(Data!$Q$1,$D$6+$B238-1,0,1,1),"n/a")</f>
        <v>n/a</v>
      </c>
      <c r="P238" s="163" t="e">
        <f ca="1">RANK($O238,$O$14:$O$239,0)+COUNTIF($O$14:$O238,$O238)-1</f>
        <v>#VALUE!</v>
      </c>
      <c r="Q238" s="162" t="str">
        <f ca="1">IF($D$5&gt;$B238,OFFSET(Data!$T$1,$D$6+$B238-1,0,1,1),"n/a")</f>
        <v>n/a</v>
      </c>
      <c r="R238" s="79" t="str">
        <f ca="1">IF($D$5&gt;$B238,OFFSET(Data!$U$1,$D$6+$B238-1,0,1,1),"n/a")</f>
        <v>n/a</v>
      </c>
      <c r="S238" s="80" t="e">
        <f ca="1">RANK($R238,$R$14:$R$239,0)+COUNTIF($R$14:$R238,$R238)-1</f>
        <v>#VALUE!</v>
      </c>
      <c r="T238" s="166"/>
      <c r="U238" s="162" t="str">
        <f t="shared" ca="1" si="36"/>
        <v>n/a</v>
      </c>
      <c r="V238" s="193" t="str">
        <f t="shared" ca="1" si="37"/>
        <v>n/a</v>
      </c>
      <c r="W238" s="80" t="e">
        <f t="shared" ca="1" si="38"/>
        <v>#VALUE!</v>
      </c>
      <c r="Y238" s="77">
        <f t="shared" si="47"/>
        <v>225</v>
      </c>
      <c r="Z238" s="78" t="e">
        <f t="shared" ca="1" si="39"/>
        <v>#N/A</v>
      </c>
      <c r="AA238" s="78" t="e">
        <f t="shared" ca="1" si="40"/>
        <v>#N/A</v>
      </c>
      <c r="AB238" s="78" t="e">
        <f t="shared" ca="1" si="41"/>
        <v>#N/A</v>
      </c>
      <c r="AC238" s="78" t="e">
        <f t="shared" ca="1" si="42"/>
        <v>#N/A</v>
      </c>
      <c r="AD238" s="78" t="e">
        <f t="shared" ca="1" si="43"/>
        <v>#N/A</v>
      </c>
      <c r="AE238" s="78" t="e">
        <f t="shared" ca="1" si="44"/>
        <v>#N/A</v>
      </c>
      <c r="AF238" s="190" t="e">
        <f t="shared" ca="1" si="45"/>
        <v>#N/A</v>
      </c>
    </row>
    <row r="239" spans="2:32" ht="12" thickBot="1" x14ac:dyDescent="0.3">
      <c r="B239" s="150">
        <f t="shared" ref="B239" si="51">B238+1</f>
        <v>225</v>
      </c>
      <c r="C239" s="171" t="str">
        <f ca="1">IF($D$5&gt;$B239,OFFSET(Data!$B$1,$D$6+B239-1,0,1,1),"n/a")</f>
        <v>n/a</v>
      </c>
      <c r="D239" s="172" t="str">
        <f ca="1">IF($D$5&gt;$B239,OFFSET(Data!$C$1,$D$6+B239-1,0,1,1),"n/a")</f>
        <v>n/a</v>
      </c>
      <c r="E239" s="171" t="str">
        <f ca="1">IF($D$5&gt;$B239,OFFSET(Data!$D$1,$D$6+B239-1,0,1,1),"n/a")</f>
        <v>n/a</v>
      </c>
      <c r="F239" s="172" t="str">
        <f ca="1">IF($D$5&gt;$B239,OFFSET(Data!$E$1,$D$6+B239-1,0,1,1),"n/a")</f>
        <v>n/a</v>
      </c>
      <c r="G239" s="159" t="str">
        <f ca="1">IF($D$5&gt;$B239,OFFSET(Data!$K$1,$D$6+$B239-1,0,1,1),"n/a")</f>
        <v>n/a</v>
      </c>
      <c r="H239" s="164" t="str">
        <f ca="1">IF($D$5&gt;$B239,OFFSET(Data!$X$1,$D$6+$B239-1,0,1,1),"n/a")</f>
        <v>n/a</v>
      </c>
      <c r="I239" s="156" t="str">
        <f ca="1">IF($D$5&gt;$B239,OFFSET(Data!$Y$1,$D$6+$B239-1,0,1,1),"n/a")</f>
        <v>n/a</v>
      </c>
      <c r="J239" s="165" t="e">
        <f ca="1">RANK($I239,$I$14:$I$239,0)+COUNTIF($I$14:$I239,$I239)-1</f>
        <v>#VALUE!</v>
      </c>
      <c r="K239" s="164" t="str">
        <f ca="1">IF($D$5&gt;$B239,OFFSET(Data!$L$1,$D$6+$B239-1,0,1,1),"n/a")</f>
        <v>n/a</v>
      </c>
      <c r="L239" s="156" t="str">
        <f ca="1">IF($D$5&gt;$B239,OFFSET(Data!$M$1,$D$6+$B239-1,0,1,1),"n/a")</f>
        <v>n/a</v>
      </c>
      <c r="M239" s="165" t="e">
        <f ca="1">RANK($L239,$L$14:$L$239,0)+COUNTIF($L$14:$L239,$L239)-1</f>
        <v>#VALUE!</v>
      </c>
      <c r="N239" s="164" t="str">
        <f ca="1">IF($D$5&gt;$B239,OFFSET(Data!$P$1,$D$6+$B239-1,0,1,1),"n/a")</f>
        <v>n/a</v>
      </c>
      <c r="O239" s="156" t="str">
        <f ca="1">IF($D$5&gt;$B239,OFFSET(Data!$Q$1,$D$6+$B239-1,0,1,1),"n/a")</f>
        <v>n/a</v>
      </c>
      <c r="P239" s="165" t="e">
        <f ca="1">RANK($O239,$O$14:$O$239,0)+COUNTIF($O$14:$O239,$O239)-1</f>
        <v>#VALUE!</v>
      </c>
      <c r="Q239" s="164" t="str">
        <f ca="1">IF($D$5&gt;$B239,OFFSET(Data!$T$1,$D$6+$B239-1,0,1,1),"n/a")</f>
        <v>n/a</v>
      </c>
      <c r="R239" s="156" t="str">
        <f ca="1">IF($D$5&gt;$B239,OFFSET(Data!$U$1,$D$6+$B239-1,0,1,1),"n/a")</f>
        <v>n/a</v>
      </c>
      <c r="S239" s="80" t="e">
        <f ca="1">RANK($R239,$R$14:$R$239,0)+COUNTIF($R$14:$R239,$R239)-1</f>
        <v>#VALUE!</v>
      </c>
      <c r="T239" s="166"/>
      <c r="U239" s="164" t="str">
        <f t="shared" ca="1" si="36"/>
        <v>n/a</v>
      </c>
      <c r="V239" s="194" t="str">
        <f t="shared" ca="1" si="37"/>
        <v>n/a</v>
      </c>
      <c r="W239" s="173" t="e">
        <f t="shared" ca="1" si="38"/>
        <v>#VALUE!</v>
      </c>
      <c r="Y239" s="155">
        <f t="shared" si="47"/>
        <v>226</v>
      </c>
      <c r="Z239" s="183" t="e">
        <f t="shared" ca="1" si="39"/>
        <v>#N/A</v>
      </c>
      <c r="AA239" s="183" t="e">
        <f t="shared" ca="1" si="40"/>
        <v>#N/A</v>
      </c>
      <c r="AB239" s="183" t="e">
        <f t="shared" ca="1" si="41"/>
        <v>#N/A</v>
      </c>
      <c r="AC239" s="183" t="e">
        <f t="shared" ca="1" si="42"/>
        <v>#N/A</v>
      </c>
      <c r="AD239" s="183" t="e">
        <f t="shared" ca="1" si="43"/>
        <v>#N/A</v>
      </c>
      <c r="AE239" s="183" t="e">
        <f t="shared" ca="1" si="44"/>
        <v>#N/A</v>
      </c>
      <c r="AF239" s="191" t="e">
        <f t="shared" ca="1" si="45"/>
        <v>#N/A</v>
      </c>
    </row>
  </sheetData>
  <autoFilter ref="U13:W239"/>
  <mergeCells count="8">
    <mergeCell ref="U12:W12"/>
    <mergeCell ref="H12:J12"/>
    <mergeCell ref="K12:M12"/>
    <mergeCell ref="C2:E2"/>
    <mergeCell ref="D5:E5"/>
    <mergeCell ref="D6:E6"/>
    <mergeCell ref="N12:P12"/>
    <mergeCell ref="Q12:S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6"/>
  <sheetViews>
    <sheetView workbookViewId="0">
      <selection activeCell="D56" sqref="D56:E56"/>
    </sheetView>
  </sheetViews>
  <sheetFormatPr defaultColWidth="0" defaultRowHeight="11.25" x14ac:dyDescent="0.2"/>
  <cols>
    <col min="1" max="1" width="1.42578125" style="65" customWidth="1"/>
    <col min="2" max="2" width="15.42578125" style="65" bestFit="1" customWidth="1"/>
    <col min="3" max="3" width="10.85546875" style="65" customWidth="1"/>
    <col min="4" max="4" width="1.42578125" style="65" customWidth="1"/>
    <col min="5" max="14" width="0" style="65" hidden="1" customWidth="1"/>
    <col min="15" max="16384" width="9.140625" style="65" hidden="1"/>
  </cols>
  <sheetData>
    <row r="1" spans="2:3" ht="12" thickBot="1" x14ac:dyDescent="0.25"/>
    <row r="2" spans="2:3" ht="12" thickBot="1" x14ac:dyDescent="0.25">
      <c r="B2" s="294" t="s">
        <v>513</v>
      </c>
      <c r="C2" s="295"/>
    </row>
    <row r="3" spans="2:3" x14ac:dyDescent="0.2">
      <c r="B3" s="70" t="s">
        <v>627</v>
      </c>
      <c r="C3" s="71" t="s">
        <v>628</v>
      </c>
    </row>
    <row r="4" spans="2:3" x14ac:dyDescent="0.2">
      <c r="B4" s="70" t="s">
        <v>616</v>
      </c>
      <c r="C4" s="71" t="s">
        <v>572</v>
      </c>
    </row>
    <row r="5" spans="2:3" x14ac:dyDescent="0.2">
      <c r="B5" s="66" t="s">
        <v>617</v>
      </c>
      <c r="C5" s="67" t="s">
        <v>571</v>
      </c>
    </row>
    <row r="6" spans="2:3" x14ac:dyDescent="0.2">
      <c r="B6" s="95" t="s">
        <v>618</v>
      </c>
      <c r="C6" s="96" t="s">
        <v>570</v>
      </c>
    </row>
    <row r="7" spans="2:3" x14ac:dyDescent="0.2">
      <c r="B7" s="95" t="s">
        <v>619</v>
      </c>
      <c r="C7" s="96" t="s">
        <v>569</v>
      </c>
    </row>
    <row r="8" spans="2:3" x14ac:dyDescent="0.2">
      <c r="B8" s="95" t="s">
        <v>620</v>
      </c>
      <c r="C8" s="96" t="s">
        <v>526</v>
      </c>
    </row>
    <row r="9" spans="2:3" x14ac:dyDescent="0.2">
      <c r="B9" s="95" t="s">
        <v>621</v>
      </c>
      <c r="C9" s="96" t="s">
        <v>525</v>
      </c>
    </row>
    <row r="10" spans="2:3" ht="12" thickBot="1" x14ac:dyDescent="0.25">
      <c r="B10" s="68" t="s">
        <v>622</v>
      </c>
      <c r="C10" s="69" t="s">
        <v>524</v>
      </c>
    </row>
    <row r="11" spans="2:3" ht="12" thickBot="1" x14ac:dyDescent="0.25"/>
    <row r="12" spans="2:3" ht="12" thickBot="1" x14ac:dyDescent="0.25">
      <c r="B12" s="294" t="s">
        <v>514</v>
      </c>
      <c r="C12" s="295"/>
    </row>
    <row r="13" spans="2:3" x14ac:dyDescent="0.2">
      <c r="B13" s="70" t="s">
        <v>518</v>
      </c>
      <c r="C13" s="71" t="s">
        <v>523</v>
      </c>
    </row>
    <row r="14" spans="2:3" x14ac:dyDescent="0.2">
      <c r="B14" s="66" t="s">
        <v>515</v>
      </c>
      <c r="C14" s="67" t="s">
        <v>520</v>
      </c>
    </row>
    <row r="15" spans="2:3" x14ac:dyDescent="0.2">
      <c r="B15" s="66" t="s">
        <v>516</v>
      </c>
      <c r="C15" s="67" t="s">
        <v>521</v>
      </c>
    </row>
    <row r="16" spans="2:3" ht="12" thickBot="1" x14ac:dyDescent="0.25">
      <c r="B16" s="68" t="s">
        <v>517</v>
      </c>
      <c r="C16" s="69" t="s">
        <v>522</v>
      </c>
    </row>
  </sheetData>
  <mergeCells count="2">
    <mergeCell ref="B2:C2"/>
    <mergeCell ref="B12:C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vt:lpstr>
      <vt:lpstr>CCG Summary</vt:lpstr>
      <vt:lpstr>Data</vt:lpstr>
      <vt:lpstr>Notes</vt:lpstr>
      <vt:lpstr>Calc</vt:lpstr>
      <vt:lpstr>Validation</vt:lpstr>
      <vt:lpstr>VList_AgeGroup</vt:lpstr>
      <vt:lpstr>VList_Quarter</vt:lpstr>
      <vt:lpstr>VTable_Group</vt:lpstr>
      <vt:lpstr>VTable_Quarter</vt:lpstr>
    </vt:vector>
  </TitlesOfParts>
  <Company>NHSBSA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O'Mahoney;Steven Buckley</dc:creator>
  <cp:lastModifiedBy>Ann Adamson</cp:lastModifiedBy>
  <cp:lastPrinted>2018-01-08T17:44:31Z</cp:lastPrinted>
  <dcterms:created xsi:type="dcterms:W3CDTF">2016-10-31T11:46:12Z</dcterms:created>
  <dcterms:modified xsi:type="dcterms:W3CDTF">2018-05-01T13:00:55Z</dcterms:modified>
</cp:coreProperties>
</file>